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476" windowWidth="8670" windowHeight="9090" tabRatio="601" activeTab="0"/>
  </bookViews>
  <sheets>
    <sheet name="1.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6_1_1_a_22_6_00" localSheetId="0">'[1]__6_1_1_a_22_6_00'!$A$6:$E$31</definedName>
    <definedName name="__6_1_1_a_22_6_00">'[2]__6_1_1_a_22_6_00'!$A$6:$E$31</definedName>
    <definedName name="A_impresión_IM">'[3]143'!$A$83:$F$105</definedName>
    <definedName name="aaaaaaaa" localSheetId="0">'[1]Beques_règim_general'!$A$1:$D$25</definedName>
    <definedName name="aaaaaaaa">'[2]Beques_règim_general'!$A$1:$D$25</definedName>
    <definedName name="EXTRACT" localSheetId="0">'[4]Índex'!#REF!</definedName>
    <definedName name="EXTRACT">'[5]Índex'!#REF!</definedName>
    <definedName name="Área_de_extracción2" localSheetId="0">#REF!</definedName>
    <definedName name="Área_de_extracción2">#REF!</definedName>
    <definedName name="_xlnm.Print_Area" localSheetId="0">'1.5.1.4'!$B$1:$Q$27</definedName>
    <definedName name="Beques_de_mobilitat" localSheetId="0">'[1]Beques_de_mobilitat'!$A$6:$G$30</definedName>
    <definedName name="Beques_de_mobilitat">'[2]Beques_de_mobilitat'!$A$6:$G$30</definedName>
    <definedName name="Beques_règim_general" localSheetId="0">'[1]Beques_règim_general'!$A$1:$D$25</definedName>
    <definedName name="Beques_règim_general">'[2]Beques_règim_general'!$A$1:$D$25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<sst xmlns="http://schemas.openxmlformats.org/spreadsheetml/2006/main" count="52" uniqueCount="50">
  <si>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1.5.1 Beques i ajuts del MEC                               </t>
  </si>
  <si>
    <t xml:space="preserve">1.5.1.4 Evolució de beques i ajuts concedits                           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</si>
  <si>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</si>
  <si>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</si>
  <si>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</si>
  <si>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</si>
  <si>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</si>
  <si>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</si>
  <si>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</si>
  <si>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</si>
  <si>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</si>
  <si>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</si>
  <si>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</si>
  <si>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</si>
  <si>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</si>
  <si>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</si>
  <si>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 xml:space="preserve">Nombre de becaris </t>
  </si>
  <si>
    <t xml:space="preserve">Nombre d'estudiants </t>
  </si>
  <si>
    <t>Import total dels ajuts concedits (€)</t>
  </si>
  <si>
    <t>Import mitjà dels ajuts per becari (€)</t>
  </si>
  <si>
    <t>Relació de becaris per cada 100 estudiants</t>
  </si>
  <si>
    <t>NOMBRES ÍNDEX</t>
  </si>
  <si>
    <t>Nombre de becaris</t>
  </si>
  <si>
    <t>Nombre d'estudiants</t>
  </si>
  <si>
    <t xml:space="preserve">Import total dels ajuts concedits 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</si>
  <si>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</si>
  <si>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</si>
  <si>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</si>
  <si>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</si>
  <si>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</si>
  <si>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</si>
  <si>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</si>
  <si>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</si>
  <si>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</si>
  <si>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</si>
  <si>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</si>
  <si>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</si>
  <si>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</si>
  <si>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</si>
  <si>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Nombre becaris per cada 100 estudiants</t>
  </si>
  <si>
    <t>Import total dels ajuts concedits (euros constants de 2006)</t>
  </si>
  <si>
    <t>Import mitjà dels ajuts per becari (euros constants de 2006)</t>
  </si>
  <si>
    <t>Inflació acumulada</t>
  </si>
  <si>
    <t>LIQUIDACIÓN DEFINITIVA MEC CURSO 2006-07 (facilitada per X. Román )</t>
  </si>
  <si>
    <t>Becaris</t>
  </si>
  <si>
    <t>Import</t>
  </si>
  <si>
    <t>centros propios</t>
  </si>
  <si>
    <t>centres adscrits</t>
  </si>
  <si>
    <t xml:space="preserve">Total </t>
  </si>
  <si>
    <t>IPC 1,03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</si>
</sst>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  <font>
      <sz val="5.5"/>
      <color indexed="56"/>
      <name val="Arial"/>
      <family val="0"/>
    </font>
    <font>
      <sz val="8"/>
      <color indexed="56"/>
      <name val="Arial"/>
      <family val="0"/>
    </font>
    <font>
      <b/>
      <sz val="10"/>
      <color indexed="9"/>
      <name val="MS Sans Serif"/>
      <family val="2"/>
    </font>
    <font>
      <sz val="10"/>
      <color indexed="9"/>
      <name val="MS Sans Serif"/>
      <family val="0"/>
    </font>
    <font>
      <sz val="10"/>
      <color indexed="9"/>
      <name val="Times New Roman"/>
      <family val="1"/>
    </font>
    <font>
      <sz val="8"/>
      <color indexed="9"/>
      <name val="Arial"/>
      <family val="0"/>
    </font>
    <font>
      <b/>
      <sz val="8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4" fontId="1" fillId="2" borderId="9">
      <alignment horizontal="left" vertical="center"/>
      <protection/>
    </xf>
    <xf numFmtId="0" fontId="2" fillId="3" borderId="9">
      <alignment horizontal="left" vertical="center"/>
      <protection/>
    </xf>
    <xf numFmtId="0" fontId="3" fillId="4" borderId="9" applyNumberFormat="0">
      <alignment vertical="center"/>
      <protection/>
    </xf>
    <xf numFmtId="0" fontId="3" fillId="5" borderId="9" applyNumberFormat="0">
      <alignment vertical="center"/>
      <protection/>
    </xf>
    <xf numFmtId="0" fontId="3" fillId="6" borderId="9">
      <alignment horizontal="left" vertical="center"/>
      <protection/>
    </xf>
    <xf numFmtId="0" fontId="1" fillId="7" borderId="9">
      <alignment horizontal="center" vertical="center"/>
      <protection/>
    </xf>
    <xf numFmtId="0" fontId="2" fillId="3" borderId="9" applyNumberFormat="0">
      <alignment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8" borderId="0" xfId="38" applyFill="1">
      <alignment/>
      <protection/>
    </xf>
    <xf numFmtId="0" fontId="0" fillId="8" borderId="0" xfId="38" applyFill="1" applyAlignment="1">
      <alignment wrapText="1"/>
      <protection/>
    </xf>
    <xf numFmtId="0" fontId="2" fillId="6" borderId="9" xfId="27" applyFont="1" applyFill="1" applyBorder="1" applyAlignment="1">
      <alignment horizontal="left" vertical="center"/>
      <protection/>
    </xf>
    <xf numFmtId="0" fontId="2" fillId="6" borderId="9" xfId="27" applyFont="1">
      <alignment horizontal="left" vertical="center"/>
      <protection/>
    </xf>
    <xf numFmtId="0" fontId="2" fillId="6" borderId="10" xfId="27" applyFont="1" applyBorder="1">
      <alignment horizontal="left" vertical="center"/>
      <protection/>
    </xf>
    <xf numFmtId="0" fontId="2" fillId="6" borderId="11" xfId="27" applyFont="1" applyBorder="1">
      <alignment horizontal="left" vertical="center"/>
      <protection/>
    </xf>
    <xf numFmtId="0" fontId="2" fillId="6" borderId="12" xfId="27" applyFont="1" applyBorder="1">
      <alignment horizontal="left" vertical="center"/>
      <protection/>
    </xf>
    <xf numFmtId="0" fontId="0" fillId="8" borderId="0" xfId="38" applyFont="1" applyFill="1">
      <alignment/>
      <protection/>
    </xf>
    <xf numFmtId="0" fontId="0" fillId="8" borderId="0" xfId="38" applyFont="1" applyFill="1" applyAlignment="1">
      <alignment wrapText="1"/>
      <protection/>
    </xf>
    <xf numFmtId="0" fontId="0" fillId="8" borderId="0" xfId="38" applyFont="1" applyFill="1" applyBorder="1">
      <alignment/>
      <protection/>
    </xf>
    <xf numFmtId="0" fontId="0" fillId="8" borderId="8" xfId="16" applyFont="1" applyFill="1" applyBorder="1" applyAlignment="1">
      <alignment/>
    </xf>
    <xf numFmtId="0" fontId="1" fillId="7" borderId="10" xfId="28" applyFill="1" applyBorder="1">
      <alignment horizontal="center" vertical="center"/>
      <protection/>
    </xf>
    <xf numFmtId="0" fontId="1" fillId="7" borderId="13" xfId="28" applyFill="1" applyBorder="1">
      <alignment horizontal="center" vertical="center"/>
      <protection/>
    </xf>
    <xf numFmtId="4" fontId="1" fillId="2" borderId="11" xfId="23" applyFill="1" applyBorder="1" applyAlignment="1" quotePrefix="1">
      <alignment horizontal="left" vertical="center" wrapText="1"/>
      <protection/>
    </xf>
    <xf numFmtId="3" fontId="3" fillId="4" borderId="12" xfId="25" applyNumberFormat="1" applyFill="1" applyBorder="1">
      <alignment vertical="center"/>
      <protection/>
    </xf>
    <xf numFmtId="3" fontId="3" fillId="4" borderId="14" xfId="25" applyNumberFormat="1" applyFill="1" applyBorder="1">
      <alignment vertical="center"/>
      <protection/>
    </xf>
    <xf numFmtId="3" fontId="3" fillId="5" borderId="12" xfId="26" applyNumberFormat="1" applyFill="1" applyBorder="1">
      <alignment vertical="center"/>
      <protection/>
    </xf>
    <xf numFmtId="3" fontId="3" fillId="5" borderId="14" xfId="26" applyNumberFormat="1" applyFill="1" applyBorder="1">
      <alignment vertical="center"/>
      <protection/>
    </xf>
    <xf numFmtId="0" fontId="2" fillId="3" borderId="11" xfId="24" applyFill="1" applyBorder="1" applyAlignment="1">
      <alignment horizontal="left" vertical="center" wrapText="1"/>
      <protection/>
    </xf>
    <xf numFmtId="3" fontId="2" fillId="3" borderId="12" xfId="29" applyNumberFormat="1" applyFill="1" applyBorder="1">
      <alignment vertical="center"/>
      <protection/>
    </xf>
    <xf numFmtId="3" fontId="2" fillId="3" borderId="14" xfId="29" applyNumberFormat="1" applyFill="1" applyBorder="1">
      <alignment vertical="center"/>
      <protection/>
    </xf>
    <xf numFmtId="4" fontId="1" fillId="2" borderId="11" xfId="23" applyFill="1" applyBorder="1" applyAlignment="1">
      <alignment horizontal="left" vertical="center" wrapText="1"/>
      <protection/>
    </xf>
    <xf numFmtId="168" fontId="3" fillId="4" borderId="12" xfId="25" applyNumberFormat="1" applyFill="1" applyBorder="1">
      <alignment vertical="center"/>
      <protection/>
    </xf>
    <xf numFmtId="168" fontId="3" fillId="4" borderId="14" xfId="25" applyNumberFormat="1" applyFill="1" applyBorder="1">
      <alignment vertical="center"/>
      <protection/>
    </xf>
    <xf numFmtId="0" fontId="0" fillId="8" borderId="0" xfId="19" applyFont="1" applyFill="1" applyBorder="1" applyAlignment="1">
      <alignment/>
    </xf>
    <xf numFmtId="1" fontId="3" fillId="4" borderId="12" xfId="25" applyNumberFormat="1" applyFill="1" applyBorder="1">
      <alignment vertical="center"/>
      <protection/>
    </xf>
    <xf numFmtId="1" fontId="3" fillId="4" borderId="10" xfId="25" applyNumberFormat="1" applyFill="1" applyBorder="1">
      <alignment vertical="center"/>
      <protection/>
    </xf>
    <xf numFmtId="1" fontId="3" fillId="4" borderId="13" xfId="25" applyNumberFormat="1" applyFill="1" applyBorder="1">
      <alignment vertical="center"/>
      <protection/>
    </xf>
    <xf numFmtId="1" fontId="3" fillId="5" borderId="12" xfId="26" applyNumberFormat="1" applyFill="1" applyBorder="1">
      <alignment vertical="center"/>
      <protection/>
    </xf>
    <xf numFmtId="1" fontId="3" fillId="5" borderId="14" xfId="26" applyNumberFormat="1" applyFill="1" applyBorder="1">
      <alignment vertical="center"/>
      <protection/>
    </xf>
    <xf numFmtId="0" fontId="2" fillId="3" borderId="11" xfId="24" applyFill="1" applyBorder="1" applyAlignment="1" quotePrefix="1">
      <alignment horizontal="left" vertical="center" wrapText="1"/>
      <protection/>
    </xf>
    <xf numFmtId="0" fontId="0" fillId="8" borderId="6" xfId="15" applyFont="1" applyFill="1" applyBorder="1" applyAlignment="1">
      <alignment/>
    </xf>
    <xf numFmtId="1" fontId="0" fillId="8" borderId="0" xfId="38" applyNumberFormat="1" applyFont="1" applyFill="1" applyAlignment="1">
      <alignment wrapText="1"/>
      <protection/>
    </xf>
    <xf numFmtId="1" fontId="0" fillId="8" borderId="0" xfId="38" applyNumberFormat="1" applyFont="1" applyFill="1" applyBorder="1">
      <alignment/>
      <protection/>
    </xf>
    <xf numFmtId="0" fontId="8" fillId="8" borderId="0" xfId="38" applyFont="1" applyFill="1">
      <alignment/>
      <protection/>
    </xf>
    <xf numFmtId="1" fontId="11" fillId="8" borderId="0" xfId="37" applyNumberFormat="1" applyFont="1" applyFill="1" applyAlignment="1">
      <alignment horizontal="left" wrapText="1"/>
      <protection/>
    </xf>
    <xf numFmtId="0" fontId="8" fillId="8" borderId="0" xfId="38" applyFont="1" applyFill="1" applyBorder="1">
      <alignment/>
      <protection/>
    </xf>
    <xf numFmtId="1" fontId="12" fillId="8" borderId="0" xfId="37" applyNumberFormat="1" applyFont="1" applyFill="1" applyBorder="1">
      <alignment/>
      <protection/>
    </xf>
    <xf numFmtId="1" fontId="8" fillId="8" borderId="0" xfId="38" applyNumberFormat="1" applyFont="1" applyFill="1" applyBorder="1">
      <alignment/>
      <protection/>
    </xf>
    <xf numFmtId="1" fontId="12" fillId="8" borderId="0" xfId="37" applyNumberFormat="1" applyFont="1" applyFill="1" applyAlignment="1" applyProtection="1">
      <alignment horizontal="left"/>
      <protection locked="0"/>
    </xf>
    <xf numFmtId="1" fontId="12" fillId="8" borderId="0" xfId="37" applyNumberFormat="1" applyFont="1" applyFill="1" applyProtection="1">
      <alignment/>
      <protection locked="0"/>
    </xf>
    <xf numFmtId="1" fontId="8" fillId="8" borderId="0" xfId="38" applyNumberFormat="1" applyFont="1" applyFill="1" applyProtection="1">
      <alignment/>
      <protection locked="0"/>
    </xf>
    <xf numFmtId="1" fontId="8" fillId="8" borderId="0" xfId="38" applyNumberFormat="1" applyFont="1" applyFill="1" applyAlignment="1" applyProtection="1">
      <alignment horizontal="center" vertical="center" wrapText="1"/>
      <protection locked="0"/>
    </xf>
    <xf numFmtId="1" fontId="8" fillId="8" borderId="0" xfId="38" applyNumberFormat="1" applyFont="1" applyFill="1" applyBorder="1" applyProtection="1">
      <alignment/>
      <protection locked="0"/>
    </xf>
    <xf numFmtId="3" fontId="8" fillId="8" borderId="0" xfId="38" applyNumberFormat="1" applyFont="1" applyFill="1" applyProtection="1">
      <alignment/>
      <protection locked="0"/>
    </xf>
    <xf numFmtId="0" fontId="8" fillId="8" borderId="0" xfId="38" applyFont="1" applyFill="1" applyAlignment="1">
      <alignment horizontal="center" vertical="center" wrapText="1"/>
      <protection/>
    </xf>
    <xf numFmtId="169" fontId="13" fillId="8" borderId="0" xfId="36" applyNumberFormat="1" applyFont="1" applyFill="1" applyAlignment="1">
      <alignment vertical="center"/>
      <protection/>
    </xf>
    <xf numFmtId="1" fontId="8" fillId="8" borderId="0" xfId="38" applyNumberFormat="1" applyFont="1" applyFill="1">
      <alignment/>
      <protection/>
    </xf>
    <xf numFmtId="0" fontId="8" fillId="8" borderId="0" xfId="38" applyFont="1" applyFill="1" applyAlignment="1">
      <alignment wrapText="1"/>
      <protection/>
    </xf>
    <xf numFmtId="3" fontId="8" fillId="8" borderId="0" xfId="38" applyNumberFormat="1" applyFont="1" applyFill="1" applyAlignment="1">
      <alignment horizontal="center"/>
      <protection/>
    </xf>
    <xf numFmtId="0" fontId="2" fillId="6" borderId="13" xfId="27" applyFont="1" applyBorder="1" applyAlignment="1">
      <alignment horizontal="left" vertical="center" wrapText="1"/>
      <protection/>
    </xf>
    <xf numFmtId="0" fontId="2" fillId="6" borderId="15" xfId="27" applyFont="1" applyBorder="1" applyAlignment="1">
      <alignment horizontal="left" vertical="center" wrapText="1"/>
      <protection/>
    </xf>
    <xf numFmtId="0" fontId="2" fillId="6" borderId="10" xfId="27" applyFont="1" applyBorder="1" applyAlignment="1">
      <alignment horizontal="left" vertical="center" wrapText="1"/>
      <protection/>
    </xf>
    <xf numFmtId="0" fontId="3" fillId="6" borderId="15" xfId="27" applyBorder="1">
      <alignment horizontal="left" vertical="center"/>
      <protection/>
    </xf>
    <xf numFmtId="0" fontId="3" fillId="6" borderId="13" xfId="27" applyBorder="1">
      <alignment horizontal="left" vertical="center"/>
      <protection/>
    </xf>
    <xf numFmtId="0" fontId="3" fillId="6" borderId="10" xfId="27" applyBorder="1">
      <alignment horizontal="left" vertical="center"/>
      <protection/>
    </xf>
    <xf numFmtId="0" fontId="14" fillId="6" borderId="0" xfId="27" applyFont="1" applyBorder="1" applyAlignment="1">
      <alignment horizontal="left" vertical="center" wrapText="1"/>
      <protection/>
    </xf>
    <xf numFmtId="0" fontId="0" fillId="8" borderId="4" xfId="18" applyFont="1" applyFill="1" applyBorder="1" applyAlignment="1">
      <alignment/>
    </xf>
    <xf numFmtId="0" fontId="0" fillId="8" borderId="8" xfId="22" applyFont="1" applyFill="1" applyBorder="1" applyAlignment="1">
      <alignment wrapText="1"/>
    </xf>
    <xf numFmtId="0" fontId="0" fillId="8" borderId="8" xfId="22" applyFont="1" applyFill="1" applyBorder="1" applyAlignment="1">
      <alignment/>
    </xf>
    <xf numFmtId="0" fontId="0" fillId="8" borderId="8" xfId="38" applyFont="1" applyFill="1" applyBorder="1">
      <alignment/>
      <protection/>
    </xf>
    <xf numFmtId="0" fontId="0" fillId="8" borderId="2" xfId="38" applyFont="1" applyFill="1" applyBorder="1">
      <alignment/>
      <protection/>
    </xf>
    <xf numFmtId="0" fontId="0" fillId="8" borderId="7" xfId="21" applyFont="1" applyFill="1" applyBorder="1" applyAlignment="1">
      <alignment/>
    </xf>
    <xf numFmtId="0" fontId="3" fillId="6" borderId="9" xfId="27" applyBorder="1" applyAlignment="1">
      <alignment horizontal="left" vertical="center" wrapText="1"/>
      <protection/>
    </xf>
    <xf numFmtId="0" fontId="0" fillId="8" borderId="5" xfId="38" applyFont="1" applyFill="1" applyBorder="1">
      <alignment/>
      <protection/>
    </xf>
    <xf numFmtId="0" fontId="0" fillId="8" borderId="3" xfId="17" applyFont="1" applyFill="1" applyBorder="1" applyAlignment="1">
      <alignment/>
    </xf>
    <xf numFmtId="0" fontId="0" fillId="8" borderId="6" xfId="20" applyFont="1" applyFill="1" applyBorder="1" applyAlignment="1">
      <alignment wrapText="1"/>
    </xf>
    <xf numFmtId="0" fontId="0" fillId="8" borderId="6" xfId="20" applyFont="1" applyFill="1" applyBorder="1" applyAlignment="1">
      <alignment/>
    </xf>
    <xf numFmtId="0" fontId="0" fillId="8" borderId="6" xfId="38" applyFont="1" applyFill="1" applyBorder="1">
      <alignment/>
      <protection/>
    </xf>
    <xf numFmtId="0" fontId="0" fillId="8" borderId="1" xfId="38" applyFont="1" applyFill="1" applyBorder="1">
      <alignment/>
      <protection/>
    </xf>
  </cellXfs>
  <cellStyles count="26">
    <cellStyle name="Normal" xfId="0"/>
    <cellStyle name="BordeEsqDI" xfId="15"/>
    <cellStyle name="BordeEsqDS" xfId="16"/>
    <cellStyle name="BordeEsqII" xfId="17"/>
    <cellStyle name="BordeEsqIS" xfId="18"/>
    <cellStyle name="BordeTablaDer" xfId="19"/>
    <cellStyle name="BordeTablaInf" xfId="20"/>
    <cellStyle name="BordeTablaIzq" xfId="21"/>
    <cellStyle name="BordeTablaSup" xfId="22"/>
    <cellStyle name="CMenuIzq_Dades 2006_beques" xfId="23"/>
    <cellStyle name="CMenuIzqTotal2_1514Historic" xfId="24"/>
    <cellStyle name="fColor1_Dades 2006_beques" xfId="25"/>
    <cellStyle name="fColor2_Dades 2006_beques" xfId="26"/>
    <cellStyle name="fSubTitulo_Dades 2006_beques" xfId="27"/>
    <cellStyle name="fTitularOscura_Dades 2006_beques" xfId="28"/>
    <cellStyle name="fTotal2_1514Historic" xfId="29"/>
    <cellStyle name="Hyperlink" xfId="30"/>
    <cellStyle name="Followed Hyperlink" xfId="31"/>
    <cellStyle name="Comma" xfId="32"/>
    <cellStyle name="Comma [0]" xfId="33"/>
    <cellStyle name="Currency" xfId="34"/>
    <cellStyle name="Currency [0]" xfId="35"/>
    <cellStyle name="Normal_~0049274" xfId="36"/>
    <cellStyle name="Normal_1_6_1_4" xfId="37"/>
    <cellStyle name="Normal_JUl_21_99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dels principals indicadors 
(nombres índex)</a:t>
            </a:r>
          </a:p>
        </c:rich>
      </c:tx>
      <c:layout>
        <c:manualLayout>
          <c:xMode val="factor"/>
          <c:yMode val="factor"/>
          <c:x val="-0.4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0.85125"/>
          <c:h val="0.895"/>
        </c:manualLayout>
      </c:layout>
      <c:lineChart>
        <c:grouping val="standard"/>
        <c:varyColors val="0"/>
        <c:ser>
          <c:idx val="0"/>
          <c:order val="0"/>
          <c:tx>
            <c:v>Relació becaris per cada 100 estudiants</c:v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'1.5.1.4'!$C$18:$P$18</c:f>
              <c:strCache>
                <c:ptCount val="14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</c:strCache>
            </c:strRef>
          </c:cat>
          <c:val>
            <c:numRef>
              <c:f>'1.5.1.4'!$C$19:$P$19</c:f>
              <c:numCache>
                <c:ptCount val="14"/>
                <c:pt idx="0">
                  <c:v>100</c:v>
                </c:pt>
                <c:pt idx="1">
                  <c:v>107.2525865013388</c:v>
                </c:pt>
                <c:pt idx="2">
                  <c:v>104.46129259042432</c:v>
                </c:pt>
                <c:pt idx="3">
                  <c:v>85.81977029279686</c:v>
                </c:pt>
                <c:pt idx="4">
                  <c:v>73.05213763151784</c:v>
                </c:pt>
                <c:pt idx="5">
                  <c:v>68.26667908753747</c:v>
                </c:pt>
                <c:pt idx="6">
                  <c:v>68.18585423757749</c:v>
                </c:pt>
                <c:pt idx="7">
                  <c:v>71.0488239660122</c:v>
                </c:pt>
                <c:pt idx="8">
                  <c:v>65.10928617934051</c:v>
                </c:pt>
                <c:pt idx="9">
                  <c:v>61.91864645586889</c:v>
                </c:pt>
                <c:pt idx="10">
                  <c:v>58.90269056658366</c:v>
                </c:pt>
                <c:pt idx="11">
                  <c:v>55.3251705459043</c:v>
                </c:pt>
                <c:pt idx="12">
                  <c:v>49.80282024946761</c:v>
                </c:pt>
                <c:pt idx="13">
                  <c:v>57.59022266572759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'1.5.1.4'!$B$20</c:f>
              <c:strCache>
                <c:ptCount val="1"/>
                <c:pt idx="0">
                  <c:v>Import total dels ajuts concedits (euros constants de 2006)</c:v>
                </c:pt>
              </c:strCache>
            </c:strRef>
          </c:tx>
          <c:spPr>
            <a:ln w="25400">
              <a:solidFill>
                <a:srgbClr val="FDD08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cat>
            <c:strRef>
              <c:f>'1.5.1.4'!$C$18:$P$18</c:f>
              <c:strCache>
                <c:ptCount val="14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</c:strCache>
            </c:strRef>
          </c:cat>
          <c:val>
            <c:numRef>
              <c:f>'1.5.1.4'!$C$20:$P$20</c:f>
              <c:numCache>
                <c:ptCount val="14"/>
                <c:pt idx="0">
                  <c:v>100</c:v>
                </c:pt>
                <c:pt idx="1">
                  <c:v>104.90723118808489</c:v>
                </c:pt>
                <c:pt idx="2">
                  <c:v>102.17963453749472</c:v>
                </c:pt>
                <c:pt idx="3">
                  <c:v>81.7901909118351</c:v>
                </c:pt>
                <c:pt idx="4">
                  <c:v>75.44119397750907</c:v>
                </c:pt>
                <c:pt idx="5">
                  <c:v>75.2870732365467</c:v>
                </c:pt>
                <c:pt idx="6">
                  <c:v>78.74745621805332</c:v>
                </c:pt>
                <c:pt idx="7">
                  <c:v>88.77326565846835</c:v>
                </c:pt>
                <c:pt idx="8">
                  <c:v>76.42111759538072</c:v>
                </c:pt>
                <c:pt idx="9">
                  <c:v>74.0122451769252</c:v>
                </c:pt>
                <c:pt idx="10">
                  <c:v>76.72849699050454</c:v>
                </c:pt>
                <c:pt idx="11">
                  <c:v>71.75068960249013</c:v>
                </c:pt>
                <c:pt idx="12">
                  <c:v>63.12986746222589</c:v>
                </c:pt>
                <c:pt idx="13">
                  <c:v>61.51783775273885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'1.5.1.4'!$B$21</c:f>
              <c:strCache>
                <c:ptCount val="1"/>
                <c:pt idx="0">
                  <c:v>Import mitjà dels ajuts per becari (euros constants de 2006)</c:v>
                </c:pt>
              </c:strCache>
            </c:strRef>
          </c:tx>
          <c:spPr>
            <a:ln w="254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cat>
            <c:strRef>
              <c:f>'1.5.1.4'!$C$18:$P$18</c:f>
              <c:strCache>
                <c:ptCount val="14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</c:strCache>
            </c:strRef>
          </c:cat>
          <c:val>
            <c:numRef>
              <c:f>'1.5.1.4'!$C$21:$P$21</c:f>
              <c:numCache>
                <c:ptCount val="14"/>
                <c:pt idx="0">
                  <c:v>100</c:v>
                </c:pt>
                <c:pt idx="1">
                  <c:v>102.19395293237889</c:v>
                </c:pt>
                <c:pt idx="2">
                  <c:v>104.01440398402141</c:v>
                </c:pt>
                <c:pt idx="3">
                  <c:v>103.39408271820258</c:v>
                </c:pt>
                <c:pt idx="4">
                  <c:v>110.18622196077621</c:v>
                </c:pt>
                <c:pt idx="5">
                  <c:v>122.30535176595876</c:v>
                </c:pt>
                <c:pt idx="6">
                  <c:v>130.15697677880226</c:v>
                </c:pt>
                <c:pt idx="7">
                  <c:v>147.08170769988476</c:v>
                </c:pt>
                <c:pt idx="8">
                  <c:v>138.69297876468602</c:v>
                </c:pt>
                <c:pt idx="9">
                  <c:v>139.66826912419762</c:v>
                </c:pt>
                <c:pt idx="10">
                  <c:v>157.20193925140998</c:v>
                </c:pt>
                <c:pt idx="11">
                  <c:v>158.96738200003756</c:v>
                </c:pt>
                <c:pt idx="12">
                  <c:v>160.4210449051664</c:v>
                </c:pt>
                <c:pt idx="13">
                  <c:v>141.48330815654995</c:v>
                </c:pt>
              </c:numCache>
            </c:numRef>
          </c:val>
          <c:smooth val="0"/>
        </c:ser>
        <c:marker val="1"/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  <c:max val="17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98479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127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24825"/>
          <c:w val="0.13975"/>
          <c:h val="0.46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85725</xdr:rowOff>
    </xdr:from>
    <xdr:to>
      <xdr:col>15</xdr:col>
      <xdr:colOff>781050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14300" y="3781425"/>
        <a:ext cx="13658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s%20meus%20documents\BEQUES\C_9900\1_6_1_1_a%2013_6_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Comu\Disc%20D\COMU\DOCENCIA\VARIS\LlibreDades\00_01\Docencia1_0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VARIS\LlibreDades\00_01\Docencia1_0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AE\APAE-COMU\PLAN_3RC\Beques\C_0607\C_06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mesio%20Villares\Mis%20documentos\BEQUES\C_0405\Beques_0405_Dad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PAE\APAE-COMU\PLAN_3RC\Beques\C_0506\Dades%202006_be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5.1.1"/>
      <sheetName val="1.5.1.2"/>
      <sheetName val="1.5.1.3"/>
      <sheetName val="1.5.1.4"/>
      <sheetName val="Liq. becaris 0405 DEFI"/>
      <sheetName val="Inflació"/>
      <sheetName val="1.5.1.3 (0506)"/>
      <sheetName val="Liquidació becaris 05-06"/>
    </sheetNames>
    <sheetDataSet>
      <sheetData sheetId="4">
        <row r="37">
          <cell r="D37">
            <v>2684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5.1.1"/>
      <sheetName val="1.5.1.2"/>
      <sheetName val="1.5.1.3"/>
      <sheetName val="1.5.1.4"/>
      <sheetName val="1.3.2.2"/>
      <sheetName val="UPC Informa 2005-06"/>
      <sheetName val="Inflació"/>
      <sheetName val="1.6.1.3_0203"/>
      <sheetName val="1.6.1.3_0304"/>
      <sheetName val="Liq taxes 0405"/>
    </sheetNames>
    <sheetDataSet>
      <sheetData sheetId="7">
        <row r="21">
          <cell r="G21">
            <v>6008228.759421736</v>
          </cell>
        </row>
      </sheetData>
      <sheetData sheetId="8">
        <row r="21">
          <cell r="G21">
            <v>5970133.1173611125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5.1.1"/>
      <sheetName val="1.5.1.2"/>
      <sheetName val="1.5.1.3"/>
      <sheetName val="1.5.1.4"/>
      <sheetName val="Liq. becaris 0405 DEFI"/>
      <sheetName val="1.5.1.3 0405"/>
      <sheetName val="Inflació"/>
    </sheetNames>
    <sheetDataSet>
      <sheetData sheetId="5">
        <row r="22">
          <cell r="E22">
            <v>6387292.787943236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workbookViewId="0" topLeftCell="I1">
      <selection activeCell="S16" sqref="S16"/>
    </sheetView>
  </sheetViews>
  <sheetFormatPr defaultColWidth="11.421875" defaultRowHeight="12.75"/>
  <cols>
    <col min="1" max="1" width="0.5625" style="1" customWidth="1"/>
    <col min="2" max="2" width="29.7109375" style="2" customWidth="1"/>
    <col min="3" max="3" width="12.7109375" style="1" customWidth="1"/>
    <col min="4" max="4" width="13.28125" style="1" customWidth="1"/>
    <col min="5" max="5" width="12.28125" style="1" customWidth="1"/>
    <col min="6" max="6" width="13.00390625" style="1" customWidth="1"/>
    <col min="7" max="7" width="12.57421875" style="1" customWidth="1"/>
    <col min="8" max="8" width="13.28125" style="1" customWidth="1"/>
    <col min="9" max="9" width="12.7109375" style="1" customWidth="1"/>
    <col min="10" max="10" width="12.28125" style="1" customWidth="1"/>
    <col min="11" max="11" width="13.421875" style="1" customWidth="1"/>
    <col min="12" max="12" width="11.140625" style="1" customWidth="1"/>
    <col min="13" max="13" width="13.28125" style="1" customWidth="1"/>
    <col min="14" max="14" width="12.00390625" style="1" customWidth="1"/>
    <col min="15" max="15" width="12.57421875" style="1" customWidth="1"/>
    <col min="16" max="16" width="12.140625" style="1" customWidth="1"/>
    <col min="17" max="17" width="0.85546875" style="1" customWidth="1"/>
    <col min="18" max="18" width="11.28125" style="1" customWidth="1"/>
    <col min="19" max="19" width="6.421875" style="1" customWidth="1"/>
    <col min="20" max="20" width="1.1484375" style="1" hidden="1" customWidth="1"/>
    <col min="21" max="21" width="0.85546875" style="1" hidden="1" customWidth="1"/>
    <col min="22" max="16384" width="1.1484375" style="1" hidden="1" customWidth="1"/>
  </cols>
  <sheetData>
    <row r="1" spans="1:19" s="3" customFormat="1" ht="14.25" thickBot="1" thickTop="1">
      <c r="A1" s="4"/>
      <c r="B1" s="52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3"/>
      <c r="M1" s="5"/>
      <c r="N1" s="5"/>
      <c r="O1" s="5"/>
      <c r="P1" s="5"/>
      <c r="Q1" s="5"/>
      <c r="R1" s="5"/>
      <c r="S1" s="5"/>
    </row>
    <row r="2" spans="1:19" s="3" customFormat="1" ht="10.5" customHeight="1" thickBot="1" thickTop="1">
      <c r="A2" s="6"/>
      <c r="B2" s="52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3"/>
      <c r="M2" s="7"/>
      <c r="N2" s="7"/>
      <c r="O2" s="7"/>
      <c r="P2" s="7"/>
      <c r="Q2" s="7"/>
      <c r="R2" s="7"/>
      <c r="S2" s="7"/>
    </row>
    <row r="3" spans="1:19" ht="16.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3.75" customHeight="1" thickBot="1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11"/>
      <c r="M4" s="11"/>
      <c r="N4" s="61"/>
      <c r="O4" s="61"/>
      <c r="P4" s="61"/>
      <c r="Q4" s="62"/>
      <c r="R4" s="10"/>
      <c r="S4" s="10"/>
    </row>
    <row r="5" spans="1:19" ht="19.5" customHeight="1" thickBot="1" thickTop="1">
      <c r="A5" s="63"/>
      <c r="B5" s="64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3" t="s">
        <v>15</v>
      </c>
      <c r="Q5" s="65"/>
      <c r="R5" s="10"/>
      <c r="S5" s="10"/>
    </row>
    <row r="6" spans="1:19" ht="19.5" customHeight="1" thickBot="1" thickTop="1">
      <c r="A6" s="63"/>
      <c r="B6" s="14" t="s">
        <v>16</v>
      </c>
      <c r="C6" s="15">
        <v>5499</v>
      </c>
      <c r="D6" s="15">
        <v>5645</v>
      </c>
      <c r="E6" s="15">
        <v>5402</v>
      </c>
      <c r="F6" s="15">
        <v>4350</v>
      </c>
      <c r="G6" s="15">
        <v>3765</v>
      </c>
      <c r="H6" s="15">
        <v>3385</v>
      </c>
      <c r="I6" s="15">
        <v>3327</v>
      </c>
      <c r="J6" s="15">
        <v>3319</v>
      </c>
      <c r="K6" s="15">
        <v>3030</v>
      </c>
      <c r="L6" s="15">
        <v>2914</v>
      </c>
      <c r="M6" s="15">
        <f>'[6]Liq. becaris 0405 DEFI'!D37</f>
        <v>2684</v>
      </c>
      <c r="N6" s="15">
        <v>2482</v>
      </c>
      <c r="O6" s="15">
        <v>2164</v>
      </c>
      <c r="P6" s="16">
        <v>2391</v>
      </c>
      <c r="Q6" s="65"/>
      <c r="R6" s="10"/>
      <c r="S6" s="10"/>
    </row>
    <row r="7" spans="1:19" ht="19.5" customHeight="1" thickBot="1" thickTop="1">
      <c r="A7" s="63"/>
      <c r="B7" s="14" t="s">
        <v>17</v>
      </c>
      <c r="C7" s="17">
        <v>39098</v>
      </c>
      <c r="D7" s="17">
        <v>37422</v>
      </c>
      <c r="E7" s="17">
        <v>36768</v>
      </c>
      <c r="F7" s="17">
        <v>36039</v>
      </c>
      <c r="G7" s="17">
        <v>36644</v>
      </c>
      <c r="H7" s="17">
        <v>35255</v>
      </c>
      <c r="I7" s="17">
        <v>34692</v>
      </c>
      <c r="J7" s="17">
        <v>33214</v>
      </c>
      <c r="K7" s="17">
        <v>33088</v>
      </c>
      <c r="L7" s="17">
        <v>33461</v>
      </c>
      <c r="M7" s="17">
        <v>32398</v>
      </c>
      <c r="N7" s="17">
        <v>31897</v>
      </c>
      <c r="O7" s="17">
        <v>30894</v>
      </c>
      <c r="P7" s="18">
        <v>29519</v>
      </c>
      <c r="Q7" s="65"/>
      <c r="R7" s="10"/>
      <c r="S7" s="10"/>
    </row>
    <row r="8" spans="1:19" ht="27" thickBot="1" thickTop="1">
      <c r="A8" s="63"/>
      <c r="B8" s="19" t="s">
        <v>18</v>
      </c>
      <c r="C8" s="20">
        <v>6178434.483670501</v>
      </c>
      <c r="D8" s="20">
        <v>6760334.40313488</v>
      </c>
      <c r="E8" s="20">
        <v>6795271.236762709</v>
      </c>
      <c r="F8" s="20">
        <v>5548094.441261188</v>
      </c>
      <c r="G8" s="20">
        <v>5189065.245874052</v>
      </c>
      <c r="H8" s="20">
        <v>5328639.838810741</v>
      </c>
      <c r="I8" s="20">
        <v>5796499.809917188</v>
      </c>
      <c r="J8" s="20">
        <v>6710918</v>
      </c>
      <c r="K8" s="20">
        <f>'[7]1.6.1.3_0203'!G21</f>
        <v>6008228.759421736</v>
      </c>
      <c r="L8" s="20">
        <f>'[7]1.6.1.3_0304'!G21</f>
        <v>5970133.1173611125</v>
      </c>
      <c r="M8" s="20">
        <f>'[8]1.5.1.3 0405'!E22</f>
        <v>6387292.787943236</v>
      </c>
      <c r="N8" s="20">
        <v>6193911.12</v>
      </c>
      <c r="O8" s="20">
        <v>5596857</v>
      </c>
      <c r="P8" s="21">
        <v>5683006</v>
      </c>
      <c r="Q8" s="65"/>
      <c r="R8" s="10"/>
      <c r="S8" s="10"/>
    </row>
    <row r="9" spans="1:19" ht="27" thickBot="1" thickTop="1">
      <c r="A9" s="63"/>
      <c r="B9" s="22" t="s">
        <v>19</v>
      </c>
      <c r="C9" s="17">
        <f aca="true" t="shared" si="0" ref="C9:P9">C8/C6</f>
        <v>1123.55600721413</v>
      </c>
      <c r="D9" s="17">
        <f t="shared" si="0"/>
        <v>1197.5791679601205</v>
      </c>
      <c r="E9" s="17">
        <f t="shared" si="0"/>
        <v>1257.9176669312678</v>
      </c>
      <c r="F9" s="17">
        <f t="shared" si="0"/>
        <v>1275.4240094853305</v>
      </c>
      <c r="G9" s="17">
        <f t="shared" si="0"/>
        <v>1378.237781108646</v>
      </c>
      <c r="H9" s="17">
        <f t="shared" si="0"/>
        <v>1574.19197601499</v>
      </c>
      <c r="I9" s="17">
        <f t="shared" si="0"/>
        <v>1742.2602374262665</v>
      </c>
      <c r="J9" s="17">
        <f t="shared" si="0"/>
        <v>2021.9698704429045</v>
      </c>
      <c r="K9" s="17">
        <f t="shared" si="0"/>
        <v>1982.9137819873715</v>
      </c>
      <c r="L9" s="17">
        <f t="shared" si="0"/>
        <v>2048.7759496778012</v>
      </c>
      <c r="M9" s="17">
        <f t="shared" si="0"/>
        <v>2379.7663144348867</v>
      </c>
      <c r="N9" s="17">
        <f t="shared" si="0"/>
        <v>2495.532280419017</v>
      </c>
      <c r="O9" s="17">
        <f t="shared" si="0"/>
        <v>2586.347966728281</v>
      </c>
      <c r="P9" s="18">
        <f t="shared" si="0"/>
        <v>2376.832287745713</v>
      </c>
      <c r="Q9" s="65"/>
      <c r="R9" s="10"/>
      <c r="S9" s="10"/>
    </row>
    <row r="10" spans="1:19" ht="27" thickBot="1" thickTop="1">
      <c r="A10" s="63"/>
      <c r="B10" s="14" t="s">
        <v>20</v>
      </c>
      <c r="C10" s="23">
        <f aca="true" t="shared" si="1" ref="C10:P10">C6/C7*100</f>
        <v>14.064658038774361</v>
      </c>
      <c r="D10" s="23">
        <f t="shared" si="1"/>
        <v>15.084709529153972</v>
      </c>
      <c r="E10" s="23">
        <f t="shared" si="1"/>
        <v>14.69212358572672</v>
      </c>
      <c r="F10" s="23">
        <f t="shared" si="1"/>
        <v>12.070257221343544</v>
      </c>
      <c r="G10" s="23">
        <f t="shared" si="1"/>
        <v>10.274533347887784</v>
      </c>
      <c r="H10" s="23">
        <f t="shared" si="1"/>
        <v>9.601474968089633</v>
      </c>
      <c r="I10" s="23">
        <f t="shared" si="1"/>
        <v>9.59010722933241</v>
      </c>
      <c r="J10" s="23">
        <f t="shared" si="1"/>
        <v>9.992774131390378</v>
      </c>
      <c r="K10" s="23">
        <f t="shared" si="1"/>
        <v>9.157398452611218</v>
      </c>
      <c r="L10" s="23">
        <f t="shared" si="1"/>
        <v>8.70864588625564</v>
      </c>
      <c r="M10" s="23">
        <f t="shared" si="1"/>
        <v>8.284462003827397</v>
      </c>
      <c r="N10" s="23">
        <f t="shared" si="1"/>
        <v>7.781296046650155</v>
      </c>
      <c r="O10" s="23">
        <f t="shared" si="1"/>
        <v>7.004596361753092</v>
      </c>
      <c r="P10" s="24">
        <f t="shared" si="1"/>
        <v>8.09986788170331</v>
      </c>
      <c r="Q10" s="65"/>
      <c r="R10" s="10"/>
      <c r="S10" s="10"/>
    </row>
    <row r="11" spans="1:19" ht="19.5" customHeight="1" thickBot="1" thickTop="1">
      <c r="A11" s="63"/>
      <c r="B11" s="54" t="s">
        <v>21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25"/>
      <c r="N11" s="25"/>
      <c r="O11" s="25"/>
      <c r="P11" s="25"/>
      <c r="Q11" s="65"/>
      <c r="R11" s="10"/>
      <c r="S11" s="10"/>
    </row>
    <row r="12" spans="1:19" ht="19.5" customHeight="1" thickBot="1" thickTop="1">
      <c r="A12" s="63"/>
      <c r="B12" s="22" t="s">
        <v>22</v>
      </c>
      <c r="C12" s="26">
        <v>100</v>
      </c>
      <c r="D12" s="26">
        <v>102.65502818694307</v>
      </c>
      <c r="E12" s="26">
        <v>98.23604291689398</v>
      </c>
      <c r="F12" s="26">
        <v>79.10529187124932</v>
      </c>
      <c r="G12" s="26">
        <v>68.46699399890889</v>
      </c>
      <c r="H12" s="26">
        <v>61.556646663029646</v>
      </c>
      <c r="I12" s="26">
        <v>60.50190943807965</v>
      </c>
      <c r="J12" s="26">
        <v>60.356428441534824</v>
      </c>
      <c r="K12" s="26">
        <f>K6/C6*100</f>
        <v>55.10092744135298</v>
      </c>
      <c r="L12" s="26">
        <f>L6/C6*100</f>
        <v>52.991452991452995</v>
      </c>
      <c r="M12" s="27">
        <f>M6/$C$6*100</f>
        <v>48.80887434078923</v>
      </c>
      <c r="N12" s="27">
        <f>N6/$C$6*100</f>
        <v>45.13547917803237</v>
      </c>
      <c r="O12" s="27">
        <f>O6/$C$6*100</f>
        <v>39.35260956537552</v>
      </c>
      <c r="P12" s="28">
        <f>P6/$C$6*100</f>
        <v>43.48063284233497</v>
      </c>
      <c r="Q12" s="65"/>
      <c r="R12" s="10"/>
      <c r="S12" s="10"/>
    </row>
    <row r="13" spans="1:19" ht="19.5" customHeight="1" thickBot="1" thickTop="1">
      <c r="A13" s="63"/>
      <c r="B13" s="22" t="s">
        <v>23</v>
      </c>
      <c r="C13" s="17">
        <v>100</v>
      </c>
      <c r="D13" s="29">
        <v>95.71333572049721</v>
      </c>
      <c r="E13" s="29">
        <v>94.04061588828073</v>
      </c>
      <c r="F13" s="29">
        <v>92.17607038723207</v>
      </c>
      <c r="G13" s="29">
        <v>93.72346411581155</v>
      </c>
      <c r="H13" s="29">
        <v>90.17085272903985</v>
      </c>
      <c r="I13" s="29">
        <v>88.7308813750064</v>
      </c>
      <c r="J13" s="29">
        <v>84.95063686122052</v>
      </c>
      <c r="K13" s="29">
        <f aca="true" t="shared" si="2" ref="K13:P13">K7/$C$7*100</f>
        <v>84.62836973758249</v>
      </c>
      <c r="L13" s="29">
        <f t="shared" si="2"/>
        <v>85.58238273057445</v>
      </c>
      <c r="M13" s="29">
        <f t="shared" si="2"/>
        <v>82.86357358432656</v>
      </c>
      <c r="N13" s="29">
        <f t="shared" si="2"/>
        <v>81.5821781165277</v>
      </c>
      <c r="O13" s="29">
        <f t="shared" si="2"/>
        <v>79.01682950534554</v>
      </c>
      <c r="P13" s="30">
        <f t="shared" si="2"/>
        <v>75.50002557675585</v>
      </c>
      <c r="Q13" s="65"/>
      <c r="R13" s="10"/>
      <c r="S13" s="10"/>
    </row>
    <row r="14" spans="1:19" ht="27" thickBot="1" thickTop="1">
      <c r="A14" s="63"/>
      <c r="B14" s="31" t="s">
        <v>24</v>
      </c>
      <c r="C14" s="20">
        <v>100</v>
      </c>
      <c r="D14" s="20">
        <v>109.41824212917253</v>
      </c>
      <c r="E14" s="20">
        <v>109.98370630493044</v>
      </c>
      <c r="F14" s="20">
        <v>89.79773850357576</v>
      </c>
      <c r="G14" s="20">
        <v>83.98673255480274</v>
      </c>
      <c r="H14" s="20">
        <v>86.24579337847229</v>
      </c>
      <c r="I14" s="20">
        <v>93.81826132877576</v>
      </c>
      <c r="J14" s="20">
        <v>108.61842134503237</v>
      </c>
      <c r="K14" s="20">
        <f>K8/C8*100</f>
        <v>97.2451642127368</v>
      </c>
      <c r="L14" s="20">
        <f>L8/C8*100</f>
        <v>96.62857368059942</v>
      </c>
      <c r="M14" s="20">
        <f>M8/$C$8*100</f>
        <v>103.38044054403656</v>
      </c>
      <c r="N14" s="20">
        <f>N8/$C$8*100</f>
        <v>100.250494463774</v>
      </c>
      <c r="O14" s="20">
        <f>O8/$C$8*100</f>
        <v>90.58697660050292</v>
      </c>
      <c r="P14" s="21">
        <f>P8/$C$8*100</f>
        <v>91.98132658070729</v>
      </c>
      <c r="Q14" s="65"/>
      <c r="R14" s="10"/>
      <c r="S14" s="10"/>
    </row>
    <row r="15" spans="1:19" ht="8.25" customHeight="1" thickTop="1">
      <c r="A15" s="66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32"/>
      <c r="M15" s="32"/>
      <c r="N15" s="69"/>
      <c r="O15" s="69"/>
      <c r="P15" s="69"/>
      <c r="Q15" s="70"/>
      <c r="R15" s="10"/>
      <c r="S15" s="10"/>
    </row>
    <row r="16" spans="1:19" ht="12.75">
      <c r="A16" s="8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0"/>
      <c r="Q16" s="10"/>
      <c r="R16" s="10"/>
      <c r="S16" s="10"/>
    </row>
    <row r="17" spans="2:19" s="35" customFormat="1" ht="12.75">
      <c r="B17" s="36"/>
      <c r="C17" s="38"/>
      <c r="D17" s="38"/>
      <c r="E17" s="38"/>
      <c r="F17" s="38"/>
      <c r="G17" s="38"/>
      <c r="H17" s="38"/>
      <c r="I17" s="39"/>
      <c r="J17" s="39"/>
      <c r="K17" s="39"/>
      <c r="L17" s="39"/>
      <c r="M17" s="39"/>
      <c r="N17" s="39"/>
      <c r="O17" s="39"/>
      <c r="P17" s="37"/>
      <c r="Q17" s="37"/>
      <c r="R17" s="37"/>
      <c r="S17" s="37"/>
    </row>
    <row r="18" spans="2:19" s="35" customFormat="1" ht="18.75" customHeight="1">
      <c r="B18" s="40"/>
      <c r="C18" s="41" t="s">
        <v>25</v>
      </c>
      <c r="D18" s="41" t="s">
        <v>26</v>
      </c>
      <c r="E18" s="41" t="s">
        <v>27</v>
      </c>
      <c r="F18" s="41" t="s">
        <v>28</v>
      </c>
      <c r="G18" s="41" t="s">
        <v>29</v>
      </c>
      <c r="H18" s="41" t="s">
        <v>30</v>
      </c>
      <c r="I18" s="42" t="s">
        <v>31</v>
      </c>
      <c r="J18" s="42" t="s">
        <v>32</v>
      </c>
      <c r="K18" s="42" t="s">
        <v>33</v>
      </c>
      <c r="L18" s="42" t="s">
        <v>34</v>
      </c>
      <c r="M18" s="42" t="s">
        <v>35</v>
      </c>
      <c r="N18" s="42" t="s">
        <v>36</v>
      </c>
      <c r="O18" s="42" t="s">
        <v>37</v>
      </c>
      <c r="P18" s="42" t="s">
        <v>38</v>
      </c>
      <c r="Q18" s="37"/>
      <c r="R18" s="37"/>
      <c r="S18" s="37"/>
    </row>
    <row r="19" spans="2:19" s="35" customFormat="1" ht="35.25" customHeight="1">
      <c r="B19" s="43" t="s">
        <v>39</v>
      </c>
      <c r="C19" s="42">
        <v>100</v>
      </c>
      <c r="D19" s="42">
        <f aca="true" t="shared" si="3" ref="D19:P19">D10/$C$10*100</f>
        <v>107.2525865013388</v>
      </c>
      <c r="E19" s="42">
        <f t="shared" si="3"/>
        <v>104.46129259042432</v>
      </c>
      <c r="F19" s="42">
        <f t="shared" si="3"/>
        <v>85.81977029279686</v>
      </c>
      <c r="G19" s="42">
        <f t="shared" si="3"/>
        <v>73.05213763151784</v>
      </c>
      <c r="H19" s="42">
        <f t="shared" si="3"/>
        <v>68.26667908753747</v>
      </c>
      <c r="I19" s="42">
        <f t="shared" si="3"/>
        <v>68.18585423757749</v>
      </c>
      <c r="J19" s="42">
        <f t="shared" si="3"/>
        <v>71.0488239660122</v>
      </c>
      <c r="K19" s="42">
        <f t="shared" si="3"/>
        <v>65.10928617934051</v>
      </c>
      <c r="L19" s="42">
        <f t="shared" si="3"/>
        <v>61.91864645586889</v>
      </c>
      <c r="M19" s="42">
        <f t="shared" si="3"/>
        <v>58.90269056658366</v>
      </c>
      <c r="N19" s="42">
        <f t="shared" si="3"/>
        <v>55.3251705459043</v>
      </c>
      <c r="O19" s="42">
        <f t="shared" si="3"/>
        <v>49.80282024946761</v>
      </c>
      <c r="P19" s="42">
        <f t="shared" si="3"/>
        <v>57.59022266572759</v>
      </c>
      <c r="Q19" s="37"/>
      <c r="R19" s="37"/>
      <c r="S19" s="37"/>
    </row>
    <row r="20" spans="2:19" s="35" customFormat="1" ht="48" customHeight="1">
      <c r="B20" s="43" t="s">
        <v>40</v>
      </c>
      <c r="C20" s="42">
        <v>100</v>
      </c>
      <c r="D20" s="42">
        <f aca="true" t="shared" si="4" ref="D20:P20">D23/$C$23*100</f>
        <v>104.90723118808489</v>
      </c>
      <c r="E20" s="42">
        <f t="shared" si="4"/>
        <v>102.17963453749472</v>
      </c>
      <c r="F20" s="42">
        <f t="shared" si="4"/>
        <v>81.7901909118351</v>
      </c>
      <c r="G20" s="42">
        <f t="shared" si="4"/>
        <v>75.44119397750907</v>
      </c>
      <c r="H20" s="42">
        <f t="shared" si="4"/>
        <v>75.2870732365467</v>
      </c>
      <c r="I20" s="42">
        <f t="shared" si="4"/>
        <v>78.74745621805332</v>
      </c>
      <c r="J20" s="42">
        <f t="shared" si="4"/>
        <v>88.77326565846835</v>
      </c>
      <c r="K20" s="42">
        <f t="shared" si="4"/>
        <v>76.42111759538072</v>
      </c>
      <c r="L20" s="42">
        <f t="shared" si="4"/>
        <v>74.0122451769252</v>
      </c>
      <c r="M20" s="42">
        <f t="shared" si="4"/>
        <v>76.72849699050454</v>
      </c>
      <c r="N20" s="42">
        <f t="shared" si="4"/>
        <v>71.75068960249013</v>
      </c>
      <c r="O20" s="42">
        <f t="shared" si="4"/>
        <v>63.12986746222589</v>
      </c>
      <c r="P20" s="42">
        <f t="shared" si="4"/>
        <v>61.51783775273885</v>
      </c>
      <c r="Q20" s="37"/>
      <c r="R20" s="37"/>
      <c r="S20" s="37"/>
    </row>
    <row r="21" spans="2:19" s="35" customFormat="1" ht="51" customHeight="1">
      <c r="B21" s="43" t="s">
        <v>41</v>
      </c>
      <c r="C21" s="42">
        <v>100</v>
      </c>
      <c r="D21" s="42">
        <f aca="true" t="shared" si="5" ref="D21:P21">D24/$C$24*100</f>
        <v>102.19395293237889</v>
      </c>
      <c r="E21" s="42">
        <f t="shared" si="5"/>
        <v>104.01440398402141</v>
      </c>
      <c r="F21" s="42">
        <f t="shared" si="5"/>
        <v>103.39408271820258</v>
      </c>
      <c r="G21" s="42">
        <f t="shared" si="5"/>
        <v>110.18622196077621</v>
      </c>
      <c r="H21" s="42">
        <f t="shared" si="5"/>
        <v>122.30535176595876</v>
      </c>
      <c r="I21" s="42">
        <f t="shared" si="5"/>
        <v>130.15697677880226</v>
      </c>
      <c r="J21" s="42">
        <f t="shared" si="5"/>
        <v>147.08170769988476</v>
      </c>
      <c r="K21" s="42">
        <f t="shared" si="5"/>
        <v>138.69297876468602</v>
      </c>
      <c r="L21" s="42">
        <f t="shared" si="5"/>
        <v>139.66826912419762</v>
      </c>
      <c r="M21" s="42">
        <f t="shared" si="5"/>
        <v>157.20193925140998</v>
      </c>
      <c r="N21" s="42">
        <f t="shared" si="5"/>
        <v>158.96738200003756</v>
      </c>
      <c r="O21" s="42">
        <f t="shared" si="5"/>
        <v>160.4210449051664</v>
      </c>
      <c r="P21" s="42">
        <f t="shared" si="5"/>
        <v>141.48330815654995</v>
      </c>
      <c r="Q21" s="37"/>
      <c r="R21" s="37"/>
      <c r="S21" s="37"/>
    </row>
    <row r="22" spans="2:19" s="35" customFormat="1" ht="24" customHeight="1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37"/>
      <c r="R22" s="37"/>
      <c r="S22" s="37"/>
    </row>
    <row r="23" spans="2:19" s="35" customFormat="1" ht="45.75" customHeight="1">
      <c r="B23" s="43" t="s">
        <v>40</v>
      </c>
      <c r="C23" s="45">
        <f aca="true" t="shared" si="6" ref="C23:P23">C8*C25</f>
        <v>9237980.73469672</v>
      </c>
      <c r="D23" s="45">
        <f t="shared" si="6"/>
        <v>9691309.80645903</v>
      </c>
      <c r="E23" s="45">
        <f t="shared" si="6"/>
        <v>9439334.95335728</v>
      </c>
      <c r="F23" s="45">
        <f t="shared" si="6"/>
        <v>7555762.079306994</v>
      </c>
      <c r="G23" s="45">
        <f t="shared" si="6"/>
        <v>6969242.96566747</v>
      </c>
      <c r="H23" s="45">
        <f t="shared" si="6"/>
        <v>6955005.321309195</v>
      </c>
      <c r="I23" s="45">
        <f t="shared" si="6"/>
        <v>7274674.834487499</v>
      </c>
      <c r="J23" s="45">
        <f t="shared" si="6"/>
        <v>8200857.179090445</v>
      </c>
      <c r="K23" s="45">
        <f t="shared" si="6"/>
        <v>7059768.120701197</v>
      </c>
      <c r="L23" s="45">
        <f t="shared" si="6"/>
        <v>6837236.950760853</v>
      </c>
      <c r="M23" s="45">
        <f t="shared" si="6"/>
        <v>7088163.770005161</v>
      </c>
      <c r="N23" s="45">
        <f t="shared" si="6"/>
        <v>6628314.88249008</v>
      </c>
      <c r="O23" s="45">
        <f t="shared" si="6"/>
        <v>5831924.994</v>
      </c>
      <c r="P23" s="45">
        <f t="shared" si="6"/>
        <v>5683006</v>
      </c>
      <c r="Q23" s="37"/>
      <c r="R23" s="37"/>
      <c r="S23" s="37"/>
    </row>
    <row r="24" spans="2:19" s="35" customFormat="1" ht="60" customHeight="1">
      <c r="B24" s="43" t="s">
        <v>41</v>
      </c>
      <c r="C24" s="45">
        <f aca="true" t="shared" si="7" ref="C24:P24">C9*C25</f>
        <v>1679.938304181982</v>
      </c>
      <c r="D24" s="45">
        <f t="shared" si="7"/>
        <v>1716.7953598687388</v>
      </c>
      <c r="E24" s="45">
        <f t="shared" si="7"/>
        <v>1747.3778143941652</v>
      </c>
      <c r="F24" s="45">
        <f t="shared" si="7"/>
        <v>1736.956799840688</v>
      </c>
      <c r="G24" s="45">
        <f t="shared" si="7"/>
        <v>1851.0605486500585</v>
      </c>
      <c r="H24" s="45">
        <f t="shared" si="7"/>
        <v>2054.654452380855</v>
      </c>
      <c r="I24" s="45">
        <f t="shared" si="7"/>
        <v>2186.556908472347</v>
      </c>
      <c r="J24" s="45">
        <f t="shared" si="7"/>
        <v>2470.8819460953437</v>
      </c>
      <c r="K24" s="45">
        <f t="shared" si="7"/>
        <v>2329.9564754789426</v>
      </c>
      <c r="L24" s="45">
        <f t="shared" si="7"/>
        <v>2346.340751805372</v>
      </c>
      <c r="M24" s="45">
        <f t="shared" si="7"/>
        <v>2640.8955924013267</v>
      </c>
      <c r="N24" s="45">
        <f t="shared" si="7"/>
        <v>2670.553941373924</v>
      </c>
      <c r="O24" s="45">
        <f t="shared" si="7"/>
        <v>2694.9745813308687</v>
      </c>
      <c r="P24" s="45">
        <f t="shared" si="7"/>
        <v>2376.832287745713</v>
      </c>
      <c r="Q24" s="37"/>
      <c r="R24" s="37"/>
      <c r="S24" s="37"/>
    </row>
    <row r="25" spans="2:19" s="35" customFormat="1" ht="12.75">
      <c r="B25" s="46" t="s">
        <v>42</v>
      </c>
      <c r="C25" s="47">
        <v>1.4951976522713881</v>
      </c>
      <c r="D25" s="47">
        <v>1.4335547960415995</v>
      </c>
      <c r="E25" s="47">
        <v>1.3891034845364336</v>
      </c>
      <c r="F25" s="47">
        <v>1.361866161310229</v>
      </c>
      <c r="G25" s="47">
        <v>1.3430632754538747</v>
      </c>
      <c r="H25" s="47">
        <v>1.3052121238618803</v>
      </c>
      <c r="I25" s="47">
        <v>1.2550116575595003</v>
      </c>
      <c r="J25" s="47">
        <v>1.2220171933393382</v>
      </c>
      <c r="K25" s="47">
        <v>1.175016532057056</v>
      </c>
      <c r="L25" s="47">
        <v>1.145240284656</v>
      </c>
      <c r="M25" s="47">
        <v>1.1097289579999998</v>
      </c>
      <c r="N25" s="47">
        <v>1.070134</v>
      </c>
      <c r="O25" s="47">
        <v>1.042</v>
      </c>
      <c r="P25" s="47">
        <v>1</v>
      </c>
      <c r="Q25" s="37"/>
      <c r="R25" s="37"/>
      <c r="S25" s="37"/>
    </row>
    <row r="26" spans="1:19" ht="12.75">
      <c r="A26" s="8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0"/>
      <c r="Q26" s="10"/>
      <c r="R26" s="10"/>
      <c r="S26" s="10"/>
    </row>
    <row r="27" spans="1:19" ht="12.75">
      <c r="A27" s="8"/>
      <c r="B27" s="33"/>
      <c r="C27" s="34"/>
      <c r="D27" s="34"/>
      <c r="E27" s="34"/>
      <c r="F27" s="34"/>
      <c r="G27" s="34"/>
      <c r="H27" s="48"/>
      <c r="I27" s="34"/>
      <c r="J27" s="34"/>
      <c r="K27" s="34"/>
      <c r="L27" s="34"/>
      <c r="M27" s="34"/>
      <c r="N27" s="34"/>
      <c r="O27" s="34"/>
      <c r="P27" s="10"/>
      <c r="Q27" s="10"/>
      <c r="R27" s="10"/>
      <c r="S27" s="10"/>
    </row>
    <row r="28" spans="1:19" ht="12.75">
      <c r="A28" s="8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0"/>
      <c r="Q28" s="10"/>
      <c r="R28" s="10"/>
      <c r="S28" s="10"/>
    </row>
    <row r="29" spans="1:19" ht="8.25" customHeight="1">
      <c r="A29" s="8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0"/>
      <c r="M29" s="10"/>
      <c r="N29" s="10"/>
      <c r="O29" s="10"/>
      <c r="P29" s="10"/>
      <c r="Q29" s="10"/>
      <c r="R29" s="10"/>
      <c r="S29" s="10"/>
    </row>
    <row r="30" spans="1:19" ht="8.25" customHeight="1">
      <c r="A30" s="8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10"/>
      <c r="M30" s="10"/>
      <c r="N30" s="10"/>
      <c r="O30" s="10"/>
      <c r="P30" s="10"/>
      <c r="Q30" s="10"/>
      <c r="R30" s="10"/>
      <c r="S30" s="10"/>
    </row>
    <row r="31" spans="1:19" ht="8.25" customHeight="1">
      <c r="A31" s="8"/>
      <c r="B31" s="37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10"/>
      <c r="M31" s="10"/>
      <c r="N31" s="10"/>
      <c r="O31" s="10"/>
      <c r="P31" s="10"/>
      <c r="Q31" s="10"/>
      <c r="R31" s="10"/>
      <c r="S31" s="10"/>
    </row>
    <row r="32" spans="1:19" ht="8.25" customHeight="1">
      <c r="A32" s="8"/>
      <c r="B32" s="49"/>
      <c r="C32" s="35" t="s">
        <v>44</v>
      </c>
      <c r="D32" s="35" t="s">
        <v>45</v>
      </c>
      <c r="E32" s="37"/>
      <c r="F32" s="37"/>
      <c r="G32" s="37"/>
      <c r="H32" s="37"/>
      <c r="I32" s="37"/>
      <c r="J32" s="37"/>
      <c r="K32" s="37"/>
      <c r="L32" s="10"/>
      <c r="M32" s="10"/>
      <c r="N32" s="10"/>
      <c r="O32" s="10"/>
      <c r="P32" s="10"/>
      <c r="Q32" s="10"/>
      <c r="R32" s="10"/>
      <c r="S32" s="10"/>
    </row>
    <row r="33" spans="1:19" ht="8.25" customHeight="1">
      <c r="A33" s="8"/>
      <c r="B33" s="49" t="s">
        <v>46</v>
      </c>
      <c r="C33" s="50">
        <v>2146</v>
      </c>
      <c r="D33" s="50">
        <v>2004601.48</v>
      </c>
      <c r="E33" s="37"/>
      <c r="F33" s="37"/>
      <c r="G33" s="37"/>
      <c r="H33" s="37"/>
      <c r="I33" s="37"/>
      <c r="J33" s="37"/>
      <c r="K33" s="37"/>
      <c r="L33" s="10"/>
      <c r="M33" s="10"/>
      <c r="N33" s="10"/>
      <c r="O33" s="10"/>
      <c r="P33" s="10"/>
      <c r="Q33" s="10"/>
      <c r="R33" s="10"/>
      <c r="S33" s="10"/>
    </row>
    <row r="34" spans="1:19" ht="8.25" customHeight="1">
      <c r="A34" s="8"/>
      <c r="B34" s="49" t="s">
        <v>47</v>
      </c>
      <c r="C34" s="50">
        <v>245</v>
      </c>
      <c r="D34" s="50">
        <v>210398.81</v>
      </c>
      <c r="E34" s="37"/>
      <c r="F34" s="37"/>
      <c r="G34" s="37"/>
      <c r="H34" s="37"/>
      <c r="I34" s="37"/>
      <c r="J34" s="37"/>
      <c r="K34" s="37"/>
      <c r="L34" s="10"/>
      <c r="M34" s="10"/>
      <c r="N34" s="10"/>
      <c r="O34" s="10"/>
      <c r="P34" s="10"/>
      <c r="Q34" s="10"/>
      <c r="R34" s="10"/>
      <c r="S34" s="10"/>
    </row>
    <row r="35" spans="1:19" ht="8.25" customHeight="1">
      <c r="A35" s="8"/>
      <c r="B35" s="49" t="s">
        <v>48</v>
      </c>
      <c r="C35" s="50">
        <v>2391</v>
      </c>
      <c r="D35" s="50">
        <v>2215000.29</v>
      </c>
      <c r="E35" s="35">
        <f>D35/C35</f>
        <v>926.3907528230866</v>
      </c>
      <c r="F35" s="37"/>
      <c r="G35" s="37"/>
      <c r="H35" s="37"/>
      <c r="I35" s="37"/>
      <c r="J35" s="37"/>
      <c r="K35" s="37"/>
      <c r="L35" s="10"/>
      <c r="M35" s="10"/>
      <c r="N35" s="10"/>
      <c r="O35" s="10"/>
      <c r="P35" s="10"/>
      <c r="Q35" s="10"/>
      <c r="R35" s="10"/>
      <c r="S35" s="10"/>
    </row>
    <row r="36" spans="1:19" ht="8.25" customHeight="1">
      <c r="A36" s="8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10"/>
      <c r="M36" s="10"/>
      <c r="N36" s="10"/>
      <c r="O36" s="10"/>
      <c r="P36" s="10"/>
      <c r="Q36" s="10"/>
      <c r="R36" s="10"/>
      <c r="S36" s="10"/>
    </row>
    <row r="37" spans="1:19" ht="8.25" customHeight="1">
      <c r="A37" s="8"/>
      <c r="B37" s="49"/>
      <c r="C37" s="35"/>
      <c r="D37" s="35" t="s">
        <v>49</v>
      </c>
      <c r="E37" s="35">
        <f>1.03*E35</f>
        <v>954.1824754077792</v>
      </c>
      <c r="F37" s="37"/>
      <c r="G37" s="37"/>
      <c r="H37" s="37"/>
      <c r="I37" s="37"/>
      <c r="J37" s="37"/>
      <c r="K37" s="37"/>
      <c r="L37" s="10"/>
      <c r="M37" s="10"/>
      <c r="N37" s="10"/>
      <c r="O37" s="10"/>
      <c r="P37" s="10"/>
      <c r="Q37" s="10"/>
      <c r="R37" s="10"/>
      <c r="S37" s="10"/>
    </row>
    <row r="38" ht="8.25" customHeight="1"/>
  </sheetData>
  <mergeCells count="4">
    <mergeCell ref="B1:L1"/>
    <mergeCell ref="B2:L2"/>
    <mergeCell ref="B11:L11"/>
    <mergeCell ref="B29:K29"/>
  </mergeCells>
  <printOptions horizontalCentered="1" verticalCentered="1"/>
  <pageMargins left="0.39" right="0.39" top="0.66" bottom="0.59" header="0.51" footer="0.51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2008-08-06T10:12:48Z</cp:lastPrinted>
  <dcterms:created xsi:type="dcterms:W3CDTF">2007-07-04T09:01:36Z</dcterms:created>
  <dcterms:modified xsi:type="dcterms:W3CDTF">2008-08-06T10:13:21Z</dcterms:modified>
  <cp:category/>
  <cp:version/>
  <cp:contentType/>
  <cp:contentStatus/>
</cp:coreProperties>
</file>