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1.5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6_1_1_a_22_6_00" localSheetId="0">'[7]__6_1_1_a_22_6_00'!$A$6:$E$31</definedName>
    <definedName name="__6_1_1_a_22_6_00">'[3]__6_1_1_a_22_6_00'!$A$6:$E$31</definedName>
    <definedName name="A_impresión_IM">'[4]143'!$A$83:$F$105</definedName>
    <definedName name="aaaaaaaa" localSheetId="0">'[7]Beques_règim_general'!$A$1:$D$25</definedName>
    <definedName name="aaaaaaaa">'[3]Beques_règim_general'!$A$1:$D$25</definedName>
    <definedName name="EXTRACT" localSheetId="0">'[5]Índex'!#REF!</definedName>
    <definedName name="EXTRACT">'[1]Índex'!#REF!</definedName>
    <definedName name="Área_de_extracción2" localSheetId="0">#REF!</definedName>
    <definedName name="Área_de_extracción2">#REF!</definedName>
    <definedName name="_xlnm.Print_Area" localSheetId="0">'1.5.1.3'!$B$1:$G$35</definedName>
    <definedName name="Beques_de_mobilitat" localSheetId="0">'[7]Beques_de_mobilitat'!$A$6:$G$30</definedName>
    <definedName name="Beques_de_mobilitat">'[3]Beques_de_mobilitat'!$A$6:$G$30</definedName>
    <definedName name="Beques_règim_general" localSheetId="0">'[7]Beques_règim_general'!$A$1:$D$25</definedName>
    <definedName name="Beques_règim_general">'[3]Beques_règim_general'!$A$1:$D$25</definedName>
  </definedNames>
  <calcPr fullCalcOnLoad="1"/>
</workbook>
</file>

<file path=xl/sharedStrings.xml><?xml version="1.0" encoding="utf-8"?>
<sst xmlns="http://schemas.openxmlformats.org/spreadsheetml/2006/main" count="34" uniqueCount="34">
  <si>
    <t>1.5.1 Beques i ajuts del MEC</t>
  </si>
  <si>
    <t>1.5.1.3 DISTRIBUCIÓ PER CONCEPTES</t>
  </si>
  <si>
    <t>ANY ACADÈMIC 2007-2008</t>
  </si>
  <si>
    <t>Concepte</t>
  </si>
  <si>
    <t>Import de l'ajut</t>
  </si>
  <si>
    <t>Nombre d'ajuts</t>
  </si>
  <si>
    <t>Total</t>
  </si>
  <si>
    <t>TX</t>
  </si>
  <si>
    <t xml:space="preserve">TX+LL  </t>
  </si>
  <si>
    <t xml:space="preserve">TX+LL+DS  </t>
  </si>
  <si>
    <t xml:space="preserve">TX+LL+RS  </t>
  </si>
  <si>
    <t xml:space="preserve">TX+LL+C </t>
  </si>
  <si>
    <t xml:space="preserve">TX+LL+C+DS  </t>
  </si>
  <si>
    <t xml:space="preserve">TX+LL+C+RS </t>
  </si>
  <si>
    <t xml:space="preserve">TX+mobilitat general península  </t>
  </si>
  <si>
    <t xml:space="preserve">TX+mobilitat general Balears </t>
  </si>
  <si>
    <t xml:space="preserve">TX+mobilitat general Canàries  </t>
  </si>
  <si>
    <t xml:space="preserve">TX+mobilitat especial península </t>
  </si>
  <si>
    <t xml:space="preserve">TX+mobilitat especial Balears </t>
  </si>
  <si>
    <t xml:space="preserve">TX+mobilitat especial Canàries </t>
  </si>
  <si>
    <t>TOTAL</t>
  </si>
  <si>
    <t>Dades a 27 de maig de 2008 (hi ha 55 beques pendents de resolució).</t>
  </si>
  <si>
    <t>Nomenclatura emprada:</t>
  </si>
  <si>
    <t>TX =exempció de les taxes acadèmiques (estudiant a temps complet -xifra estimada-) 954 €</t>
  </si>
  <si>
    <t>LL =  material escolar:  224 €</t>
  </si>
  <si>
    <t>DS = desplaçament: 527 € (mitjana)</t>
  </si>
  <si>
    <t>RS = residència:  2,688 €</t>
  </si>
  <si>
    <t>C = compensatòria:  2,255 €</t>
  </si>
  <si>
    <t>Mobilitat general península: 3,171 €</t>
  </si>
  <si>
    <t>Mobilitat general Balears: 3,689 €</t>
  </si>
  <si>
    <t>Mobilitat general Canàries:  3,808 €</t>
  </si>
  <si>
    <t>Mobilitat especial península:  5,351 €</t>
  </si>
  <si>
    <t>Mobilitat especial Balears: 6,220 €</t>
  </si>
  <si>
    <t>Mobilitat especial Canàries:  6,426 €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</si>
</sst>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0.0"/>
    <numFmt numFmtId="169" formatCode="#,##0.000"/>
    <numFmt numFmtId="170" formatCode="#,##0.0"/>
    <numFmt numFmtId="171" formatCode="_-* #,##0.00\ [$€]_-;\-* #,##0.00\ [$€]_-;_-* &quot;-&quot;??\ [$€]_-;_-@_-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9"/>
      <color indexed="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20" borderId="6" applyNumberFormat="0" applyFont="0" applyFill="0" applyAlignment="0" applyProtection="0"/>
    <xf numFmtId="0" fontId="6" fillId="20" borderId="7" applyNumberFormat="0" applyFont="0" applyFill="0" applyAlignment="0" applyProtection="0"/>
    <xf numFmtId="0" fontId="6" fillId="20" borderId="8" applyNumberFormat="0" applyFont="0" applyFill="0" applyAlignment="0" applyProtection="0"/>
    <xf numFmtId="0" fontId="6" fillId="20" borderId="9" applyNumberFormat="0" applyFont="0" applyFill="0" applyAlignment="0" applyProtection="0"/>
    <xf numFmtId="0" fontId="3" fillId="4" borderId="0" applyNumberFormat="0" applyBorder="0" applyAlignment="0" applyProtection="0"/>
    <xf numFmtId="0" fontId="7" fillId="21" borderId="10" applyNumberFormat="0" applyAlignment="0" applyProtection="0"/>
    <xf numFmtId="0" fontId="7" fillId="21" borderId="10" applyNumberFormat="0" applyAlignment="0" applyProtection="0"/>
    <xf numFmtId="0" fontId="5" fillId="22" borderId="11" applyNumberFormat="0" applyAlignment="0" applyProtection="0"/>
    <xf numFmtId="0" fontId="8" fillId="0" borderId="12" applyNumberFormat="0" applyFill="0" applyAlignment="0" applyProtection="0"/>
    <xf numFmtId="0" fontId="5" fillId="22" borderId="11" applyNumberFormat="0" applyAlignment="0" applyProtection="0"/>
    <xf numFmtId="0" fontId="8" fillId="0" borderId="12" applyNumberFormat="0" applyFill="0" applyAlignment="0" applyProtection="0"/>
    <xf numFmtId="4" fontId="5" fillId="23" borderId="13">
      <alignment horizontal="left" vertical="center"/>
      <protection/>
    </xf>
    <xf numFmtId="0" fontId="9" fillId="14" borderId="13">
      <alignment horizontal="left" vertical="center"/>
      <protection/>
    </xf>
    <xf numFmtId="0" fontId="9" fillId="20" borderId="13">
      <alignment horizontal="left" vertical="center"/>
      <protection/>
    </xf>
    <xf numFmtId="0" fontId="9" fillId="20" borderId="13">
      <alignment horizontal="left" vertical="center"/>
      <protection/>
    </xf>
    <xf numFmtId="0" fontId="9" fillId="24" borderId="13">
      <alignment horizontal="left" vertical="center"/>
      <protection/>
    </xf>
    <xf numFmtId="0" fontId="10" fillId="25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7" borderId="10" applyNumberFormat="0" applyAlignment="0" applyProtection="0"/>
    <xf numFmtId="171" fontId="0" fillId="0" borderId="0" applyFont="0" applyFill="0" applyBorder="0" applyAlignment="0" applyProtection="0"/>
    <xf numFmtId="3" fontId="13" fillId="26" borderId="13" applyNumberFormat="0">
      <alignment vertical="center"/>
      <protection/>
    </xf>
    <xf numFmtId="3" fontId="13" fillId="26" borderId="14" applyNumberFormat="0">
      <alignment vertical="center"/>
      <protection/>
    </xf>
    <xf numFmtId="3" fontId="13" fillId="27" borderId="13" applyNumberFormat="0">
      <alignment vertical="center"/>
      <protection/>
    </xf>
    <xf numFmtId="3" fontId="13" fillId="27" borderId="14" applyNumberFormat="0">
      <alignment vertical="center"/>
      <protection/>
    </xf>
    <xf numFmtId="4" fontId="13" fillId="20" borderId="13" applyNumberFormat="0">
      <alignment vertical="center"/>
      <protection/>
    </xf>
    <xf numFmtId="4" fontId="13" fillId="24" borderId="13" applyNumberFormat="0">
      <alignment vertical="center"/>
      <protection/>
    </xf>
    <xf numFmtId="0" fontId="13" fillId="28" borderId="13">
      <alignment horizontal="left" vertical="center"/>
      <protection/>
    </xf>
    <xf numFmtId="0" fontId="13" fillId="28" borderId="14">
      <alignment horizontal="left" vertical="center"/>
      <protection/>
    </xf>
    <xf numFmtId="0" fontId="5" fillId="29" borderId="13">
      <alignment horizontal="center" vertical="center"/>
      <protection/>
    </xf>
    <xf numFmtId="0" fontId="5" fillId="23" borderId="13">
      <alignment horizontal="center" vertical="center" wrapText="1"/>
      <protection/>
    </xf>
    <xf numFmtId="0" fontId="5" fillId="23" borderId="14">
      <alignment horizontal="center" vertical="center" wrapText="1"/>
      <protection/>
    </xf>
    <xf numFmtId="3" fontId="13" fillId="20" borderId="0" applyNumberFormat="0">
      <alignment vertical="center"/>
      <protection/>
    </xf>
    <xf numFmtId="4" fontId="9" fillId="20" borderId="13" applyNumberFormat="0">
      <alignment vertical="center"/>
      <protection/>
    </xf>
    <xf numFmtId="0" fontId="5" fillId="23" borderId="13">
      <alignment horizontal="center" vertical="center"/>
      <protection/>
    </xf>
    <xf numFmtId="4" fontId="9" fillId="24" borderId="13" applyNumberFormat="0">
      <alignment vertical="center"/>
      <protection/>
    </xf>
    <xf numFmtId="4" fontId="9" fillId="14" borderId="13" applyNumberFormat="0">
      <alignment vertic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30" borderId="0" applyNumberFormat="0" applyBorder="0" applyAlignment="0" applyProtection="0"/>
    <xf numFmtId="0" fontId="1" fillId="31" borderId="15" applyNumberFormat="0" applyFont="0" applyAlignment="0" applyProtection="0"/>
    <xf numFmtId="0" fontId="1" fillId="31" borderId="15" applyNumberFormat="0" applyFont="0" applyAlignment="0" applyProtection="0"/>
    <xf numFmtId="9" fontId="0" fillId="0" borderId="0" applyFont="0" applyFill="0" applyBorder="0" applyAlignment="0" applyProtection="0"/>
    <xf numFmtId="0" fontId="20" fillId="21" borderId="16" applyNumberFormat="0" applyAlignment="0" applyProtection="0"/>
    <xf numFmtId="0" fontId="20" fillId="21" borderId="16" applyNumberFormat="0" applyAlignment="0" applyProtection="0"/>
    <xf numFmtId="0" fontId="0" fillId="0" borderId="0" applyNumberFormat="0" applyProtection="0">
      <alignment horizontal="right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11" fillId="0" borderId="19" applyNumberFormat="0" applyFill="0" applyAlignment="0" applyProtection="0"/>
    <xf numFmtId="0" fontId="4" fillId="0" borderId="20" applyAlignment="0">
      <protection/>
    </xf>
  </cellStyleXfs>
  <cellXfs count="34">
    <xf numFmtId="0" fontId="0" fillId="0" borderId="0" xfId="0" applyAlignment="1">
      <alignment/>
    </xf>
    <xf numFmtId="0" fontId="9" fillId="28" borderId="0" xfId="96" applyFont="1" applyFill="1" applyBorder="1">
      <alignment horizontal="left" vertical="center"/>
      <protection/>
    </xf>
    <xf numFmtId="0" fontId="9" fillId="28" borderId="0" xfId="96" applyFont="1" applyFill="1" applyBorder="1" applyAlignment="1">
      <alignment horizontal="left" vertical="center"/>
      <protection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left"/>
    </xf>
    <xf numFmtId="2" fontId="0" fillId="25" borderId="0" xfId="0" applyNumberFormat="1" applyFill="1" applyBorder="1" applyAlignment="1">
      <alignment horizontal="right"/>
    </xf>
    <xf numFmtId="0" fontId="0" fillId="25" borderId="0" xfId="0" applyFill="1" applyBorder="1" applyAlignment="1">
      <alignment horizontal="center"/>
    </xf>
    <xf numFmtId="0" fontId="0" fillId="25" borderId="5" xfId="62" applyFill="1" applyBorder="1" applyAlignment="1">
      <alignment/>
    </xf>
    <xf numFmtId="0" fontId="0" fillId="25" borderId="9" xfId="62" applyFill="1" applyBorder="1" applyAlignment="1">
      <alignment/>
    </xf>
    <xf numFmtId="0" fontId="0" fillId="25" borderId="3" xfId="62" applyFill="1" applyBorder="1" applyAlignment="1">
      <alignment/>
    </xf>
    <xf numFmtId="0" fontId="0" fillId="25" borderId="8" xfId="65" applyFill="1" applyBorder="1" applyAlignment="1">
      <alignment/>
    </xf>
    <xf numFmtId="0" fontId="5" fillId="23" borderId="14" xfId="99" applyFont="1" applyBorder="1">
      <alignment horizontal="center" vertical="center" wrapText="1"/>
      <protection/>
    </xf>
    <xf numFmtId="0" fontId="0" fillId="25" borderId="6" xfId="63" applyFill="1" applyBorder="1" applyAlignment="1">
      <alignment wrapText="1"/>
    </xf>
    <xf numFmtId="0" fontId="13" fillId="26" borderId="14" xfId="90" applyBorder="1">
      <alignment vertical="center"/>
      <protection/>
    </xf>
    <xf numFmtId="3" fontId="13" fillId="26" borderId="14" xfId="90" applyNumberFormat="1" applyBorder="1">
      <alignment vertical="center"/>
      <protection/>
    </xf>
    <xf numFmtId="4" fontId="13" fillId="26" borderId="14" xfId="92" applyNumberFormat="1" applyFill="1" applyBorder="1">
      <alignment vertical="center"/>
      <protection/>
    </xf>
    <xf numFmtId="0" fontId="13" fillId="27" borderId="14" xfId="92" applyFont="1" applyBorder="1">
      <alignment vertical="center"/>
      <protection/>
    </xf>
    <xf numFmtId="3" fontId="13" fillId="27" borderId="14" xfId="92" applyNumberFormat="1" applyFont="1" applyBorder="1">
      <alignment vertical="center"/>
      <protection/>
    </xf>
    <xf numFmtId="3" fontId="13" fillId="27" borderId="14" xfId="92" applyNumberFormat="1" applyBorder="1">
      <alignment vertical="center"/>
      <protection/>
    </xf>
    <xf numFmtId="4" fontId="13" fillId="27" borderId="14" xfId="92" applyNumberFormat="1" applyBorder="1">
      <alignment vertical="center"/>
      <protection/>
    </xf>
    <xf numFmtId="0" fontId="13" fillId="26" borderId="14" xfId="90" applyFont="1" applyBorder="1">
      <alignment vertical="center"/>
      <protection/>
    </xf>
    <xf numFmtId="4" fontId="0" fillId="25" borderId="0" xfId="0" applyNumberFormat="1" applyFill="1" applyBorder="1" applyAlignment="1">
      <alignment/>
    </xf>
    <xf numFmtId="4" fontId="9" fillId="14" borderId="21" xfId="100" applyNumberFormat="1" applyFont="1" applyFill="1" applyBorder="1" applyAlignment="1">
      <alignment horizontal="left" vertical="center"/>
      <protection/>
    </xf>
    <xf numFmtId="4" fontId="9" fillId="14" borderId="22" xfId="100" applyNumberFormat="1" applyFont="1" applyFill="1" applyBorder="1" applyAlignment="1">
      <alignment horizontal="right" vertical="center"/>
      <protection/>
    </xf>
    <xf numFmtId="3" fontId="9" fillId="14" borderId="14" xfId="100" applyNumberFormat="1" applyFont="1" applyFill="1" applyBorder="1">
      <alignment vertical="center"/>
      <protection/>
    </xf>
    <xf numFmtId="0" fontId="4" fillId="25" borderId="0" xfId="0" applyFont="1" applyFill="1" applyBorder="1" applyAlignment="1">
      <alignment/>
    </xf>
    <xf numFmtId="0" fontId="26" fillId="25" borderId="0" xfId="79" applyFont="1" applyBorder="1">
      <alignment horizontal="left" vertical="center"/>
      <protection/>
    </xf>
    <xf numFmtId="0" fontId="26" fillId="28" borderId="0" xfId="96" applyFont="1" applyFill="1" applyBorder="1">
      <alignment horizontal="left" vertical="center"/>
      <protection/>
    </xf>
    <xf numFmtId="0" fontId="10" fillId="28" borderId="0" xfId="96" applyFont="1" applyFill="1" applyBorder="1" applyAlignment="1">
      <alignment horizontal="left" vertical="center" indent="1"/>
      <protection/>
    </xf>
    <xf numFmtId="0" fontId="13" fillId="0" borderId="0" xfId="0" applyFont="1" applyBorder="1" applyAlignment="1">
      <alignment horizontal="left" indent="1"/>
    </xf>
    <xf numFmtId="0" fontId="13" fillId="28" borderId="0" xfId="96" applyFill="1" applyBorder="1">
      <alignment horizontal="left" vertical="center"/>
      <protection/>
    </xf>
    <xf numFmtId="0" fontId="0" fillId="25" borderId="4" xfId="61" applyFill="1" applyBorder="1" applyAlignment="1">
      <alignment/>
    </xf>
    <xf numFmtId="0" fontId="0" fillId="25" borderId="7" xfId="61" applyFill="1" applyBorder="1" applyAlignment="1">
      <alignment/>
    </xf>
    <xf numFmtId="0" fontId="0" fillId="25" borderId="2" xfId="63" applyFill="1" applyBorder="1" applyAlignment="1">
      <alignment wrapText="1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é" xfId="57"/>
    <cellStyle name="BodeExteior" xfId="58"/>
    <cellStyle name="BordeEsqDI" xfId="59"/>
    <cellStyle name="BordeEsqDS" xfId="60"/>
    <cellStyle name="BordeEsqII" xfId="61"/>
    <cellStyle name="BordeEsqIS" xfId="62"/>
    <cellStyle name="BordeTablaDer" xfId="63"/>
    <cellStyle name="BordeTablaInf" xfId="64"/>
    <cellStyle name="BordeTablaIzq" xfId="65"/>
    <cellStyle name="BordeTablaSup" xfId="66"/>
    <cellStyle name="Buena" xfId="67"/>
    <cellStyle name="Càlcul" xfId="68"/>
    <cellStyle name="Cálculo" xfId="69"/>
    <cellStyle name="Cel·la de comprovació" xfId="70"/>
    <cellStyle name="Cel·la enllaçada" xfId="71"/>
    <cellStyle name="Celda de comprobación" xfId="72"/>
    <cellStyle name="Celda vinculada" xfId="73"/>
    <cellStyle name="CMenuIzq" xfId="74"/>
    <cellStyle name="CMenuIzqTotal" xfId="75"/>
    <cellStyle name="CMenuIzqTotal0" xfId="76"/>
    <cellStyle name="CMenuIzqTotal1" xfId="77"/>
    <cellStyle name="CMenuIzqTotal2" xfId="78"/>
    <cellStyle name="comentario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fColor1" xfId="89"/>
    <cellStyle name="fColor1_1513" xfId="90"/>
    <cellStyle name="fColor2" xfId="91"/>
    <cellStyle name="fColor2_1513" xfId="92"/>
    <cellStyle name="fColor3" xfId="93"/>
    <cellStyle name="fColor4" xfId="94"/>
    <cellStyle name="fSubTitulo" xfId="95"/>
    <cellStyle name="fSubTitulo_1513" xfId="96"/>
    <cellStyle name="fTitularOscura" xfId="97"/>
    <cellStyle name="fTitulo" xfId="98"/>
    <cellStyle name="fTitulo_1513" xfId="99"/>
    <cellStyle name="fTotal0" xfId="100"/>
    <cellStyle name="fTotal1" xfId="101"/>
    <cellStyle name="fTotal1Columna" xfId="102"/>
    <cellStyle name="fTotal2" xfId="103"/>
    <cellStyle name="fTotal3" xfId="104"/>
    <cellStyle name="Hyperlink" xfId="105"/>
    <cellStyle name="Followed Hyperlink" xfId="106"/>
    <cellStyle name="Incorrecte" xfId="107"/>
    <cellStyle name="Incorrecto" xfId="108"/>
    <cellStyle name="Comma" xfId="109"/>
    <cellStyle name="Comma [0]" xfId="110"/>
    <cellStyle name="Currency" xfId="111"/>
    <cellStyle name="Currency [0]" xfId="112"/>
    <cellStyle name="Neutral" xfId="113"/>
    <cellStyle name="Nota" xfId="114"/>
    <cellStyle name="Notas" xfId="115"/>
    <cellStyle name="Percent" xfId="116"/>
    <cellStyle name="Resultat" xfId="117"/>
    <cellStyle name="Salida" xfId="118"/>
    <cellStyle name="SinEstilo" xfId="119"/>
    <cellStyle name="Text d'advertiment" xfId="120"/>
    <cellStyle name="Text explicatiu" xfId="121"/>
    <cellStyle name="Texto de advertencia" xfId="122"/>
    <cellStyle name="Texto explicativo" xfId="123"/>
    <cellStyle name="Títol" xfId="124"/>
    <cellStyle name="Títol 1" xfId="125"/>
    <cellStyle name="Títol 2" xfId="126"/>
    <cellStyle name="Títol 3" xfId="127"/>
    <cellStyle name="Títol 4" xfId="128"/>
    <cellStyle name="Título" xfId="129"/>
    <cellStyle name="Título 1" xfId="130"/>
    <cellStyle name="Título 2" xfId="131"/>
    <cellStyle name="Título 3" xfId="132"/>
    <cellStyle name="Total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VARIS\LlibreDades\00_01\Docencia1_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\Disc%20D\COMU\DOCENCIA\ESTUDIA\Est0001\Estudiants_SAP_0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VARIS\LlibreDades\00_01\Docencia1_0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mu\Disc%20D\COMU\DOCENCIA\ESTUDIA\Est0001\Estudiants_SAP_00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ls%20meus%20documents\BEQUES\C_9900\1_6_1_1_a%2013_6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udiants (00-0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0.009708737864077669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0.7164179104477612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0.02912621359223301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</v>
          </cell>
          <cell r="G11">
            <v>0.07766990291262135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0.06796116504854369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0.6111111111111112</v>
          </cell>
          <cell r="G13">
            <v>0.05339805825242718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0.014563106796116505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</v>
          </cell>
          <cell r="G15">
            <v>0.038834951456310676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0.009708737864077669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0.08737864077669903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0.014563106796116505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0.009708737864077669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0.7333333333333333</v>
          </cell>
          <cell r="G21">
            <v>0.05339805825242718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0.7777777777777778</v>
          </cell>
          <cell r="G22">
            <v>0.03398058252427184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0.043689320388349516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0.02912621359223301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0.019417475728155338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0.014563106796116505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0.014563106796116505</v>
          </cell>
        </row>
      </sheetData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I35"/>
  <sheetViews>
    <sheetView showGridLines="0" tabSelected="1" workbookViewId="0" topLeftCell="A1">
      <selection activeCell="C2" sqref="C2:F2"/>
    </sheetView>
  </sheetViews>
  <sheetFormatPr defaultColWidth="11.421875" defaultRowHeight="12.75"/>
  <cols>
    <col min="1" max="1" width="2.7109375" style="3" customWidth="1"/>
    <col min="2" max="2" width="0.5625" style="3" customWidth="1"/>
    <col min="3" max="3" width="30.8515625" style="4" customWidth="1"/>
    <col min="4" max="4" width="20.140625" style="5" customWidth="1"/>
    <col min="5" max="5" width="22.57421875" style="6" customWidth="1"/>
    <col min="6" max="6" width="17.140625" style="5" customWidth="1"/>
    <col min="7" max="7" width="0.5625" style="3" customWidth="1"/>
    <col min="8" max="16384" width="11.421875" style="3" customWidth="1"/>
  </cols>
  <sheetData>
    <row r="1" spans="3:6" s="1" customFormat="1" ht="12.75">
      <c r="C1" s="2" t="s">
        <v>0</v>
      </c>
      <c r="D1" s="2"/>
      <c r="E1" s="2"/>
      <c r="F1" s="2"/>
    </row>
    <row r="2" spans="3:6" s="1" customFormat="1" ht="12.75">
      <c r="C2" s="2" t="s">
        <v>1</v>
      </c>
      <c r="D2" s="2"/>
      <c r="E2" s="2"/>
      <c r="F2" s="2"/>
    </row>
    <row r="3" s="1" customFormat="1" ht="10.5" customHeight="1"/>
    <row r="4" spans="3:6" s="1" customFormat="1" ht="12.75">
      <c r="C4" s="2" t="s">
        <v>2</v>
      </c>
      <c r="D4" s="2"/>
      <c r="E4" s="2"/>
      <c r="F4" s="2"/>
    </row>
    <row r="5" ht="4.5" customHeight="1"/>
    <row r="6" spans="2:7" ht="3.75" customHeight="1" thickBot="1">
      <c r="B6" s="7"/>
      <c r="C6" s="8"/>
      <c r="D6" s="8"/>
      <c r="E6" s="8"/>
      <c r="F6" s="8"/>
      <c r="G6" s="9"/>
    </row>
    <row r="7" spans="2:7" ht="19.5" customHeight="1" thickBot="1" thickTop="1">
      <c r="B7" s="10"/>
      <c r="C7" s="11" t="s">
        <v>3</v>
      </c>
      <c r="D7" s="11" t="s">
        <v>4</v>
      </c>
      <c r="E7" s="11" t="s">
        <v>5</v>
      </c>
      <c r="F7" s="11" t="s">
        <v>6</v>
      </c>
      <c r="G7" s="12"/>
    </row>
    <row r="8" spans="2:7" ht="19.5" customHeight="1" thickBot="1" thickTop="1">
      <c r="B8" s="10"/>
      <c r="C8" s="13" t="s">
        <v>7</v>
      </c>
      <c r="D8" s="14">
        <v>954</v>
      </c>
      <c r="E8" s="14">
        <v>421</v>
      </c>
      <c r="F8" s="15">
        <f>E8*D8</f>
        <v>401634</v>
      </c>
      <c r="G8" s="12"/>
    </row>
    <row r="9" spans="2:7" ht="19.5" customHeight="1" thickBot="1" thickTop="1">
      <c r="B9" s="10"/>
      <c r="C9" s="16" t="s">
        <v>8</v>
      </c>
      <c r="D9" s="17">
        <f>224+D8</f>
        <v>1178</v>
      </c>
      <c r="E9" s="18">
        <v>154</v>
      </c>
      <c r="F9" s="19">
        <f aca="true" t="shared" si="0" ref="F8:F20">E9*D9</f>
        <v>181412</v>
      </c>
      <c r="G9" s="12"/>
    </row>
    <row r="10" spans="2:7" ht="19.5" customHeight="1" thickBot="1" thickTop="1">
      <c r="B10" s="10"/>
      <c r="C10" s="20" t="s">
        <v>9</v>
      </c>
      <c r="D10" s="14">
        <f>751+D8</f>
        <v>1705</v>
      </c>
      <c r="E10" s="14">
        <v>578</v>
      </c>
      <c r="F10" s="15">
        <f>E10*D10</f>
        <v>985490</v>
      </c>
      <c r="G10" s="12"/>
    </row>
    <row r="11" spans="2:7" ht="19.5" customHeight="1" thickBot="1" thickTop="1">
      <c r="B11" s="10"/>
      <c r="C11" s="16" t="s">
        <v>10</v>
      </c>
      <c r="D11" s="18">
        <f>2912+D8</f>
        <v>3866</v>
      </c>
      <c r="E11" s="18">
        <v>249</v>
      </c>
      <c r="F11" s="19">
        <f t="shared" si="0"/>
        <v>962634</v>
      </c>
      <c r="G11" s="12"/>
    </row>
    <row r="12" spans="2:9" ht="19.5" customHeight="1" thickBot="1" thickTop="1">
      <c r="B12" s="10"/>
      <c r="C12" s="20" t="s">
        <v>11</v>
      </c>
      <c r="D12" s="14">
        <f>2479+D8</f>
        <v>3433</v>
      </c>
      <c r="E12" s="14">
        <v>116</v>
      </c>
      <c r="F12" s="15">
        <f t="shared" si="0"/>
        <v>398228</v>
      </c>
      <c r="G12" s="12"/>
      <c r="I12" s="21"/>
    </row>
    <row r="13" spans="2:7" ht="19.5" customHeight="1" thickBot="1" thickTop="1">
      <c r="B13" s="10"/>
      <c r="C13" s="16" t="s">
        <v>12</v>
      </c>
      <c r="D13" s="18">
        <f>3006+D8</f>
        <v>3960</v>
      </c>
      <c r="E13" s="18">
        <v>261</v>
      </c>
      <c r="F13" s="19">
        <f t="shared" si="0"/>
        <v>1033560</v>
      </c>
      <c r="G13" s="12"/>
    </row>
    <row r="14" spans="2:7" ht="19.5" customHeight="1" thickBot="1" thickTop="1">
      <c r="B14" s="10"/>
      <c r="C14" s="20" t="s">
        <v>13</v>
      </c>
      <c r="D14" s="14">
        <f>5167+D8</f>
        <v>6121</v>
      </c>
      <c r="E14" s="14">
        <v>57</v>
      </c>
      <c r="F14" s="15">
        <f t="shared" si="0"/>
        <v>348897</v>
      </c>
      <c r="G14" s="12"/>
    </row>
    <row r="15" spans="2:7" ht="19.5" customHeight="1" thickBot="1" thickTop="1">
      <c r="B15" s="10"/>
      <c r="C15" s="16" t="s">
        <v>14</v>
      </c>
      <c r="D15" s="17">
        <f>3171+D8</f>
        <v>4125</v>
      </c>
      <c r="E15" s="18">
        <v>105</v>
      </c>
      <c r="F15" s="19">
        <f t="shared" si="0"/>
        <v>433125</v>
      </c>
      <c r="G15" s="12"/>
    </row>
    <row r="16" spans="2:7" ht="19.5" customHeight="1" thickBot="1" thickTop="1">
      <c r="B16" s="10"/>
      <c r="C16" s="20" t="s">
        <v>15</v>
      </c>
      <c r="D16" s="14">
        <f>3689+D8</f>
        <v>4643</v>
      </c>
      <c r="E16" s="14">
        <v>99</v>
      </c>
      <c r="F16" s="15">
        <f t="shared" si="0"/>
        <v>459657</v>
      </c>
      <c r="G16" s="12"/>
    </row>
    <row r="17" spans="2:7" ht="19.5" customHeight="1" thickBot="1" thickTop="1">
      <c r="B17" s="10"/>
      <c r="C17" s="16" t="s">
        <v>16</v>
      </c>
      <c r="D17" s="18">
        <f>3808+D8</f>
        <v>4762</v>
      </c>
      <c r="E17" s="18">
        <v>5</v>
      </c>
      <c r="F17" s="19">
        <f t="shared" si="0"/>
        <v>23810</v>
      </c>
      <c r="G17" s="12"/>
    </row>
    <row r="18" spans="2:7" ht="19.5" customHeight="1" thickBot="1" thickTop="1">
      <c r="B18" s="10"/>
      <c r="C18" s="20" t="s">
        <v>17</v>
      </c>
      <c r="D18" s="14">
        <f>5351+D8</f>
        <v>6305</v>
      </c>
      <c r="E18" s="14">
        <v>39</v>
      </c>
      <c r="F18" s="15">
        <f t="shared" si="0"/>
        <v>245895</v>
      </c>
      <c r="G18" s="12"/>
    </row>
    <row r="19" spans="2:7" ht="19.5" customHeight="1" thickBot="1" thickTop="1">
      <c r="B19" s="10"/>
      <c r="C19" s="16" t="s">
        <v>18</v>
      </c>
      <c r="D19" s="18">
        <f>6220+D8</f>
        <v>7174</v>
      </c>
      <c r="E19" s="18">
        <v>26</v>
      </c>
      <c r="F19" s="19">
        <f t="shared" si="0"/>
        <v>186524</v>
      </c>
      <c r="G19" s="12"/>
    </row>
    <row r="20" spans="2:7" ht="19.5" customHeight="1" thickBot="1" thickTop="1">
      <c r="B20" s="10"/>
      <c r="C20" s="20" t="s">
        <v>19</v>
      </c>
      <c r="D20" s="14">
        <f>6426+D8</f>
        <v>7380</v>
      </c>
      <c r="E20" s="14">
        <v>3</v>
      </c>
      <c r="F20" s="15">
        <f t="shared" si="0"/>
        <v>22140</v>
      </c>
      <c r="G20" s="12"/>
    </row>
    <row r="21" spans="2:7" s="25" customFormat="1" ht="19.5" customHeight="1" thickBot="1" thickTop="1">
      <c r="B21" s="10"/>
      <c r="C21" s="22" t="s">
        <v>20</v>
      </c>
      <c r="D21" s="23"/>
      <c r="E21" s="24">
        <f>SUM(E8:E20)</f>
        <v>2113</v>
      </c>
      <c r="F21" s="24">
        <f>SUM(F8:F20)</f>
        <v>5683006</v>
      </c>
      <c r="G21" s="12"/>
    </row>
    <row r="22" spans="2:7" ht="13.5" thickTop="1">
      <c r="B22" s="10"/>
      <c r="C22" s="26" t="s">
        <v>21</v>
      </c>
      <c r="D22" s="26"/>
      <c r="E22" s="26"/>
      <c r="F22" s="26"/>
      <c r="G22" s="12"/>
    </row>
    <row r="23" spans="2:7" s="1" customFormat="1" ht="12.75">
      <c r="B23" s="10"/>
      <c r="C23" s="27" t="s">
        <v>22</v>
      </c>
      <c r="D23" s="27"/>
      <c r="E23" s="27"/>
      <c r="F23" s="27"/>
      <c r="G23" s="12"/>
    </row>
    <row r="24" spans="2:7" s="30" customFormat="1" ht="11.25" customHeight="1">
      <c r="B24" s="10"/>
      <c r="C24" s="28" t="s">
        <v>23</v>
      </c>
      <c r="D24" s="29"/>
      <c r="E24" s="29"/>
      <c r="F24" s="29"/>
      <c r="G24" s="12"/>
    </row>
    <row r="25" spans="2:7" s="30" customFormat="1" ht="11.25" customHeight="1">
      <c r="B25" s="10"/>
      <c r="C25" s="28" t="s">
        <v>24</v>
      </c>
      <c r="D25" s="28"/>
      <c r="E25" s="28"/>
      <c r="F25" s="28"/>
      <c r="G25" s="12"/>
    </row>
    <row r="26" spans="2:7" s="30" customFormat="1" ht="11.25" customHeight="1">
      <c r="B26" s="10"/>
      <c r="C26" s="28" t="s">
        <v>25</v>
      </c>
      <c r="D26" s="28"/>
      <c r="E26" s="28"/>
      <c r="F26" s="28"/>
      <c r="G26" s="12"/>
    </row>
    <row r="27" spans="2:7" s="30" customFormat="1" ht="11.25" customHeight="1">
      <c r="B27" s="10"/>
      <c r="C27" s="28" t="s">
        <v>26</v>
      </c>
      <c r="D27" s="28"/>
      <c r="E27" s="28"/>
      <c r="F27" s="28"/>
      <c r="G27" s="12"/>
    </row>
    <row r="28" spans="2:7" s="30" customFormat="1" ht="11.25" customHeight="1">
      <c r="B28" s="10"/>
      <c r="C28" s="28" t="s">
        <v>27</v>
      </c>
      <c r="D28" s="28"/>
      <c r="E28" s="28"/>
      <c r="F28" s="28"/>
      <c r="G28" s="12"/>
    </row>
    <row r="29" spans="2:7" s="30" customFormat="1" ht="11.25" customHeight="1">
      <c r="B29" s="10"/>
      <c r="C29" s="28" t="s">
        <v>28</v>
      </c>
      <c r="D29" s="28"/>
      <c r="E29" s="28"/>
      <c r="F29" s="28"/>
      <c r="G29" s="12"/>
    </row>
    <row r="30" spans="2:7" s="30" customFormat="1" ht="11.25" customHeight="1">
      <c r="B30" s="10"/>
      <c r="C30" s="28" t="s">
        <v>29</v>
      </c>
      <c r="D30" s="28"/>
      <c r="E30" s="28"/>
      <c r="F30" s="28"/>
      <c r="G30" s="12"/>
    </row>
    <row r="31" spans="2:7" s="30" customFormat="1" ht="11.25" customHeight="1">
      <c r="B31" s="10"/>
      <c r="C31" s="28" t="s">
        <v>30</v>
      </c>
      <c r="D31" s="28"/>
      <c r="E31" s="28"/>
      <c r="F31" s="28"/>
      <c r="G31" s="12"/>
    </row>
    <row r="32" spans="2:7" s="30" customFormat="1" ht="11.25" customHeight="1">
      <c r="B32" s="10"/>
      <c r="C32" s="28" t="s">
        <v>31</v>
      </c>
      <c r="D32" s="28"/>
      <c r="E32" s="28"/>
      <c r="F32" s="28"/>
      <c r="G32" s="12"/>
    </row>
    <row r="33" spans="2:7" s="30" customFormat="1" ht="11.25" customHeight="1">
      <c r="B33" s="10"/>
      <c r="C33" s="28" t="s">
        <v>32</v>
      </c>
      <c r="D33" s="28"/>
      <c r="E33" s="28"/>
      <c r="F33" s="28"/>
      <c r="G33" s="12"/>
    </row>
    <row r="34" spans="2:7" s="30" customFormat="1" ht="11.25" customHeight="1">
      <c r="B34" s="10"/>
      <c r="C34" s="28" t="s">
        <v>33</v>
      </c>
      <c r="D34" s="28"/>
      <c r="E34" s="28"/>
      <c r="F34" s="28"/>
      <c r="G34" s="12"/>
    </row>
    <row r="35" spans="2:7" ht="3.75" customHeight="1">
      <c r="B35" s="31"/>
      <c r="C35" s="32"/>
      <c r="D35" s="32"/>
      <c r="E35" s="32"/>
      <c r="F35" s="32"/>
      <c r="G35" s="33"/>
    </row>
  </sheetData>
  <mergeCells count="19">
    <mergeCell ref="C32:F32"/>
    <mergeCell ref="C33:F33"/>
    <mergeCell ref="C34:F34"/>
    <mergeCell ref="B6:G6"/>
    <mergeCell ref="G7:G35"/>
    <mergeCell ref="B35:F35"/>
    <mergeCell ref="B7:B34"/>
    <mergeCell ref="C24:F24"/>
    <mergeCell ref="C25:F25"/>
    <mergeCell ref="C26:F26"/>
    <mergeCell ref="C31:F31"/>
    <mergeCell ref="C1:F1"/>
    <mergeCell ref="C2:F2"/>
    <mergeCell ref="C4:F4"/>
    <mergeCell ref="C23:F23"/>
    <mergeCell ref="C27:F27"/>
    <mergeCell ref="C28:F28"/>
    <mergeCell ref="C29:F29"/>
    <mergeCell ref="C30:F30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</dc:creator>
  <cp:keywords/>
  <dc:description/>
  <cp:lastModifiedBy>Nuria</cp:lastModifiedBy>
  <cp:lastPrinted>2008-07-25T12:31:39Z</cp:lastPrinted>
  <dcterms:created xsi:type="dcterms:W3CDTF">2008-07-25T12:31:23Z</dcterms:created>
  <dcterms:modified xsi:type="dcterms:W3CDTF">2008-07-25T12:31:49Z</dcterms:modified>
  <cp:category/>
  <cp:version/>
  <cp:contentType/>
  <cp:contentStatus/>
</cp:coreProperties>
</file>