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.3.2.7" sheetId="1" r:id="rId1"/>
  </sheets>
  <definedNames>
    <definedName name="_xlnm.Print_Area" localSheetId="0">'1.3.2.7'!$B$1:$Q$25</definedName>
  </definedNames>
  <calcPr fullCalcOnLoad="1"/>
</workbook>
</file>

<file path=xl/sharedStrings.xml><?xml version="1.0" encoding="utf-8"?>
<sst xmlns="http://schemas.openxmlformats.org/spreadsheetml/2006/main" count="37" uniqueCount="29">
  <si>
    <t>1.3.2 Estudiantat matriculat de 1r i 2n cicles</t>
  </si>
  <si>
    <t>Campus</t>
  </si>
  <si>
    <t>Facultats</t>
  </si>
  <si>
    <t>Esc. Tèc. Sup.</t>
  </si>
  <si>
    <t>Escola Univers.</t>
  </si>
  <si>
    <t>Centres Adscr.</t>
  </si>
  <si>
    <t>Totals centres</t>
  </si>
  <si>
    <t>% Sobre el total d'estud.</t>
  </si>
  <si>
    <t>Nord (Barcelona)</t>
  </si>
  <si>
    <t>Nàutica (Barcelona)</t>
  </si>
  <si>
    <t>Igualada</t>
  </si>
  <si>
    <t>Manresa</t>
  </si>
  <si>
    <t>Maresme</t>
  </si>
  <si>
    <t>Sant Cugat</t>
  </si>
  <si>
    <t>Terrassa</t>
  </si>
  <si>
    <t>Vilanova</t>
  </si>
  <si>
    <t>Centre</t>
  </si>
  <si>
    <r>
      <t xml:space="preserve">Sud (Barcelona) </t>
    </r>
    <r>
      <rPr>
        <vertAlign val="superscript"/>
        <sz val="10"/>
        <color indexed="56"/>
        <rFont val="Arial"/>
        <family val="2"/>
      </rPr>
      <t>(1)</t>
    </r>
  </si>
  <si>
    <t>Urgell (Barcelona)</t>
  </si>
  <si>
    <t>TOTAL</t>
  </si>
  <si>
    <t>Totals estudis</t>
  </si>
  <si>
    <t>Estudiantat</t>
  </si>
  <si>
    <t>Fundació UPC</t>
  </si>
  <si>
    <r>
      <t>(1)</t>
    </r>
    <r>
      <rPr>
        <sz val="8"/>
        <color indexed="56"/>
        <rFont val="Arial"/>
        <family val="2"/>
      </rPr>
      <t xml:space="preserve"> A la Facultat de Matemàtiques i Estadística s'inclou l'estudiantat del CFIS.</t>
    </r>
  </si>
  <si>
    <t>Castelldefels</t>
  </si>
  <si>
    <t>ANY ACADÈMIC 2007-2008</t>
  </si>
  <si>
    <t>Resta Barcelona</t>
  </si>
  <si>
    <t>No inclou l'estudiantat dels Màsters Oficials.</t>
  </si>
  <si>
    <t>1.3.2.8 DISTRIBUCIÓ PER CAMPUS, CENTRES I ESTUDIANTAT MATRICULAT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</si>
</sst>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(#,##0_);_(\(#,##0\);_(&quot;-&quot;_);_(@_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15">
    <font>
      <sz val="10"/>
      <name val="Arial"/>
      <family val="0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7" fillId="4" borderId="10">
      <alignment horizontal="left" vertical="center"/>
      <protection/>
    </xf>
    <xf numFmtId="0" fontId="7" fillId="2" borderId="10">
      <alignment horizontal="left" vertical="center"/>
      <protection/>
    </xf>
    <xf numFmtId="0" fontId="7" fillId="2" borderId="10">
      <alignment horizontal="left" vertical="center"/>
      <protection/>
    </xf>
    <xf numFmtId="0" fontId="7" fillId="5" borderId="10">
      <alignment horizontal="left" vertical="center"/>
      <protection/>
    </xf>
    <xf numFmtId="0" fontId="8" fillId="6" borderId="0">
      <alignment horizontal="left" vertical="center"/>
      <protection/>
    </xf>
    <xf numFmtId="3" fontId="9" fillId="7" borderId="10" applyNumberFormat="0">
      <alignment vertical="center"/>
      <protection/>
    </xf>
    <xf numFmtId="3" fontId="9" fillId="8" borderId="10" applyNumberFormat="0">
      <alignment vertical="center"/>
      <protection/>
    </xf>
    <xf numFmtId="4" fontId="9" fillId="2" borderId="10" applyNumberFormat="0">
      <alignment vertical="center"/>
      <protection/>
    </xf>
    <xf numFmtId="4" fontId="9" fillId="5" borderId="10" applyNumberFormat="0">
      <alignment vertical="center"/>
      <protection/>
    </xf>
    <xf numFmtId="0" fontId="9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3" fontId="9" fillId="2" borderId="0" applyNumberFormat="0">
      <alignment vertical="center"/>
      <protection/>
    </xf>
    <xf numFmtId="4" fontId="7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7" fillId="5" borderId="10" applyNumberFormat="0">
      <alignment vertical="center"/>
      <protection/>
    </xf>
    <xf numFmtId="4" fontId="7" fillId="4" borderId="10" applyNumberFormat="0">
      <alignment vertical="center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5" fillId="0" borderId="11" applyAlignment="0">
      <protection/>
    </xf>
  </cellStyleXfs>
  <cellXfs count="51">
    <xf numFmtId="0" fontId="0" fillId="0" borderId="0" xfId="0" applyAlignment="1">
      <alignment/>
    </xf>
    <xf numFmtId="0" fontId="1" fillId="9" borderId="12" xfId="0" applyFont="1" applyFill="1" applyBorder="1" applyAlignment="1">
      <alignment horizontal="left" vertical="center"/>
    </xf>
    <xf numFmtId="0" fontId="1" fillId="9" borderId="13" xfId="0" applyFont="1" applyFill="1" applyBorder="1" applyAlignment="1">
      <alignment horizontal="left" vertical="center"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Alignment="1">
      <alignment horizontal="center" vertical="center" wrapText="1"/>
    </xf>
    <xf numFmtId="0" fontId="0" fillId="6" borderId="9" xfId="23" applyFill="1" applyAlignment="1">
      <alignment/>
    </xf>
    <xf numFmtId="0" fontId="3" fillId="6" borderId="9" xfId="23" applyFont="1" applyFill="1" applyAlignment="1">
      <alignment/>
    </xf>
    <xf numFmtId="0" fontId="0" fillId="6" borderId="6" xfId="20" applyFill="1" applyAlignment="1">
      <alignment/>
    </xf>
    <xf numFmtId="0" fontId="0" fillId="6" borderId="6" xfId="20" applyFill="1" applyAlignment="1">
      <alignment horizontal="center" vertical="center" wrapText="1"/>
    </xf>
    <xf numFmtId="0" fontId="0" fillId="6" borderId="7" xfId="21" applyFill="1" applyAlignment="1">
      <alignment/>
    </xf>
    <xf numFmtId="0" fontId="0" fillId="6" borderId="7" xfId="21" applyFill="1" applyAlignment="1">
      <alignment horizontal="center"/>
    </xf>
    <xf numFmtId="0" fontId="0" fillId="6" borderId="8" xfId="22" applyFill="1" applyAlignment="1">
      <alignment/>
    </xf>
    <xf numFmtId="0" fontId="0" fillId="6" borderId="8" xfId="22" applyFill="1" applyAlignment="1">
      <alignment horizontal="center" vertical="center" wrapText="1"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9" fillId="7" borderId="10" xfId="30">
      <alignment vertical="center"/>
      <protection/>
    </xf>
    <xf numFmtId="10" fontId="9" fillId="7" borderId="10" xfId="30" applyNumberFormat="1">
      <alignment vertical="center"/>
      <protection/>
    </xf>
    <xf numFmtId="0" fontId="9" fillId="8" borderId="10" xfId="31">
      <alignment vertical="center"/>
      <protection/>
    </xf>
    <xf numFmtId="10" fontId="9" fillId="8" borderId="10" xfId="31" applyNumberFormat="1">
      <alignment vertical="center"/>
      <protection/>
    </xf>
    <xf numFmtId="0" fontId="7" fillId="9" borderId="14" xfId="0" applyFont="1" applyFill="1" applyBorder="1" applyAlignment="1">
      <alignment vertical="center"/>
    </xf>
    <xf numFmtId="0" fontId="7" fillId="9" borderId="12" xfId="0" applyFont="1" applyFill="1" applyBorder="1" applyAlignment="1">
      <alignment horizontal="left" vertical="center"/>
    </xf>
    <xf numFmtId="3" fontId="7" fillId="4" borderId="10" xfId="41" applyNumberFormat="1">
      <alignment vertical="center"/>
      <protection/>
    </xf>
    <xf numFmtId="3" fontId="7" fillId="4" borderId="10" xfId="41" applyNumberFormat="1" applyAlignment="1">
      <alignment horizontal="right" vertical="center"/>
      <protection/>
    </xf>
    <xf numFmtId="0" fontId="9" fillId="8" borderId="10" xfId="31" applyFont="1">
      <alignment vertical="center"/>
      <protection/>
    </xf>
    <xf numFmtId="0" fontId="7" fillId="4" borderId="10" xfId="25" applyFont="1">
      <alignment horizontal="left" vertical="center"/>
      <protection/>
    </xf>
    <xf numFmtId="10" fontId="7" fillId="4" borderId="10" xfId="41" applyNumberFormat="1">
      <alignment vertical="center"/>
      <protection/>
    </xf>
    <xf numFmtId="172" fontId="9" fillId="7" borderId="10" xfId="30" applyNumberFormat="1" applyAlignment="1">
      <alignment horizontal="right" vertical="center"/>
      <protection/>
    </xf>
    <xf numFmtId="172" fontId="9" fillId="7" borderId="10" xfId="30" applyNumberFormat="1" applyFont="1" applyAlignment="1">
      <alignment horizontal="right" vertical="center"/>
      <protection/>
    </xf>
    <xf numFmtId="172" fontId="9" fillId="7" borderId="10" xfId="30" applyNumberFormat="1">
      <alignment vertical="center"/>
      <protection/>
    </xf>
    <xf numFmtId="172" fontId="9" fillId="8" borderId="10" xfId="31" applyNumberFormat="1" applyAlignment="1">
      <alignment horizontal="right" vertical="center"/>
      <protection/>
    </xf>
    <xf numFmtId="172" fontId="9" fillId="8" borderId="10" xfId="31" applyNumberFormat="1" applyFont="1" applyAlignment="1">
      <alignment horizontal="right" vertical="center"/>
      <protection/>
    </xf>
    <xf numFmtId="172" fontId="9" fillId="8" borderId="10" xfId="30" applyNumberFormat="1" applyFill="1">
      <alignment vertical="center"/>
      <protection/>
    </xf>
    <xf numFmtId="0" fontId="9" fillId="7" borderId="10" xfId="30" applyFont="1">
      <alignment vertical="center"/>
      <protection/>
    </xf>
    <xf numFmtId="10" fontId="9" fillId="8" borderId="10" xfId="30" applyNumberFormat="1" applyFill="1">
      <alignment vertical="center"/>
      <protection/>
    </xf>
    <xf numFmtId="3" fontId="0" fillId="6" borderId="0" xfId="0" applyNumberFormat="1" applyFill="1" applyAlignment="1">
      <alignment/>
    </xf>
    <xf numFmtId="3" fontId="0" fillId="0" borderId="0" xfId="0" applyNumberFormat="1" applyAlignment="1">
      <alignment/>
    </xf>
    <xf numFmtId="0" fontId="7" fillId="6" borderId="0" xfId="0" applyFont="1" applyFill="1" applyBorder="1" applyAlignment="1">
      <alignment horizontal="left" vertical="center"/>
    </xf>
    <xf numFmtId="0" fontId="7" fillId="9" borderId="15" xfId="0" applyFont="1" applyFill="1" applyBorder="1" applyAlignment="1">
      <alignment horizontal="left" vertical="center"/>
    </xf>
    <xf numFmtId="0" fontId="7" fillId="9" borderId="12" xfId="0" applyFont="1" applyFill="1" applyBorder="1" applyAlignment="1">
      <alignment horizontal="left" vertical="center"/>
    </xf>
    <xf numFmtId="0" fontId="4" fillId="3" borderId="10" xfId="36" applyFont="1">
      <alignment horizontal="center" vertical="center" wrapText="1"/>
      <protection/>
    </xf>
    <xf numFmtId="0" fontId="4" fillId="3" borderId="10" xfId="36">
      <alignment horizontal="center" vertical="center" wrapText="1"/>
      <protection/>
    </xf>
    <xf numFmtId="0" fontId="14" fillId="6" borderId="9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0" fontId="7" fillId="9" borderId="16" xfId="0" applyFont="1" applyFill="1" applyBorder="1" applyAlignment="1">
      <alignment horizontal="left" vertical="center"/>
    </xf>
    <xf numFmtId="0" fontId="7" fillId="9" borderId="14" xfId="0" applyFont="1" applyFill="1" applyBorder="1" applyAlignment="1">
      <alignment horizontal="left" vertical="center"/>
    </xf>
    <xf numFmtId="0" fontId="7" fillId="9" borderId="17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workbookViewId="0" topLeftCell="A1">
      <selection activeCell="B4" sqref="B4:P4"/>
    </sheetView>
  </sheetViews>
  <sheetFormatPr defaultColWidth="11.421875" defaultRowHeight="12.75"/>
  <cols>
    <col min="1" max="1" width="1.28515625" style="3" customWidth="1"/>
    <col min="2" max="2" width="0.5625" style="3" customWidth="1"/>
    <col min="3" max="3" width="17.421875" style="3" bestFit="1" customWidth="1"/>
    <col min="4" max="4" width="9.140625" style="3" customWidth="1"/>
    <col min="5" max="5" width="11.28125" style="3" customWidth="1"/>
    <col min="6" max="6" width="9.8515625" style="3" customWidth="1"/>
    <col min="7" max="7" width="11.00390625" style="3" bestFit="1" customWidth="1"/>
    <col min="8" max="8" width="9.8515625" style="3" customWidth="1"/>
    <col min="9" max="9" width="11.140625" style="3" customWidth="1"/>
    <col min="10" max="10" width="9.8515625" style="3" customWidth="1"/>
    <col min="11" max="11" width="11.28125" style="3" customWidth="1"/>
    <col min="12" max="12" width="9.8515625" style="3" customWidth="1"/>
    <col min="13" max="13" width="11.57421875" style="3" customWidth="1"/>
    <col min="14" max="14" width="8.57421875" style="3" customWidth="1"/>
    <col min="15" max="15" width="9.7109375" style="3" customWidth="1"/>
    <col min="16" max="16" width="11.421875" style="3" customWidth="1"/>
    <col min="17" max="17" width="0.5625" style="3" customWidth="1"/>
    <col min="18" max="16384" width="11.421875" style="3" customWidth="1"/>
  </cols>
  <sheetData>
    <row r="1" spans="2:16" ht="14.25" thickBot="1" thickTop="1">
      <c r="B1" s="23"/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7" ht="14.25" thickBot="1" thickTop="1">
      <c r="B2" s="23"/>
      <c r="C2" s="41" t="s">
        <v>28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1"/>
    </row>
    <row r="3" spans="1:17" ht="14.25" thickBot="1" thickTop="1">
      <c r="A3" s="2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"/>
    </row>
    <row r="4" spans="1:17" ht="14.25" thickBot="1" thickTop="1">
      <c r="A4" s="2"/>
      <c r="B4" s="47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1"/>
    </row>
    <row r="5" spans="3:4" ht="13.5" thickTop="1">
      <c r="C5" s="4"/>
      <c r="D5" s="5"/>
    </row>
    <row r="6" spans="2:17" ht="3.75" customHeight="1" thickBot="1">
      <c r="B6" s="18"/>
      <c r="C6" s="7"/>
      <c r="D6" s="7"/>
      <c r="E6" s="7"/>
      <c r="F6" s="7"/>
      <c r="G6" s="7"/>
      <c r="H6" s="7"/>
      <c r="I6" s="7"/>
      <c r="J6" s="8"/>
      <c r="K6" s="7"/>
      <c r="L6" s="7"/>
      <c r="M6" s="7"/>
      <c r="N6" s="7"/>
      <c r="O6" s="7"/>
      <c r="P6" s="7"/>
      <c r="Q6" s="15"/>
    </row>
    <row r="7" spans="2:17" ht="27.75" customHeight="1" thickBot="1">
      <c r="B7" s="13"/>
      <c r="C7" s="44" t="s">
        <v>1</v>
      </c>
      <c r="D7" s="44" t="s">
        <v>2</v>
      </c>
      <c r="E7" s="44"/>
      <c r="F7" s="43" t="s">
        <v>3</v>
      </c>
      <c r="G7" s="44"/>
      <c r="H7" s="44" t="s">
        <v>4</v>
      </c>
      <c r="I7" s="44"/>
      <c r="J7" s="44" t="s">
        <v>5</v>
      </c>
      <c r="K7" s="44"/>
      <c r="L7" s="43" t="s">
        <v>22</v>
      </c>
      <c r="M7" s="44"/>
      <c r="N7" s="44" t="s">
        <v>6</v>
      </c>
      <c r="O7" s="43" t="s">
        <v>20</v>
      </c>
      <c r="P7" s="44" t="s">
        <v>7</v>
      </c>
      <c r="Q7" s="9"/>
    </row>
    <row r="8" spans="2:17" ht="19.5" customHeight="1" thickBot="1">
      <c r="B8" s="13"/>
      <c r="C8" s="44"/>
      <c r="D8" s="43" t="s">
        <v>16</v>
      </c>
      <c r="E8" s="43" t="s">
        <v>21</v>
      </c>
      <c r="F8" s="43" t="s">
        <v>16</v>
      </c>
      <c r="G8" s="43" t="s">
        <v>21</v>
      </c>
      <c r="H8" s="43" t="s">
        <v>16</v>
      </c>
      <c r="I8" s="43" t="s">
        <v>21</v>
      </c>
      <c r="J8" s="43" t="s">
        <v>16</v>
      </c>
      <c r="K8" s="43" t="s">
        <v>21</v>
      </c>
      <c r="L8" s="43" t="s">
        <v>16</v>
      </c>
      <c r="M8" s="43" t="s">
        <v>21</v>
      </c>
      <c r="N8" s="44"/>
      <c r="O8" s="44"/>
      <c r="P8" s="44"/>
      <c r="Q8" s="9"/>
    </row>
    <row r="9" spans="1:17" ht="19.5" customHeight="1" thickBot="1">
      <c r="A9" s="6"/>
      <c r="B9" s="1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10"/>
    </row>
    <row r="10" spans="2:17" ht="19.5" customHeight="1" thickBot="1">
      <c r="B10" s="13"/>
      <c r="C10" s="19" t="s">
        <v>8</v>
      </c>
      <c r="D10" s="30">
        <v>1</v>
      </c>
      <c r="E10" s="30">
        <f>2520+94</f>
        <v>2614</v>
      </c>
      <c r="F10" s="30">
        <v>2</v>
      </c>
      <c r="G10" s="30">
        <v>3892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2">
        <f>+D10+F10+H10+J10+L10</f>
        <v>3</v>
      </c>
      <c r="O10" s="32">
        <f>E10+G10+I10+K10+M10</f>
        <v>6506</v>
      </c>
      <c r="P10" s="20">
        <f>O10/$O$22</f>
        <v>0.21668609492089924</v>
      </c>
      <c r="Q10" s="9"/>
    </row>
    <row r="11" spans="2:17" ht="19.5" customHeight="1" thickBot="1">
      <c r="B11" s="13"/>
      <c r="C11" s="27" t="s">
        <v>17</v>
      </c>
      <c r="D11" s="33">
        <v>1</v>
      </c>
      <c r="E11" s="33">
        <v>311</v>
      </c>
      <c r="F11" s="33">
        <v>3</v>
      </c>
      <c r="G11" s="33">
        <f>2894+6214+8+53+107</f>
        <v>9276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5">
        <f aca="true" t="shared" si="0" ref="N11:N21">+D11+F11+H11+J11+L11</f>
        <v>4</v>
      </c>
      <c r="O11" s="35">
        <f aca="true" t="shared" si="1" ref="O11:O21">E11+G11+I11+K11+M11</f>
        <v>9587</v>
      </c>
      <c r="P11" s="22">
        <f aca="true" t="shared" si="2" ref="P11:P21">O11/$O$22</f>
        <v>0.31930058284762697</v>
      </c>
      <c r="Q11" s="9"/>
    </row>
    <row r="12" spans="2:17" ht="19.5" customHeight="1" thickBot="1">
      <c r="B12" s="13"/>
      <c r="C12" s="19" t="s">
        <v>9</v>
      </c>
      <c r="D12" s="30">
        <v>1</v>
      </c>
      <c r="E12" s="30">
        <v>567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>
        <f t="shared" si="0"/>
        <v>1</v>
      </c>
      <c r="O12" s="32">
        <f t="shared" si="1"/>
        <v>567</v>
      </c>
      <c r="P12" s="20">
        <f t="shared" si="2"/>
        <v>0.018884263114071608</v>
      </c>
      <c r="Q12" s="9"/>
    </row>
    <row r="13" spans="2:17" ht="19.5" customHeight="1" thickBot="1">
      <c r="B13" s="13"/>
      <c r="C13" s="27" t="s">
        <v>18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3">
        <v>1</v>
      </c>
      <c r="K13" s="33">
        <v>2238</v>
      </c>
      <c r="L13" s="34">
        <v>0</v>
      </c>
      <c r="M13" s="34">
        <v>0</v>
      </c>
      <c r="N13" s="35">
        <f t="shared" si="0"/>
        <v>1</v>
      </c>
      <c r="O13" s="35">
        <f t="shared" si="1"/>
        <v>2238</v>
      </c>
      <c r="P13" s="22">
        <f t="shared" si="2"/>
        <v>0.07453788509575354</v>
      </c>
      <c r="Q13" s="9"/>
    </row>
    <row r="14" spans="2:17" ht="19.5" customHeight="1" thickBot="1">
      <c r="B14" s="13"/>
      <c r="C14" s="36" t="s">
        <v>26</v>
      </c>
      <c r="D14" s="31">
        <v>0</v>
      </c>
      <c r="E14" s="31">
        <v>0</v>
      </c>
      <c r="F14" s="30">
        <v>0</v>
      </c>
      <c r="G14" s="30">
        <v>0</v>
      </c>
      <c r="H14" s="31">
        <v>0</v>
      </c>
      <c r="I14" s="31">
        <v>0</v>
      </c>
      <c r="J14" s="31">
        <v>1</v>
      </c>
      <c r="K14" s="31">
        <v>180</v>
      </c>
      <c r="L14" s="31">
        <v>0</v>
      </c>
      <c r="M14" s="31">
        <v>0</v>
      </c>
      <c r="N14" s="32">
        <f>+D14+F14+H14+J14+L14</f>
        <v>1</v>
      </c>
      <c r="O14" s="32">
        <f>E14+G14+I14+K14+M14</f>
        <v>180</v>
      </c>
      <c r="P14" s="20">
        <f t="shared" si="2"/>
        <v>0.005995004163197336</v>
      </c>
      <c r="Q14" s="9"/>
    </row>
    <row r="15" spans="2:17" ht="19.5" customHeight="1" thickBot="1">
      <c r="B15" s="13"/>
      <c r="C15" s="21" t="s">
        <v>24</v>
      </c>
      <c r="D15" s="34">
        <v>0</v>
      </c>
      <c r="E15" s="34">
        <v>0</v>
      </c>
      <c r="F15" s="34">
        <v>1</v>
      </c>
      <c r="G15" s="34">
        <v>1370</v>
      </c>
      <c r="H15" s="34">
        <v>1</v>
      </c>
      <c r="I15" s="34">
        <v>531</v>
      </c>
      <c r="J15" s="33">
        <v>0</v>
      </c>
      <c r="K15" s="33">
        <v>0</v>
      </c>
      <c r="L15" s="34">
        <v>0</v>
      </c>
      <c r="M15" s="34">
        <v>0</v>
      </c>
      <c r="N15" s="35">
        <f t="shared" si="0"/>
        <v>2</v>
      </c>
      <c r="O15" s="35">
        <f t="shared" si="1"/>
        <v>1901</v>
      </c>
      <c r="P15" s="22">
        <f t="shared" si="2"/>
        <v>0.06331390507910074</v>
      </c>
      <c r="Q15" s="9"/>
    </row>
    <row r="16" spans="2:17" ht="19.5" customHeight="1" thickBot="1">
      <c r="B16" s="13"/>
      <c r="C16" s="19" t="s">
        <v>10</v>
      </c>
      <c r="D16" s="31">
        <v>0</v>
      </c>
      <c r="E16" s="31">
        <v>0</v>
      </c>
      <c r="F16" s="30">
        <v>0</v>
      </c>
      <c r="G16" s="30">
        <v>0</v>
      </c>
      <c r="H16" s="31">
        <v>0</v>
      </c>
      <c r="I16" s="31">
        <v>0</v>
      </c>
      <c r="J16" s="31">
        <v>1</v>
      </c>
      <c r="K16" s="31">
        <v>96</v>
      </c>
      <c r="L16" s="31">
        <v>0</v>
      </c>
      <c r="M16" s="31">
        <v>0</v>
      </c>
      <c r="N16" s="32">
        <f t="shared" si="0"/>
        <v>1</v>
      </c>
      <c r="O16" s="32">
        <f t="shared" si="1"/>
        <v>96</v>
      </c>
      <c r="P16" s="20">
        <f t="shared" si="2"/>
        <v>0.0031973355537052457</v>
      </c>
      <c r="Q16" s="9"/>
    </row>
    <row r="17" spans="2:17" ht="19.5" customHeight="1" thickBot="1">
      <c r="B17" s="13"/>
      <c r="C17" s="21" t="s">
        <v>11</v>
      </c>
      <c r="D17" s="34">
        <v>0</v>
      </c>
      <c r="E17" s="34">
        <v>0</v>
      </c>
      <c r="F17" s="34">
        <v>1</v>
      </c>
      <c r="G17" s="34">
        <v>809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5">
        <f t="shared" si="0"/>
        <v>1</v>
      </c>
      <c r="O17" s="35">
        <f t="shared" si="1"/>
        <v>809</v>
      </c>
      <c r="P17" s="37">
        <f>O17/$O$22</f>
        <v>0.02694421315570358</v>
      </c>
      <c r="Q17" s="9"/>
    </row>
    <row r="18" spans="2:17" ht="19.5" customHeight="1" thickBot="1">
      <c r="B18" s="13"/>
      <c r="C18" s="19" t="s">
        <v>12</v>
      </c>
      <c r="D18" s="31">
        <v>0</v>
      </c>
      <c r="E18" s="31">
        <v>0</v>
      </c>
      <c r="F18" s="30">
        <v>0</v>
      </c>
      <c r="G18" s="30">
        <v>0</v>
      </c>
      <c r="H18" s="31">
        <v>0</v>
      </c>
      <c r="I18" s="31">
        <v>0</v>
      </c>
      <c r="J18" s="31">
        <v>2</v>
      </c>
      <c r="K18" s="31">
        <f>36+398+152</f>
        <v>586</v>
      </c>
      <c r="L18" s="31">
        <v>0</v>
      </c>
      <c r="M18" s="31">
        <v>0</v>
      </c>
      <c r="N18" s="32">
        <f t="shared" si="0"/>
        <v>2</v>
      </c>
      <c r="O18" s="32">
        <f t="shared" si="1"/>
        <v>586</v>
      </c>
      <c r="P18" s="20">
        <f>O18/$O$22</f>
        <v>0.01951706910907577</v>
      </c>
      <c r="Q18" s="9"/>
    </row>
    <row r="19" spans="2:17" ht="19.5" customHeight="1" thickBot="1">
      <c r="B19" s="13"/>
      <c r="C19" s="21" t="s">
        <v>13</v>
      </c>
      <c r="D19" s="34">
        <v>0</v>
      </c>
      <c r="E19" s="34">
        <v>0</v>
      </c>
      <c r="F19" s="33">
        <v>1</v>
      </c>
      <c r="G19" s="33">
        <v>1129</v>
      </c>
      <c r="H19" s="33">
        <v>0</v>
      </c>
      <c r="I19" s="33">
        <v>0</v>
      </c>
      <c r="J19" s="34">
        <v>0</v>
      </c>
      <c r="K19" s="34">
        <v>0</v>
      </c>
      <c r="L19" s="33">
        <v>0</v>
      </c>
      <c r="M19" s="33">
        <v>0</v>
      </c>
      <c r="N19" s="35">
        <f>+D19+F19+H19+J19+L19</f>
        <v>1</v>
      </c>
      <c r="O19" s="35">
        <f t="shared" si="1"/>
        <v>1129</v>
      </c>
      <c r="P19" s="22">
        <f t="shared" si="2"/>
        <v>0.03760199833472107</v>
      </c>
      <c r="Q19" s="9"/>
    </row>
    <row r="20" spans="2:17" ht="19.5" customHeight="1" thickBot="1">
      <c r="B20" s="13"/>
      <c r="C20" s="19" t="s">
        <v>14</v>
      </c>
      <c r="D20" s="31">
        <v>0</v>
      </c>
      <c r="E20" s="31">
        <v>0</v>
      </c>
      <c r="F20" s="30">
        <v>1</v>
      </c>
      <c r="G20" s="30">
        <v>2273</v>
      </c>
      <c r="H20" s="31">
        <v>2</v>
      </c>
      <c r="I20" s="31">
        <v>2054</v>
      </c>
      <c r="J20" s="31">
        <v>1</v>
      </c>
      <c r="K20" s="31">
        <v>539</v>
      </c>
      <c r="L20" s="31">
        <v>1</v>
      </c>
      <c r="M20" s="31">
        <f>73+113</f>
        <v>186</v>
      </c>
      <c r="N20" s="32">
        <f t="shared" si="0"/>
        <v>5</v>
      </c>
      <c r="O20" s="32">
        <f t="shared" si="1"/>
        <v>5052</v>
      </c>
      <c r="P20" s="20">
        <f t="shared" si="2"/>
        <v>0.16825978351373855</v>
      </c>
      <c r="Q20" s="9"/>
    </row>
    <row r="21" spans="2:17" ht="19.5" customHeight="1" thickBot="1">
      <c r="B21" s="13"/>
      <c r="C21" s="21" t="s">
        <v>15</v>
      </c>
      <c r="D21" s="34">
        <v>0</v>
      </c>
      <c r="E21" s="34">
        <v>0</v>
      </c>
      <c r="F21" s="33">
        <v>1</v>
      </c>
      <c r="G21" s="33">
        <v>1374</v>
      </c>
      <c r="H21" s="33">
        <v>0</v>
      </c>
      <c r="I21" s="33">
        <v>0</v>
      </c>
      <c r="J21" s="34">
        <v>0</v>
      </c>
      <c r="K21" s="34">
        <v>0</v>
      </c>
      <c r="L21" s="33">
        <v>0</v>
      </c>
      <c r="M21" s="33">
        <v>0</v>
      </c>
      <c r="N21" s="35">
        <f t="shared" si="0"/>
        <v>1</v>
      </c>
      <c r="O21" s="35">
        <f t="shared" si="1"/>
        <v>1374</v>
      </c>
      <c r="P21" s="22">
        <f t="shared" si="2"/>
        <v>0.045761865112406326</v>
      </c>
      <c r="Q21" s="9"/>
    </row>
    <row r="22" spans="2:17" ht="19.5" customHeight="1" thickBot="1">
      <c r="B22" s="13"/>
      <c r="C22" s="28" t="s">
        <v>19</v>
      </c>
      <c r="D22" s="26">
        <f>SUM(D10:D21)</f>
        <v>3</v>
      </c>
      <c r="E22" s="26">
        <f>SUM(E10:E21)</f>
        <v>3492</v>
      </c>
      <c r="F22" s="26">
        <f aca="true" t="shared" si="3" ref="F22:M22">SUM(F10:F21)</f>
        <v>10</v>
      </c>
      <c r="G22" s="26">
        <f t="shared" si="3"/>
        <v>20123</v>
      </c>
      <c r="H22" s="26">
        <f t="shared" si="3"/>
        <v>3</v>
      </c>
      <c r="I22" s="26">
        <f t="shared" si="3"/>
        <v>2585</v>
      </c>
      <c r="J22" s="26">
        <f t="shared" si="3"/>
        <v>6</v>
      </c>
      <c r="K22" s="26">
        <f t="shared" si="3"/>
        <v>3639</v>
      </c>
      <c r="L22" s="26">
        <f>SUM(L10:L21)</f>
        <v>1</v>
      </c>
      <c r="M22" s="26">
        <f t="shared" si="3"/>
        <v>186</v>
      </c>
      <c r="N22" s="25">
        <f>+D22+F22+H22+J22+L22</f>
        <v>23</v>
      </c>
      <c r="O22" s="25">
        <f>E22+G22+I22+K22+M22</f>
        <v>30025</v>
      </c>
      <c r="P22" s="29">
        <f>SUM(P10:P21)</f>
        <v>1.0000000000000002</v>
      </c>
      <c r="Q22" s="9"/>
    </row>
    <row r="23" spans="2:17" ht="3.75" customHeight="1">
      <c r="B23" s="17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6"/>
    </row>
    <row r="24" spans="2:17" ht="15" customHeight="1">
      <c r="B24" s="45" t="s">
        <v>23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2:17" ht="12.75">
      <c r="B25" s="50" t="s">
        <v>27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7" ht="12.75">
      <c r="E27" s="38"/>
    </row>
    <row r="28" spans="3:8" ht="12.75">
      <c r="C28"/>
      <c r="D28"/>
      <c r="E28"/>
      <c r="F28"/>
      <c r="G28"/>
      <c r="H28"/>
    </row>
    <row r="29" spans="3:8" ht="12.75">
      <c r="C29"/>
      <c r="D29"/>
      <c r="E29"/>
      <c r="F29"/>
      <c r="G29"/>
      <c r="H29"/>
    </row>
    <row r="30" spans="3:8" ht="12.75">
      <c r="C30"/>
      <c r="D30"/>
      <c r="E30"/>
      <c r="F30"/>
      <c r="G30"/>
      <c r="H30"/>
    </row>
    <row r="31" spans="3:8" ht="12.75">
      <c r="C31"/>
      <c r="D31"/>
      <c r="E31"/>
      <c r="F31"/>
      <c r="G31"/>
      <c r="H31"/>
    </row>
    <row r="32" spans="3:8" ht="12.75">
      <c r="C32"/>
      <c r="D32"/>
      <c r="E32"/>
      <c r="F32"/>
      <c r="G32"/>
      <c r="H32"/>
    </row>
    <row r="33" spans="3:8" ht="12.75">
      <c r="C33"/>
      <c r="D33"/>
      <c r="E33"/>
      <c r="F33"/>
      <c r="G33"/>
      <c r="H33"/>
    </row>
    <row r="34" spans="3:8" ht="12.75">
      <c r="C34"/>
      <c r="D34"/>
      <c r="E34"/>
      <c r="F34"/>
      <c r="G34"/>
      <c r="H34" s="39"/>
    </row>
    <row r="35" spans="3:8" ht="12.75">
      <c r="C35"/>
      <c r="D35"/>
      <c r="E35"/>
      <c r="F35"/>
      <c r="G35"/>
      <c r="H35"/>
    </row>
    <row r="36" spans="3:8" ht="12.75">
      <c r="C36"/>
      <c r="D36"/>
      <c r="E36"/>
      <c r="F36"/>
      <c r="G36"/>
      <c r="H36"/>
    </row>
    <row r="37" spans="3:8" ht="12.75">
      <c r="C37"/>
      <c r="D37"/>
      <c r="E37"/>
      <c r="F37"/>
      <c r="G37"/>
      <c r="H37"/>
    </row>
  </sheetData>
  <mergeCells count="24">
    <mergeCell ref="J7:K7"/>
    <mergeCell ref="L7:M7"/>
    <mergeCell ref="N7:N9"/>
    <mergeCell ref="O7:O9"/>
    <mergeCell ref="B25:Q25"/>
    <mergeCell ref="P7:P9"/>
    <mergeCell ref="D8:D9"/>
    <mergeCell ref="E8:E9"/>
    <mergeCell ref="F8:F9"/>
    <mergeCell ref="G8:G9"/>
    <mergeCell ref="H8:H9"/>
    <mergeCell ref="I8:I9"/>
    <mergeCell ref="J8:J9"/>
    <mergeCell ref="K8:K9"/>
    <mergeCell ref="C1:P1"/>
    <mergeCell ref="C2:P2"/>
    <mergeCell ref="M8:M9"/>
    <mergeCell ref="B24:Q24"/>
    <mergeCell ref="L8:L9"/>
    <mergeCell ref="B4:P4"/>
    <mergeCell ref="C7:C9"/>
    <mergeCell ref="D7:E7"/>
    <mergeCell ref="F7:G7"/>
    <mergeCell ref="H7:I7"/>
  </mergeCell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2008-07-25T13:30:43Z</cp:lastPrinted>
  <dcterms:created xsi:type="dcterms:W3CDTF">2006-09-06T09:57:30Z</dcterms:created>
  <dcterms:modified xsi:type="dcterms:W3CDTF">2009-01-30T11:26:44Z</dcterms:modified>
  <cp:category/>
  <cp:version/>
  <cp:contentType/>
  <cp:contentStatus/>
</cp:coreProperties>
</file>