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0755" windowHeight="9075" activeTab="0"/>
  </bookViews>
  <sheets>
    <sheet name="1.3.2.2" sheetId="1" r:id="rId1"/>
  </sheets>
  <externalReferences>
    <externalReference r:id="rId4"/>
    <externalReference r:id="rId5"/>
    <externalReference r:id="rId6"/>
  </externalReferences>
  <definedNames>
    <definedName name="A_impresión_IM">'[1]Índex'!$A$19:$F$41</definedName>
    <definedName name="EXTRACT">'[2]Índex'!#REF!</definedName>
    <definedName name="Área_de_extracción2">#REF!</definedName>
    <definedName name="_xlnm.Print_Area" localSheetId="0">'1.3.2.2'!$A$1:$H$206</definedName>
  </definedNames>
  <calcPr fullCalcOnLoad="1"/>
</workbook>
</file>

<file path=xl/sharedStrings.xml><?xml version="1.0" encoding="utf-8"?>
<sst xmlns="http://schemas.openxmlformats.org/spreadsheetml/2006/main" count="150" uniqueCount="87">
  <si>
    <t>CENTRES PROPIS</t>
  </si>
  <si>
    <t>200 FME</t>
  </si>
  <si>
    <t>230 ETSETB</t>
  </si>
  <si>
    <t>250 ETSECCPB</t>
  </si>
  <si>
    <t>270 FIB</t>
  </si>
  <si>
    <t>280 FNB</t>
  </si>
  <si>
    <t>290 ETSAV</t>
  </si>
  <si>
    <t>300 EPSC</t>
  </si>
  <si>
    <t>320 EUETIT</t>
  </si>
  <si>
    <t>370 EUOOT</t>
  </si>
  <si>
    <t>TOTAL CENTRES PROPIS</t>
  </si>
  <si>
    <t>CENTRES ADSCRITS</t>
  </si>
  <si>
    <t>801 EUNCET</t>
  </si>
  <si>
    <t>820 EUETIB</t>
  </si>
  <si>
    <t>840 EUPMT</t>
  </si>
  <si>
    <t>860 EUETII</t>
  </si>
  <si>
    <t>870 EUETTPC</t>
  </si>
  <si>
    <t>TOTAL CENTRES ADSCRITS</t>
  </si>
  <si>
    <t>TOTAL UPC</t>
  </si>
  <si>
    <t>Dades per fer el gràfic de 1r i 2n cicles i de 2n cicle</t>
  </si>
  <si>
    <t>CENTRE</t>
  </si>
  <si>
    <t>ESTUDIANTS</t>
  </si>
  <si>
    <t>FME</t>
  </si>
  <si>
    <t>ETSAB</t>
  </si>
  <si>
    <t>ETSETB</t>
  </si>
  <si>
    <t>ETSEIB</t>
  </si>
  <si>
    <t>ETSECCPB</t>
  </si>
  <si>
    <t>FIB</t>
  </si>
  <si>
    <t>FNB</t>
  </si>
  <si>
    <t>ETSAV</t>
  </si>
  <si>
    <t>EPSC</t>
  </si>
  <si>
    <t>Dades per fer el gràfic de 1r cicle de centres propis</t>
  </si>
  <si>
    <t>EUETIT</t>
  </si>
  <si>
    <t>EUOOT</t>
  </si>
  <si>
    <t>Dades per fer el gràfic de 1r cicle de centres adscrits</t>
  </si>
  <si>
    <t xml:space="preserve">CENTRES </t>
  </si>
  <si>
    <t>EUNCET</t>
  </si>
  <si>
    <t>EUETIB</t>
  </si>
  <si>
    <t>EUPMT</t>
  </si>
  <si>
    <t>EUETII</t>
  </si>
  <si>
    <t>EUETTPC</t>
  </si>
  <si>
    <t xml:space="preserve">Estudis de 1r i 2n cicles i de 2n cicle. Centres propis </t>
  </si>
  <si>
    <t xml:space="preserve">Estudis de 1r cicle. Centres propis </t>
  </si>
  <si>
    <t>Estudis de 1r cicle. Centres adscrits</t>
  </si>
  <si>
    <t>310 EPSEB</t>
  </si>
  <si>
    <t>340 EPSEVG</t>
  </si>
  <si>
    <t>EPSEB</t>
  </si>
  <si>
    <t>EPSEVG</t>
  </si>
  <si>
    <t>Estudis d'Arquitectura i Edificació</t>
  </si>
  <si>
    <t>Estudis de Matemàtiques i Estadística</t>
  </si>
  <si>
    <t>Estudis d'Enginyeria Civil</t>
  </si>
  <si>
    <t>Estudis d'Enginyeria Industrial</t>
  </si>
  <si>
    <t>Estudis d'Enginyeria Química</t>
  </si>
  <si>
    <t>Estudis de Nàutica</t>
  </si>
  <si>
    <t>Estudis d'Aeronàutica</t>
  </si>
  <si>
    <t>Estudis de Ciències de la Salut</t>
  </si>
  <si>
    <t>Estudis d'Economia</t>
  </si>
  <si>
    <t>Estudis d'Enginyeria Agrícola</t>
  </si>
  <si>
    <t>Dobles titulacions</t>
  </si>
  <si>
    <t>162 CFIS</t>
  </si>
  <si>
    <t>CFIS</t>
  </si>
  <si>
    <t>802 EAE</t>
  </si>
  <si>
    <t>EAE</t>
  </si>
  <si>
    <t>330 EPSEM</t>
  </si>
  <si>
    <t>EPSEM</t>
  </si>
  <si>
    <t>Estudis de Telecomunicació i Multimèdia</t>
  </si>
  <si>
    <t>Estudis d'Informàtica</t>
  </si>
  <si>
    <t>1.3.2 Estudiantat matriculat de 1r i 2n cicles</t>
  </si>
  <si>
    <t>1.3.2.2 DISTRIBUCIÓ PER CENTRES I CICLES</t>
  </si>
  <si>
    <t>220 ETSEIAT</t>
  </si>
  <si>
    <t>1r i 2n cicles</t>
  </si>
  <si>
    <t>2n cicle</t>
  </si>
  <si>
    <t>1r cicle</t>
  </si>
  <si>
    <t>Total</t>
  </si>
  <si>
    <t>Nombre d'estudiantat</t>
  </si>
  <si>
    <t>Inclou l'estudiantat que es matricula per primera vegada el quadrimestre de primavera</t>
  </si>
  <si>
    <t>ETSEIAT</t>
  </si>
  <si>
    <r>
      <t>210 ETSAB</t>
    </r>
    <r>
      <rPr>
        <vertAlign val="superscript"/>
        <sz val="10"/>
        <color indexed="56"/>
        <rFont val="Arial"/>
        <family val="2"/>
      </rPr>
      <t xml:space="preserve"> (1)</t>
    </r>
  </si>
  <si>
    <r>
      <t>240 ETSEIB</t>
    </r>
    <r>
      <rPr>
        <vertAlign val="superscript"/>
        <sz val="10"/>
        <color indexed="56"/>
        <rFont val="Arial"/>
        <family val="2"/>
      </rPr>
      <t xml:space="preserve"> (1)</t>
    </r>
  </si>
  <si>
    <r>
      <t xml:space="preserve">(1) </t>
    </r>
    <r>
      <rPr>
        <sz val="8"/>
        <color indexed="56"/>
        <rFont val="Arial"/>
        <family val="2"/>
      </rPr>
      <t>No s'inclouen els estudiants de títols propis</t>
    </r>
  </si>
  <si>
    <t>-</t>
  </si>
  <si>
    <t>ANY ACADÈMIC 2007-2008</t>
  </si>
  <si>
    <t>390 ESAB</t>
  </si>
  <si>
    <t>Total estudiantat de 1r i 2n cicles i de 2n cicle de centres propis: 15.088</t>
  </si>
  <si>
    <t>ESAB</t>
  </si>
  <si>
    <t>Total estudiantat de 1r cicle de centres propis: 10.944</t>
  </si>
  <si>
    <t>Total estudiantat de 1r cicle de centres adscrits: 3.487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</si>
</sst>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.0"/>
    <numFmt numFmtId="174" formatCode="_-* #,##0\ _P_t_s_-;\-* #,##0\ _P_t_s_-;_-* &quot;-&quot;\ _P_t_s_-;_-@_-"/>
    <numFmt numFmtId="175" formatCode="_-* #,##0.00\ _P_t_s_-;\-* #,##0.00\ _P_t_s_-;_-* &quot;-&quot;\ _P_t_s_-;_-@_-"/>
    <numFmt numFmtId="176" formatCode="0_)"/>
    <numFmt numFmtId="177" formatCode="#,##0.0"/>
    <numFmt numFmtId="178" formatCode="#,##0_ ;\-#,##0\ "/>
    <numFmt numFmtId="179" formatCode="#,##0;[Red]#,##0"/>
    <numFmt numFmtId="180" formatCode="#,##0_ ;[Red]\-#,##0\ 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0.000"/>
    <numFmt numFmtId="186" formatCode="#,##0.000"/>
    <numFmt numFmtId="187" formatCode="_(&quot;N$&quot;* #,##0_);_(&quot;N$&quot;* \(#,##0\);_(&quot;N$&quot;* &quot;-&quot;_);_(@_)"/>
    <numFmt numFmtId="188" formatCode="_(&quot;N$&quot;* #,##0.00_);_(&quot;N$&quot;* \(#,##0.00\);_(&quot;N$&quot;* &quot;-&quot;??_);_(@_)"/>
    <numFmt numFmtId="189" formatCode="_-* #,##0\ &quot;Pts&quot;_-;\-* #,##0\ &quot;Pts&quot;_-;_-* &quot;-&quot;\ &quot;Pts&quot;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General_)"/>
    <numFmt numFmtId="193" formatCode="0.0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0.000000"/>
    <numFmt numFmtId="198" formatCode="0.00000"/>
    <numFmt numFmtId="199" formatCode="#,##0;[Black]#,##0"/>
    <numFmt numFmtId="200" formatCode="0;[Black]0"/>
    <numFmt numFmtId="201" formatCode="[$€-2]\ #,##0.00_);[Red]\([$€-2]\ #,##0.00\)"/>
    <numFmt numFmtId="202" formatCode="0.000000000"/>
    <numFmt numFmtId="203" formatCode="0.0000000000"/>
    <numFmt numFmtId="204" formatCode="_-* #,##0.000\ _P_t_s_-;\-* #,##0.000\ _P_t_s_-;_-* &quot;-&quot;\ _P_t_s_-;_-@_-"/>
    <numFmt numFmtId="205" formatCode="_-* #,##0.0\ _P_t_s_-;\-* #,##0.0\ _P_t_s_-;_-* &quot;-&quot;\ _P_t_s_-;_-@_-"/>
    <numFmt numFmtId="206" formatCode="0.00000000"/>
    <numFmt numFmtId="207" formatCode="0.0000000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.5"/>
      <color indexed="56"/>
      <name val="Arial"/>
      <family val="2"/>
    </font>
    <font>
      <sz val="24.25"/>
      <name val="Arial"/>
      <family val="0"/>
    </font>
    <font>
      <sz val="18"/>
      <name val="Arial"/>
      <family val="0"/>
    </font>
    <font>
      <b/>
      <sz val="9.25"/>
      <color indexed="56"/>
      <name val="Arial"/>
      <family val="2"/>
    </font>
    <font>
      <sz val="34"/>
      <name val="Arial"/>
      <family val="0"/>
    </font>
    <font>
      <sz val="17.5"/>
      <name val="Arial"/>
      <family val="0"/>
    </font>
    <font>
      <sz val="21.5"/>
      <name val="Arial"/>
      <family val="0"/>
    </font>
    <font>
      <b/>
      <sz val="9"/>
      <color indexed="56"/>
      <name val="Arial"/>
      <family val="2"/>
    </font>
    <font>
      <sz val="26.75"/>
      <name val="Arial"/>
      <family val="0"/>
    </font>
    <font>
      <sz val="17"/>
      <name val="Arial"/>
      <family val="0"/>
    </font>
    <font>
      <b/>
      <sz val="9.75"/>
      <color indexed="56"/>
      <name val="Arial"/>
      <family val="2"/>
    </font>
    <font>
      <sz val="29"/>
      <name val="Arial"/>
      <family val="0"/>
    </font>
    <font>
      <sz val="18.5"/>
      <name val="Arial"/>
      <family val="0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8"/>
      <color indexed="56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MS Sans Serif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vertAlign val="superscript"/>
      <sz val="10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8.75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  <font>
      <sz val="10.25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18" fillId="0" borderId="5" applyNumberFormat="0" applyFont="0" applyFill="0" applyAlignment="0" applyProtection="0"/>
    <xf numFmtId="0" fontId="19" fillId="2" borderId="6" applyNumberFormat="0" applyFont="0" applyFill="0" applyAlignment="0" applyProtection="0"/>
    <xf numFmtId="0" fontId="19" fillId="2" borderId="7" applyNumberFormat="0" applyFont="0" applyFill="0" applyAlignment="0" applyProtection="0"/>
    <xf numFmtId="0" fontId="19" fillId="2" borderId="8" applyNumberFormat="0" applyFont="0" applyFill="0" applyAlignment="0" applyProtection="0"/>
    <xf numFmtId="0" fontId="19" fillId="2" borderId="9" applyNumberFormat="0" applyFont="0" applyFill="0" applyAlignment="0" applyProtection="0"/>
    <xf numFmtId="4" fontId="18" fillId="3" borderId="10">
      <alignment horizontal="left" vertical="center"/>
      <protection/>
    </xf>
    <xf numFmtId="0" fontId="16" fillId="4" borderId="10">
      <alignment horizontal="left" vertical="center"/>
      <protection/>
    </xf>
    <xf numFmtId="0" fontId="16" fillId="2" borderId="10">
      <alignment horizontal="left" vertical="center"/>
      <protection/>
    </xf>
    <xf numFmtId="0" fontId="16" fillId="2" borderId="10">
      <alignment horizontal="left" vertical="center"/>
      <protection/>
    </xf>
    <xf numFmtId="0" fontId="16" fillId="5" borderId="10">
      <alignment horizontal="left" vertical="center"/>
      <protection/>
    </xf>
    <xf numFmtId="0" fontId="20" fillId="6" borderId="0">
      <alignment horizontal="left" vertical="center"/>
      <protection/>
    </xf>
    <xf numFmtId="3" fontId="17" fillId="7" borderId="10" applyNumberFormat="0">
      <alignment vertical="center"/>
      <protection/>
    </xf>
    <xf numFmtId="3" fontId="17" fillId="8" borderId="10" applyNumberFormat="0">
      <alignment vertical="center"/>
      <protection/>
    </xf>
    <xf numFmtId="4" fontId="17" fillId="2" borderId="10" applyNumberFormat="0">
      <alignment vertical="center"/>
      <protection/>
    </xf>
    <xf numFmtId="4" fontId="17" fillId="5" borderId="10" applyNumberFormat="0">
      <alignment vertical="center"/>
      <protection/>
    </xf>
    <xf numFmtId="0" fontId="17" fillId="9" borderId="10">
      <alignment horizontal="left" vertical="center"/>
      <protection/>
    </xf>
    <xf numFmtId="0" fontId="18" fillId="10" borderId="10">
      <alignment horizontal="center" vertical="center"/>
      <protection/>
    </xf>
    <xf numFmtId="0" fontId="18" fillId="3" borderId="10">
      <alignment horizontal="center" vertical="center" wrapText="1"/>
      <protection/>
    </xf>
    <xf numFmtId="3" fontId="17" fillId="2" borderId="0" applyNumberFormat="0">
      <alignment vertical="center"/>
      <protection/>
    </xf>
    <xf numFmtId="4" fontId="16" fillId="2" borderId="10" applyNumberFormat="0">
      <alignment vertical="center"/>
      <protection/>
    </xf>
    <xf numFmtId="0" fontId="18" fillId="3" borderId="10">
      <alignment horizontal="center" vertical="center"/>
      <protection/>
    </xf>
    <xf numFmtId="4" fontId="16" fillId="5" borderId="10" applyNumberFormat="0">
      <alignment vertical="center"/>
      <protection/>
    </xf>
    <xf numFmtId="4" fontId="16" fillId="4" borderId="10" applyNumberFormat="0">
      <alignment vertical="center"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26" fillId="0" borderId="11" applyAlignment="0">
      <protection/>
    </xf>
  </cellStyleXfs>
  <cellXfs count="80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center"/>
    </xf>
    <xf numFmtId="0" fontId="0" fillId="6" borderId="5" xfId="19" applyFill="1" applyAlignment="1">
      <alignment/>
    </xf>
    <xf numFmtId="0" fontId="0" fillId="6" borderId="9" xfId="23" applyFill="1" applyAlignment="1">
      <alignment/>
    </xf>
    <xf numFmtId="0" fontId="0" fillId="6" borderId="9" xfId="23" applyFill="1" applyAlignment="1">
      <alignment horizontal="center"/>
    </xf>
    <xf numFmtId="0" fontId="0" fillId="6" borderId="3" xfId="17" applyFill="1" applyAlignment="1">
      <alignment/>
    </xf>
    <xf numFmtId="0" fontId="0" fillId="6" borderId="8" xfId="22" applyFill="1" applyAlignment="1">
      <alignment/>
    </xf>
    <xf numFmtId="0" fontId="18" fillId="3" borderId="10" xfId="36">
      <alignment horizontal="center" vertical="center" wrapText="1"/>
      <protection/>
    </xf>
    <xf numFmtId="0" fontId="0" fillId="6" borderId="6" xfId="20" applyFill="1" applyAlignment="1">
      <alignment/>
    </xf>
    <xf numFmtId="0" fontId="17" fillId="7" borderId="10" xfId="30">
      <alignment vertical="center"/>
      <protection/>
    </xf>
    <xf numFmtId="3" fontId="0" fillId="6" borderId="0" xfId="0" applyNumberFormat="1" applyFill="1" applyAlignment="1">
      <alignment/>
    </xf>
    <xf numFmtId="0" fontId="17" fillId="8" borderId="10" xfId="31">
      <alignment vertical="center"/>
      <protection/>
    </xf>
    <xf numFmtId="3" fontId="17" fillId="8" borderId="10" xfId="31" applyNumberFormat="1">
      <alignment vertical="center"/>
      <protection/>
    </xf>
    <xf numFmtId="3" fontId="17" fillId="7" borderId="10" xfId="30" applyNumberFormat="1">
      <alignment vertical="center"/>
      <protection/>
    </xf>
    <xf numFmtId="0" fontId="20" fillId="6" borderId="0" xfId="29">
      <alignment horizontal="left" vertical="center"/>
      <protection/>
    </xf>
    <xf numFmtId="0" fontId="0" fillId="6" borderId="4" xfId="18" applyFill="1" applyAlignment="1">
      <alignment/>
    </xf>
    <xf numFmtId="0" fontId="0" fillId="6" borderId="7" xfId="21" applyFill="1" applyAlignment="1">
      <alignment/>
    </xf>
    <xf numFmtId="0" fontId="0" fillId="6" borderId="7" xfId="21" applyFill="1" applyAlignment="1">
      <alignment horizontal="center"/>
    </xf>
    <xf numFmtId="0" fontId="0" fillId="6" borderId="2" xfId="16" applyFill="1" applyAlignment="1">
      <alignment/>
    </xf>
    <xf numFmtId="0" fontId="21" fillId="6" borderId="0" xfId="0" applyFont="1" applyFill="1" applyAlignment="1">
      <alignment/>
    </xf>
    <xf numFmtId="0" fontId="22" fillId="6" borderId="0" xfId="0" applyFont="1" applyFill="1" applyAlignment="1">
      <alignment/>
    </xf>
    <xf numFmtId="0" fontId="22" fillId="6" borderId="0" xfId="0" applyFont="1" applyFill="1" applyAlignment="1">
      <alignment horizontal="center"/>
    </xf>
    <xf numFmtId="0" fontId="0" fillId="6" borderId="0" xfId="0" applyFill="1" applyAlignment="1">
      <alignment horizontal="right"/>
    </xf>
    <xf numFmtId="0" fontId="0" fillId="6" borderId="0" xfId="0" applyFill="1" applyAlignment="1">
      <alignment horizontal="left"/>
    </xf>
    <xf numFmtId="0" fontId="24" fillId="6" borderId="0" xfId="0" applyFont="1" applyFill="1" applyAlignment="1">
      <alignment/>
    </xf>
    <xf numFmtId="0" fontId="22" fillId="6" borderId="0" xfId="0" applyFont="1" applyFill="1" applyAlignment="1">
      <alignment/>
    </xf>
    <xf numFmtId="0" fontId="22" fillId="6" borderId="0" xfId="0" applyFont="1" applyFill="1" applyAlignment="1">
      <alignment horizontal="right"/>
    </xf>
    <xf numFmtId="0" fontId="0" fillId="6" borderId="0" xfId="0" applyFont="1" applyFill="1" applyBorder="1" applyAlignment="1">
      <alignment/>
    </xf>
    <xf numFmtId="0" fontId="22" fillId="6" borderId="0" xfId="0" applyFont="1" applyFill="1" applyBorder="1" applyAlignment="1">
      <alignment/>
    </xf>
    <xf numFmtId="3" fontId="22" fillId="6" borderId="0" xfId="0" applyNumberFormat="1" applyFont="1" applyFill="1" applyBorder="1" applyAlignment="1">
      <alignment horizontal="right" vertical="center"/>
    </xf>
    <xf numFmtId="10" fontId="22" fillId="6" borderId="0" xfId="52" applyNumberFormat="1" applyFont="1" applyFill="1" applyBorder="1" applyAlignment="1">
      <alignment/>
    </xf>
    <xf numFmtId="3" fontId="22" fillId="6" borderId="0" xfId="0" applyNumberFormat="1" applyFont="1" applyFill="1" applyBorder="1" applyAlignment="1">
      <alignment/>
    </xf>
    <xf numFmtId="0" fontId="22" fillId="6" borderId="0" xfId="0" applyFont="1" applyFill="1" applyAlignment="1">
      <alignment horizontal="left"/>
    </xf>
    <xf numFmtId="3" fontId="22" fillId="6" borderId="0" xfId="0" applyNumberFormat="1" applyFont="1" applyFill="1" applyAlignment="1">
      <alignment horizontal="left"/>
    </xf>
    <xf numFmtId="0" fontId="24" fillId="6" borderId="0" xfId="0" applyFont="1" applyFill="1" applyAlignment="1">
      <alignment/>
    </xf>
    <xf numFmtId="0" fontId="24" fillId="6" borderId="0" xfId="0" applyFont="1" applyFill="1" applyAlignment="1">
      <alignment horizontal="center"/>
    </xf>
    <xf numFmtId="0" fontId="16" fillId="9" borderId="10" xfId="34" applyFont="1" applyFill="1">
      <alignment horizontal="left" vertical="center"/>
      <protection/>
    </xf>
    <xf numFmtId="0" fontId="22" fillId="6" borderId="0" xfId="48" applyFont="1" applyFill="1" applyBorder="1" applyAlignment="1">
      <alignment horizontal="center"/>
      <protection/>
    </xf>
    <xf numFmtId="0" fontId="22" fillId="6" borderId="0" xfId="48" applyFont="1" applyFill="1" applyBorder="1" applyAlignment="1">
      <alignment horizontal="left"/>
      <protection/>
    </xf>
    <xf numFmtId="3" fontId="22" fillId="6" borderId="0" xfId="0" applyNumberFormat="1" applyFont="1" applyFill="1" applyBorder="1" applyAlignment="1">
      <alignment/>
    </xf>
    <xf numFmtId="10" fontId="22" fillId="6" borderId="0" xfId="52" applyNumberFormat="1" applyFont="1" applyFill="1" applyBorder="1" applyAlignment="1">
      <alignment/>
    </xf>
    <xf numFmtId="0" fontId="22" fillId="6" borderId="0" xfId="0" applyFont="1" applyFill="1" applyBorder="1" applyAlignment="1">
      <alignment/>
    </xf>
    <xf numFmtId="0" fontId="17" fillId="9" borderId="0" xfId="34" applyFont="1" applyFill="1" applyBorder="1" applyAlignment="1">
      <alignment horizontal="left" vertical="center"/>
      <protection/>
    </xf>
    <xf numFmtId="0" fontId="22" fillId="6" borderId="0" xfId="48" applyFont="1" applyFill="1" applyBorder="1" applyAlignment="1">
      <alignment horizontal="center"/>
      <protection/>
    </xf>
    <xf numFmtId="3" fontId="22" fillId="6" borderId="0" xfId="48" applyNumberFormat="1" applyFont="1" applyFill="1" applyBorder="1" applyAlignment="1">
      <alignment horizontal="right" wrapText="1"/>
      <protection/>
    </xf>
    <xf numFmtId="0" fontId="22" fillId="6" borderId="0" xfId="49" applyFont="1" applyFill="1" applyBorder="1" applyAlignment="1">
      <alignment horizontal="left"/>
      <protection/>
    </xf>
    <xf numFmtId="3" fontId="22" fillId="6" borderId="0" xfId="50" applyNumberFormat="1" applyFont="1" applyFill="1" applyBorder="1" applyAlignment="1">
      <alignment horizontal="right" wrapText="1"/>
      <protection/>
    </xf>
    <xf numFmtId="0" fontId="22" fillId="6" borderId="0" xfId="0" applyFont="1" applyFill="1" applyBorder="1" applyAlignment="1">
      <alignment/>
    </xf>
    <xf numFmtId="0" fontId="22" fillId="6" borderId="0" xfId="51" applyFont="1" applyFill="1" applyBorder="1">
      <alignment/>
      <protection/>
    </xf>
    <xf numFmtId="0" fontId="17" fillId="7" borderId="10" xfId="30" applyFont="1">
      <alignment vertical="center"/>
      <protection/>
    </xf>
    <xf numFmtId="0" fontId="17" fillId="0" borderId="10" xfId="30" applyFill="1">
      <alignment vertical="center"/>
      <protection/>
    </xf>
    <xf numFmtId="0" fontId="17" fillId="8" borderId="10" xfId="31" applyFont="1">
      <alignment vertical="center"/>
      <protection/>
    </xf>
    <xf numFmtId="0" fontId="16" fillId="5" borderId="10" xfId="31" applyFont="1" applyFill="1">
      <alignment vertical="center"/>
      <protection/>
    </xf>
    <xf numFmtId="3" fontId="16" fillId="5" borderId="10" xfId="31" applyNumberFormat="1" applyFont="1" applyFill="1">
      <alignment vertical="center"/>
      <protection/>
    </xf>
    <xf numFmtId="0" fontId="16" fillId="4" borderId="10" xfId="38" applyFill="1">
      <alignment vertical="center"/>
      <protection/>
    </xf>
    <xf numFmtId="3" fontId="16" fillId="4" borderId="10" xfId="38" applyNumberFormat="1" applyFill="1">
      <alignment vertical="center"/>
      <protection/>
    </xf>
    <xf numFmtId="3" fontId="17" fillId="7" borderId="10" xfId="30" applyNumberFormat="1" applyFont="1" applyAlignment="1">
      <alignment horizontal="right" vertical="center"/>
      <protection/>
    </xf>
    <xf numFmtId="3" fontId="17" fillId="8" borderId="10" xfId="31" applyNumberFormat="1" applyFont="1" applyAlignment="1">
      <alignment horizontal="right" vertical="center"/>
      <protection/>
    </xf>
    <xf numFmtId="0" fontId="0" fillId="6" borderId="0" xfId="0" applyFont="1" applyFill="1" applyAlignment="1">
      <alignment horizontal="right"/>
    </xf>
    <xf numFmtId="0" fontId="0" fillId="6" borderId="0" xfId="0" applyFont="1" applyFill="1" applyAlignment="1">
      <alignment horizontal="center"/>
    </xf>
    <xf numFmtId="0" fontId="22" fillId="6" borderId="0" xfId="0" applyFont="1" applyFill="1" applyAlignment="1">
      <alignment horizontal="center"/>
    </xf>
    <xf numFmtId="0" fontId="0" fillId="6" borderId="0" xfId="0" applyFont="1" applyFill="1" applyAlignment="1">
      <alignment/>
    </xf>
    <xf numFmtId="0" fontId="0" fillId="6" borderId="0" xfId="0" applyFont="1" applyFill="1" applyAlignment="1">
      <alignment horizontal="center"/>
    </xf>
    <xf numFmtId="0" fontId="0" fillId="6" borderId="0" xfId="0" applyFont="1" applyFill="1" applyAlignment="1">
      <alignment horizontal="right"/>
    </xf>
    <xf numFmtId="0" fontId="22" fillId="6" borderId="0" xfId="0" applyFont="1" applyFill="1" applyAlignment="1">
      <alignment horizontal="right"/>
    </xf>
    <xf numFmtId="0" fontId="22" fillId="6" borderId="0" xfId="0" applyFont="1" applyFill="1" applyBorder="1" applyAlignment="1">
      <alignment horizontal="center"/>
    </xf>
    <xf numFmtId="3" fontId="0" fillId="6" borderId="0" xfId="0" applyNumberFormat="1" applyFont="1" applyFill="1" applyAlignment="1">
      <alignment horizontal="center"/>
    </xf>
    <xf numFmtId="0" fontId="16" fillId="0" borderId="10" xfId="30" applyFont="1" applyFill="1">
      <alignment vertical="center"/>
      <protection/>
    </xf>
    <xf numFmtId="3" fontId="17" fillId="8" borderId="10" xfId="31" applyNumberFormat="1" applyAlignment="1">
      <alignment horizontal="right" vertical="center"/>
      <protection/>
    </xf>
    <xf numFmtId="3" fontId="0" fillId="6" borderId="0" xfId="0" applyNumberFormat="1" applyFont="1" applyFill="1" applyBorder="1" applyAlignment="1">
      <alignment/>
    </xf>
    <xf numFmtId="0" fontId="17" fillId="9" borderId="12" xfId="34" applyFont="1" applyFill="1" applyBorder="1" applyAlignment="1">
      <alignment horizontal="left" vertical="center"/>
      <protection/>
    </xf>
    <xf numFmtId="0" fontId="17" fillId="9" borderId="0" xfId="34" applyFont="1" applyFill="1" applyBorder="1" applyAlignment="1">
      <alignment horizontal="left" vertical="center"/>
      <protection/>
    </xf>
    <xf numFmtId="0" fontId="20" fillId="6" borderId="0" xfId="29">
      <alignment horizontal="left" vertical="center"/>
      <protection/>
    </xf>
    <xf numFmtId="0" fontId="28" fillId="6" borderId="0" xfId="29" applyFont="1">
      <alignment horizontal="left" vertical="center"/>
      <protection/>
    </xf>
    <xf numFmtId="0" fontId="16" fillId="9" borderId="13" xfId="34" applyFont="1" applyFill="1" applyBorder="1" applyAlignment="1">
      <alignment horizontal="left" vertical="center"/>
      <protection/>
    </xf>
    <xf numFmtId="0" fontId="16" fillId="9" borderId="14" xfId="34" applyFont="1" applyFill="1" applyBorder="1" applyAlignment="1">
      <alignment horizontal="left" vertical="center"/>
      <protection/>
    </xf>
    <xf numFmtId="0" fontId="16" fillId="9" borderId="15" xfId="34" applyFont="1" applyFill="1" applyBorder="1" applyAlignment="1">
      <alignment horizontal="left" vertical="center"/>
      <protection/>
    </xf>
    <xf numFmtId="0" fontId="18" fillId="3" borderId="10" xfId="36">
      <alignment horizontal="center" vertical="center" wrapText="1"/>
      <protection/>
    </xf>
  </cellXfs>
  <cellStyles count="41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Normal_1.3.1.3." xfId="48"/>
    <cellStyle name="Normal_1.3.1.4." xfId="49"/>
    <cellStyle name="Normal_1.3.1.4. (gràfics)" xfId="50"/>
    <cellStyle name="Normal_Evol Dem (arees) (g)" xfId="51"/>
    <cellStyle name="Percent" xfId="52"/>
    <cellStyle name="SinEstilo" xfId="53"/>
    <cellStyle name="Total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5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Estudiantat de 1r i 2n cicles i de 2n cicle de centres propis</a:t>
            </a:r>
          </a:p>
        </c:rich>
      </c:tx>
      <c:layout>
        <c:manualLayout>
          <c:xMode val="factor"/>
          <c:yMode val="factor"/>
          <c:x val="-0.20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975"/>
          <c:y val="0.31575"/>
          <c:w val="0.4505"/>
          <c:h val="0.5992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335C85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E3E3E3"/>
              </a:solidFill>
              <a:ln w="12700">
                <a:solidFill>
                  <a:srgbClr val="335C85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5C85"/>
                </a:solidFill>
              </a:ln>
            </c:spPr>
          </c:dPt>
          <c:dPt>
            <c:idx val="2"/>
            <c:spPr>
              <a:solidFill>
                <a:srgbClr val="96B2DC"/>
              </a:solidFill>
              <a:ln w="12700">
                <a:solidFill>
                  <a:srgbClr val="335C85"/>
                </a:solidFill>
              </a:ln>
            </c:spPr>
          </c:dPt>
          <c:dPt>
            <c:idx val="3"/>
            <c:spPr>
              <a:solidFill>
                <a:srgbClr val="CC9CCC"/>
              </a:solidFill>
              <a:ln w="12700">
                <a:solidFill>
                  <a:srgbClr val="335C85"/>
                </a:solidFill>
              </a:ln>
            </c:spPr>
          </c:dPt>
          <c:dPt>
            <c:idx val="4"/>
            <c:spPr>
              <a:solidFill>
                <a:srgbClr val="FEE2B8"/>
              </a:solidFill>
              <a:ln w="12700">
                <a:solidFill>
                  <a:srgbClr val="335C85"/>
                </a:solidFill>
              </a:ln>
            </c:spPr>
          </c:dPt>
          <c:dPt>
            <c:idx val="5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6"/>
            <c:spPr>
              <a:solidFill>
                <a:srgbClr val="FFFFC0"/>
              </a:solidFill>
              <a:ln w="12700">
                <a:solidFill>
                  <a:srgbClr val="335C85"/>
                </a:solidFill>
              </a:ln>
            </c:spPr>
          </c:dPt>
          <c:dPt>
            <c:idx val="7"/>
            <c:spPr>
              <a:solidFill>
                <a:srgbClr val="335C85"/>
              </a:solidFill>
              <a:ln w="12700">
                <a:solidFill>
                  <a:srgbClr val="335C85"/>
                </a:solidFill>
              </a:ln>
            </c:spPr>
          </c:dPt>
          <c:dPt>
            <c:idx val="8"/>
            <c:spPr>
              <a:solidFill>
                <a:srgbClr val="FF8080"/>
              </a:solidFill>
              <a:ln w="12700">
                <a:solidFill>
                  <a:srgbClr val="335C85"/>
                </a:solidFill>
              </a:ln>
            </c:spPr>
          </c:dPt>
          <c:dPt>
            <c:idx val="9"/>
            <c:spPr>
              <a:solidFill>
                <a:srgbClr val="999933"/>
              </a:solidFill>
              <a:ln w="12700">
                <a:solidFill>
                  <a:srgbClr val="335C85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'1.3.2.2'!$C$44:$C$57</c:f>
              <c:strCache>
                <c:ptCount val="14"/>
                <c:pt idx="0">
                  <c:v>FME</c:v>
                </c:pt>
                <c:pt idx="1">
                  <c:v>ETSAB</c:v>
                </c:pt>
                <c:pt idx="2">
                  <c:v>ETSEIAT</c:v>
                </c:pt>
                <c:pt idx="3">
                  <c:v>ETSETB</c:v>
                </c:pt>
                <c:pt idx="4">
                  <c:v>ETSEIB</c:v>
                </c:pt>
                <c:pt idx="5">
                  <c:v>ETSECCPB</c:v>
                </c:pt>
                <c:pt idx="6">
                  <c:v>FIB</c:v>
                </c:pt>
                <c:pt idx="7">
                  <c:v>FNB</c:v>
                </c:pt>
                <c:pt idx="8">
                  <c:v>ETSAV</c:v>
                </c:pt>
                <c:pt idx="9">
                  <c:v>EPSC</c:v>
                </c:pt>
                <c:pt idx="10">
                  <c:v>EPSEB</c:v>
                </c:pt>
                <c:pt idx="11">
                  <c:v>EPSEM</c:v>
                </c:pt>
                <c:pt idx="12">
                  <c:v>EPSEVG</c:v>
                </c:pt>
                <c:pt idx="13">
                  <c:v>CFIS</c:v>
                </c:pt>
              </c:strCache>
            </c:strRef>
          </c:cat>
          <c:val>
            <c:numRef>
              <c:f>'1.3.2.2'!$D$44:$D$57</c:f>
              <c:numCache>
                <c:ptCount val="14"/>
                <c:pt idx="0">
                  <c:v>254</c:v>
                </c:pt>
                <c:pt idx="1">
                  <c:v>2958</c:v>
                </c:pt>
                <c:pt idx="2">
                  <c:v>2273</c:v>
                </c:pt>
                <c:pt idx="3">
                  <c:v>1711</c:v>
                </c:pt>
                <c:pt idx="4">
                  <c:v>3256</c:v>
                </c:pt>
                <c:pt idx="5">
                  <c:v>1215</c:v>
                </c:pt>
                <c:pt idx="6">
                  <c:v>1755</c:v>
                </c:pt>
                <c:pt idx="7">
                  <c:v>92</c:v>
                </c:pt>
                <c:pt idx="8">
                  <c:v>1129</c:v>
                </c:pt>
                <c:pt idx="9">
                  <c:v>135</c:v>
                </c:pt>
                <c:pt idx="10">
                  <c:v>101</c:v>
                </c:pt>
                <c:pt idx="11">
                  <c:v>57</c:v>
                </c:pt>
                <c:pt idx="12">
                  <c:v>58</c:v>
                </c:pt>
                <c:pt idx="13">
                  <c:v>94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25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Estudiantat de 1r cicle de centres propis</a:t>
            </a:r>
          </a:p>
        </c:rich>
      </c:tx>
      <c:layout>
        <c:manualLayout>
          <c:xMode val="factor"/>
          <c:yMode val="factor"/>
          <c:x val="-0.323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75"/>
          <c:y val="0.26325"/>
          <c:w val="0.453"/>
          <c:h val="0.6352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335C85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33"/>
              </a:solidFill>
              <a:ln w="12700">
                <a:solidFill>
                  <a:srgbClr val="335C85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335C85"/>
                </a:solidFill>
              </a:ln>
            </c:spPr>
          </c:dPt>
          <c:dPt>
            <c:idx val="2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335C85"/>
                </a:solidFill>
              </a:ln>
            </c:spPr>
          </c:dPt>
          <c:dPt>
            <c:idx val="4"/>
            <c:spPr>
              <a:solidFill>
                <a:srgbClr val="E3E3E3"/>
              </a:solidFill>
              <a:ln w="12700">
                <a:solidFill>
                  <a:srgbClr val="335C85"/>
                </a:solidFill>
              </a:ln>
            </c:spPr>
          </c:dPt>
          <c:dPt>
            <c:idx val="5"/>
            <c:spPr>
              <a:solidFill>
                <a:srgbClr val="FEE2B8"/>
              </a:solidFill>
              <a:ln w="12700">
                <a:solidFill>
                  <a:srgbClr val="335C85"/>
                </a:solidFill>
              </a:ln>
            </c:spPr>
          </c:dPt>
          <c:dPt>
            <c:idx val="6"/>
            <c:spPr>
              <a:solidFill>
                <a:srgbClr val="96B2DC"/>
              </a:solidFill>
              <a:ln w="12700">
                <a:solidFill>
                  <a:srgbClr val="335C85"/>
                </a:solidFill>
              </a:ln>
            </c:spPr>
          </c:dPt>
          <c:dPt>
            <c:idx val="7"/>
            <c:spPr>
              <a:solidFill>
                <a:srgbClr val="FFFFC0"/>
              </a:solidFill>
              <a:ln w="12700">
                <a:solidFill>
                  <a:srgbClr val="335C85"/>
                </a:solidFill>
              </a:ln>
            </c:spPr>
          </c:dPt>
          <c:dPt>
            <c:idx val="8"/>
            <c:spPr>
              <a:solidFill>
                <a:srgbClr val="CC9CCC"/>
              </a:solidFill>
              <a:ln w="12700">
                <a:solidFill>
                  <a:srgbClr val="335C85"/>
                </a:solidFill>
              </a:ln>
            </c:spPr>
          </c:dPt>
          <c:dPt>
            <c:idx val="9"/>
            <c:spPr>
              <a:solidFill>
                <a:srgbClr val="FFFF00"/>
              </a:solidFill>
              <a:ln w="12700">
                <a:solidFill>
                  <a:srgbClr val="335C85"/>
                </a:solidFill>
              </a:ln>
            </c:spPr>
          </c:dPt>
          <c:dPt>
            <c:idx val="10"/>
            <c:spPr>
              <a:solidFill>
                <a:srgbClr val="CCFFCC"/>
              </a:solidFill>
              <a:ln w="12700">
                <a:solidFill>
                  <a:srgbClr val="335C85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'1.3.2.2'!$C$74:$C$84</c:f>
              <c:strCache>
                <c:ptCount val="11"/>
                <c:pt idx="0">
                  <c:v>FME</c:v>
                </c:pt>
                <c:pt idx="1">
                  <c:v>ETSECCPB</c:v>
                </c:pt>
                <c:pt idx="2">
                  <c:v>FIB</c:v>
                </c:pt>
                <c:pt idx="3">
                  <c:v>FNB</c:v>
                </c:pt>
                <c:pt idx="4">
                  <c:v>EPSC</c:v>
                </c:pt>
                <c:pt idx="5">
                  <c:v>EPSEB</c:v>
                </c:pt>
                <c:pt idx="6">
                  <c:v>EUETIT</c:v>
                </c:pt>
                <c:pt idx="7">
                  <c:v>EPSEM</c:v>
                </c:pt>
                <c:pt idx="8">
                  <c:v>EPSEVG</c:v>
                </c:pt>
                <c:pt idx="9">
                  <c:v>EUOOT</c:v>
                </c:pt>
                <c:pt idx="10">
                  <c:v>ESAB</c:v>
                </c:pt>
              </c:strCache>
            </c:strRef>
          </c:cat>
          <c:val>
            <c:numRef>
              <c:f>'1.3.2.2'!$D$74:$D$84</c:f>
              <c:numCache>
                <c:ptCount val="11"/>
                <c:pt idx="0">
                  <c:v>57</c:v>
                </c:pt>
                <c:pt idx="1">
                  <c:v>966</c:v>
                </c:pt>
                <c:pt idx="2">
                  <c:v>765</c:v>
                </c:pt>
                <c:pt idx="3">
                  <c:v>475</c:v>
                </c:pt>
                <c:pt idx="4">
                  <c:v>1235</c:v>
                </c:pt>
                <c:pt idx="5">
                  <c:v>2793</c:v>
                </c:pt>
                <c:pt idx="6">
                  <c:v>1591</c:v>
                </c:pt>
                <c:pt idx="7">
                  <c:v>752</c:v>
                </c:pt>
                <c:pt idx="8">
                  <c:v>1316</c:v>
                </c:pt>
                <c:pt idx="9">
                  <c:v>463</c:v>
                </c:pt>
                <c:pt idx="10">
                  <c:v>531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5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Estudiantat de 1r cicle de centres adscrits</a:t>
            </a:r>
          </a:p>
        </c:rich>
      </c:tx>
      <c:layout>
        <c:manualLayout>
          <c:xMode val="factor"/>
          <c:yMode val="factor"/>
          <c:x val="-0.323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7"/>
          <c:y val="0.247"/>
          <c:w val="0.4625"/>
          <c:h val="0.618"/>
        </c:manualLayout>
      </c:layout>
      <c:pieChart>
        <c:varyColors val="1"/>
        <c:ser>
          <c:idx val="0"/>
          <c:order val="0"/>
          <c:spPr>
            <a:ln w="12700">
              <a:solidFill>
                <a:srgbClr val="335C85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99CC"/>
              </a:solidFill>
              <a:ln w="12700">
                <a:solidFill>
                  <a:srgbClr val="335C85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335C85"/>
                </a:solidFill>
              </a:ln>
            </c:spPr>
          </c:dPt>
          <c:dPt>
            <c:idx val="2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3"/>
            <c:spPr>
              <a:solidFill>
                <a:srgbClr val="CC9CCC"/>
              </a:solidFill>
              <a:ln w="12700">
                <a:solidFill>
                  <a:srgbClr val="335C85"/>
                </a:solidFill>
              </a:ln>
            </c:spPr>
          </c:dPt>
          <c:dPt>
            <c:idx val="4"/>
            <c:spPr>
              <a:solidFill>
                <a:srgbClr val="FEE2B8"/>
              </a:solidFill>
              <a:ln w="12700">
                <a:solidFill>
                  <a:srgbClr val="335C85"/>
                </a:solidFill>
              </a:ln>
            </c:spPr>
          </c:dPt>
          <c:dPt>
            <c:idx val="5"/>
            <c:spPr>
              <a:solidFill>
                <a:srgbClr val="BDCFE9"/>
              </a:solidFill>
              <a:ln w="12700">
                <a:solidFill>
                  <a:srgbClr val="335C85"/>
                </a:solidFill>
              </a:ln>
            </c:spPr>
          </c:dPt>
          <c:dPt>
            <c:idx val="6"/>
            <c:spPr>
              <a:solidFill>
                <a:srgbClr val="FFFFC0"/>
              </a:solidFill>
              <a:ln w="12700">
                <a:solidFill>
                  <a:srgbClr val="335C85"/>
                </a:solidFill>
              </a:ln>
            </c:spPr>
          </c:dPt>
          <c:dPt>
            <c:idx val="7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8"/>
            <c:spPr>
              <a:solidFill>
                <a:srgbClr val="FF8080"/>
              </a:solidFill>
              <a:ln w="12700">
                <a:solidFill>
                  <a:srgbClr val="335C85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'1.3.2.2'!$C$102:$C$107</c:f>
              <c:strCache>
                <c:ptCount val="6"/>
                <c:pt idx="0">
                  <c:v>EUNCET</c:v>
                </c:pt>
                <c:pt idx="1">
                  <c:v>EAE</c:v>
                </c:pt>
                <c:pt idx="2">
                  <c:v>EUETIB</c:v>
                </c:pt>
                <c:pt idx="3">
                  <c:v>EUPMT</c:v>
                </c:pt>
                <c:pt idx="4">
                  <c:v>EUETII</c:v>
                </c:pt>
                <c:pt idx="5">
                  <c:v>EUETTPC</c:v>
                </c:pt>
              </c:strCache>
            </c:strRef>
          </c:cat>
          <c:val>
            <c:numRef>
              <c:f>'1.3.2.2'!$D$102:$D$107</c:f>
              <c:numCache>
                <c:ptCount val="6"/>
                <c:pt idx="0">
                  <c:v>539</c:v>
                </c:pt>
                <c:pt idx="1">
                  <c:v>180</c:v>
                </c:pt>
                <c:pt idx="2">
                  <c:v>2238</c:v>
                </c:pt>
                <c:pt idx="3">
                  <c:v>398</c:v>
                </c:pt>
                <c:pt idx="4">
                  <c:v>96</c:v>
                </c:pt>
                <c:pt idx="5">
                  <c:v>36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Estudiantat de 1r i 2n cicles i de 2n cicle de centres propis. Àrees de coneixement</a:t>
            </a:r>
          </a:p>
        </c:rich>
      </c:tx>
      <c:layout>
        <c:manualLayout>
          <c:xMode val="factor"/>
          <c:yMode val="factor"/>
          <c:x val="-0.323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35"/>
          <c:y val="0.29475"/>
          <c:w val="0.35225"/>
          <c:h val="0.5267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335C85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99CC"/>
              </a:solidFill>
              <a:ln w="12700">
                <a:solidFill>
                  <a:srgbClr val="335C85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335C85"/>
                </a:solidFill>
              </a:ln>
            </c:spPr>
          </c:dPt>
          <c:dPt>
            <c:idx val="2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3"/>
            <c:spPr>
              <a:solidFill>
                <a:srgbClr val="CC9CCC"/>
              </a:solidFill>
              <a:ln w="12700">
                <a:solidFill>
                  <a:srgbClr val="335C85"/>
                </a:solidFill>
              </a:ln>
            </c:spPr>
          </c:dPt>
          <c:dPt>
            <c:idx val="4"/>
            <c:spPr>
              <a:solidFill>
                <a:srgbClr val="FEE2B8"/>
              </a:solidFill>
              <a:ln w="12700">
                <a:solidFill>
                  <a:srgbClr val="335C85"/>
                </a:solidFill>
              </a:ln>
            </c:spPr>
          </c:dPt>
          <c:dPt>
            <c:idx val="5"/>
            <c:spPr>
              <a:solidFill>
                <a:srgbClr val="BDCFE9"/>
              </a:solidFill>
              <a:ln w="12700">
                <a:solidFill>
                  <a:srgbClr val="335C85"/>
                </a:solidFill>
              </a:ln>
            </c:spPr>
          </c:dPt>
          <c:dPt>
            <c:idx val="6"/>
            <c:spPr>
              <a:solidFill>
                <a:srgbClr val="FFFFC0"/>
              </a:solidFill>
              <a:ln w="12700">
                <a:solidFill>
                  <a:srgbClr val="335C85"/>
                </a:solidFill>
              </a:ln>
            </c:spPr>
          </c:dPt>
          <c:dPt>
            <c:idx val="7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335C85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'1.3.2.2'!$C$130:$C$139</c:f>
              <c:strCache>
                <c:ptCount val="10"/>
                <c:pt idx="0">
                  <c:v>Estudis d'Aeronàutica</c:v>
                </c:pt>
                <c:pt idx="1">
                  <c:v>Estudis d'Arquitectura i Edificació</c:v>
                </c:pt>
                <c:pt idx="2">
                  <c:v>Estudis de Matemàtiques i Estadística</c:v>
                </c:pt>
                <c:pt idx="3">
                  <c:v>Estudis d'Enginyeria Civil</c:v>
                </c:pt>
                <c:pt idx="4">
                  <c:v>Estudis d'Enginyeria Industrial</c:v>
                </c:pt>
                <c:pt idx="5">
                  <c:v>Estudis d'Informàtica</c:v>
                </c:pt>
                <c:pt idx="6">
                  <c:v>Estudis de Telecomunicació i Multimèdia</c:v>
                </c:pt>
                <c:pt idx="7">
                  <c:v>Estudis d'Enginyeria Química</c:v>
                </c:pt>
                <c:pt idx="8">
                  <c:v>Estudis de Nàutica</c:v>
                </c:pt>
                <c:pt idx="9">
                  <c:v>Dobles titulacions</c:v>
                </c:pt>
              </c:strCache>
            </c:strRef>
          </c:cat>
          <c:val>
            <c:numRef>
              <c:f>'1.3.2.2'!$D$130:$D$139</c:f>
              <c:numCache>
                <c:ptCount val="10"/>
                <c:pt idx="0">
                  <c:v>343</c:v>
                </c:pt>
                <c:pt idx="1">
                  <c:v>4188</c:v>
                </c:pt>
                <c:pt idx="2">
                  <c:v>254</c:v>
                </c:pt>
                <c:pt idx="3">
                  <c:v>1272</c:v>
                </c:pt>
                <c:pt idx="4">
                  <c:v>4844</c:v>
                </c:pt>
                <c:pt idx="5">
                  <c:v>1755</c:v>
                </c:pt>
                <c:pt idx="6">
                  <c:v>1846</c:v>
                </c:pt>
                <c:pt idx="7">
                  <c:v>400</c:v>
                </c:pt>
                <c:pt idx="8">
                  <c:v>92</c:v>
                </c:pt>
                <c:pt idx="9">
                  <c:v>94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75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Estudis de 1r cicle de centres propis. Àrees de coneixement</a:t>
            </a:r>
          </a:p>
        </c:rich>
      </c:tx>
      <c:layout>
        <c:manualLayout>
          <c:xMode val="factor"/>
          <c:yMode val="factor"/>
          <c:x val="-0.323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975"/>
          <c:y val="0.288"/>
          <c:w val="0.33675"/>
          <c:h val="0.58"/>
        </c:manualLayout>
      </c:layout>
      <c:pieChart>
        <c:varyColors val="1"/>
        <c:ser>
          <c:idx val="0"/>
          <c:order val="0"/>
          <c:spPr>
            <a:ln w="12700">
              <a:solidFill>
                <a:srgbClr val="335C85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99CC"/>
              </a:solidFill>
              <a:ln w="12700">
                <a:solidFill>
                  <a:srgbClr val="335C85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335C85"/>
                </a:solidFill>
              </a:ln>
            </c:spPr>
          </c:dPt>
          <c:dPt>
            <c:idx val="2"/>
            <c:spPr>
              <a:solidFill>
                <a:srgbClr val="335C85"/>
              </a:solidFill>
              <a:ln w="12700">
                <a:solidFill>
                  <a:srgbClr val="335C85"/>
                </a:solidFill>
              </a:ln>
            </c:spPr>
          </c:dPt>
          <c:dPt>
            <c:idx val="3"/>
            <c:spPr>
              <a:solidFill>
                <a:srgbClr val="CC9CCC"/>
              </a:solidFill>
              <a:ln w="12700">
                <a:solidFill>
                  <a:srgbClr val="335C85"/>
                </a:solidFill>
              </a:ln>
            </c:spPr>
          </c:dPt>
          <c:dPt>
            <c:idx val="4"/>
            <c:spPr>
              <a:solidFill>
                <a:srgbClr val="FEE2B8"/>
              </a:solidFill>
              <a:ln w="12700">
                <a:solidFill>
                  <a:srgbClr val="335C85"/>
                </a:solidFill>
              </a:ln>
            </c:spPr>
          </c:dPt>
          <c:dPt>
            <c:idx val="5"/>
            <c:spPr>
              <a:solidFill>
                <a:srgbClr val="BDCFE9"/>
              </a:solidFill>
              <a:ln w="12700">
                <a:solidFill>
                  <a:srgbClr val="335C85"/>
                </a:solidFill>
              </a:ln>
            </c:spPr>
          </c:dPt>
          <c:dPt>
            <c:idx val="6"/>
            <c:spPr>
              <a:solidFill>
                <a:srgbClr val="FFFFC0"/>
              </a:solidFill>
              <a:ln w="12700">
                <a:solidFill>
                  <a:srgbClr val="335C85"/>
                </a:solidFill>
              </a:ln>
            </c:spPr>
          </c:dPt>
          <c:dPt>
            <c:idx val="7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8"/>
            <c:spPr>
              <a:solidFill>
                <a:srgbClr val="FF8080"/>
              </a:solidFill>
              <a:ln w="12700">
                <a:solidFill>
                  <a:srgbClr val="335C85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delete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'1.3.2.2'!$C$157:$C$168</c:f>
              <c:strCache>
                <c:ptCount val="12"/>
                <c:pt idx="0">
                  <c:v>Estudis d'Arquitectura i Edificació</c:v>
                </c:pt>
                <c:pt idx="1">
                  <c:v>Estudis d'Aeronàutica</c:v>
                </c:pt>
                <c:pt idx="2">
                  <c:v>Estudis de Matemàtiques i Estadística</c:v>
                </c:pt>
                <c:pt idx="3">
                  <c:v>Estudis de Ciències de la Salut</c:v>
                </c:pt>
                <c:pt idx="4">
                  <c:v>Estudis d'Enginyeria Agrícola</c:v>
                </c:pt>
                <c:pt idx="5">
                  <c:v>Estudis d'Enginyeria Civil</c:v>
                </c:pt>
                <c:pt idx="6">
                  <c:v>Estudis d'Enginyeria Industrial</c:v>
                </c:pt>
                <c:pt idx="7">
                  <c:v>Estudis d'Informàtica</c:v>
                </c:pt>
                <c:pt idx="8">
                  <c:v>Estudis de Telecomunicació i Multimèdia</c:v>
                </c:pt>
                <c:pt idx="9">
                  <c:v>Estudis d'Enginyeria Química</c:v>
                </c:pt>
                <c:pt idx="10">
                  <c:v>Estudis de Nàutica</c:v>
                </c:pt>
                <c:pt idx="11">
                  <c:v>Dobles titulacions</c:v>
                </c:pt>
              </c:strCache>
            </c:strRef>
          </c:cat>
          <c:val>
            <c:numRef>
              <c:f>'1.3.2.2'!$D$157:$D$168</c:f>
              <c:numCache>
                <c:ptCount val="12"/>
                <c:pt idx="0">
                  <c:v>273</c:v>
                </c:pt>
                <c:pt idx="1">
                  <c:v>2488</c:v>
                </c:pt>
                <c:pt idx="2">
                  <c:v>57</c:v>
                </c:pt>
                <c:pt idx="3">
                  <c:v>463</c:v>
                </c:pt>
                <c:pt idx="4">
                  <c:v>531</c:v>
                </c:pt>
                <c:pt idx="5">
                  <c:v>1375</c:v>
                </c:pt>
                <c:pt idx="6">
                  <c:v>2456</c:v>
                </c:pt>
                <c:pt idx="7">
                  <c:v>984</c:v>
                </c:pt>
                <c:pt idx="8">
                  <c:v>1528</c:v>
                </c:pt>
                <c:pt idx="9">
                  <c:v>314</c:v>
                </c:pt>
                <c:pt idx="10">
                  <c:v>475</c:v>
                </c:pt>
                <c:pt idx="1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Estudiantat de 1r cicle de centres adscrits. Àrees de coneixement</a:t>
            </a:r>
          </a:p>
        </c:rich>
      </c:tx>
      <c:layout>
        <c:manualLayout>
          <c:xMode val="factor"/>
          <c:yMode val="factor"/>
          <c:x val="-0.16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375"/>
          <c:y val="0.2085"/>
          <c:w val="0.435"/>
          <c:h val="0.6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'1.3.2.2'!$C$182:$C$187</c:f>
              <c:strCache>
                <c:ptCount val="6"/>
                <c:pt idx="0">
                  <c:v>Estudis d'Economia</c:v>
                </c:pt>
                <c:pt idx="1">
                  <c:v>Estudis d'Enginyeria Agrícola</c:v>
                </c:pt>
                <c:pt idx="2">
                  <c:v>Estudis d'Enginyeria Industrial</c:v>
                </c:pt>
                <c:pt idx="3">
                  <c:v>Estudis d'Enginyeria Química</c:v>
                </c:pt>
                <c:pt idx="4">
                  <c:v>Estudis d'Informàtica</c:v>
                </c:pt>
                <c:pt idx="5">
                  <c:v>Estudis de Telecomunicació i Multimèdia</c:v>
                </c:pt>
              </c:strCache>
            </c:strRef>
          </c:cat>
          <c:val>
            <c:numRef>
              <c:f>'1.3.2.2'!$D$182:$D$187</c:f>
              <c:numCache>
                <c:ptCount val="6"/>
                <c:pt idx="0">
                  <c:v>610</c:v>
                </c:pt>
                <c:pt idx="2">
                  <c:v>2094</c:v>
                </c:pt>
                <c:pt idx="3">
                  <c:v>425</c:v>
                </c:pt>
                <c:pt idx="4">
                  <c:v>248</c:v>
                </c:pt>
                <c:pt idx="5">
                  <c:v>110</c:v>
                </c:pt>
              </c:numCache>
            </c:numRef>
          </c:val>
        </c:ser>
        <c:firstSliceAng val="150"/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40</xdr:row>
      <xdr:rowOff>19050</xdr:rowOff>
    </xdr:from>
    <xdr:to>
      <xdr:col>6</xdr:col>
      <xdr:colOff>1028700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90500" y="8772525"/>
        <a:ext cx="60102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70</xdr:row>
      <xdr:rowOff>9525</xdr:rowOff>
    </xdr:from>
    <xdr:to>
      <xdr:col>6</xdr:col>
      <xdr:colOff>1028700</xdr:colOff>
      <xdr:row>95</xdr:row>
      <xdr:rowOff>133350</xdr:rowOff>
    </xdr:to>
    <xdr:graphicFrame>
      <xdr:nvGraphicFramePr>
        <xdr:cNvPr id="2" name="Chart 2"/>
        <xdr:cNvGraphicFramePr/>
      </xdr:nvGraphicFramePr>
      <xdr:xfrm>
        <a:off x="180975" y="13620750"/>
        <a:ext cx="601980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97</xdr:row>
      <xdr:rowOff>104775</xdr:rowOff>
    </xdr:from>
    <xdr:to>
      <xdr:col>6</xdr:col>
      <xdr:colOff>1028700</xdr:colOff>
      <xdr:row>124</xdr:row>
      <xdr:rowOff>142875</xdr:rowOff>
    </xdr:to>
    <xdr:graphicFrame>
      <xdr:nvGraphicFramePr>
        <xdr:cNvPr id="3" name="Chart 3"/>
        <xdr:cNvGraphicFramePr/>
      </xdr:nvGraphicFramePr>
      <xdr:xfrm>
        <a:off x="180975" y="18087975"/>
        <a:ext cx="60198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126</xdr:row>
      <xdr:rowOff>66675</xdr:rowOff>
    </xdr:from>
    <xdr:to>
      <xdr:col>6</xdr:col>
      <xdr:colOff>1028700</xdr:colOff>
      <xdr:row>151</xdr:row>
      <xdr:rowOff>114300</xdr:rowOff>
    </xdr:to>
    <xdr:graphicFrame>
      <xdr:nvGraphicFramePr>
        <xdr:cNvPr id="4" name="Chart 4"/>
        <xdr:cNvGraphicFramePr/>
      </xdr:nvGraphicFramePr>
      <xdr:xfrm>
        <a:off x="161925" y="22745700"/>
        <a:ext cx="6038850" cy="4095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153</xdr:row>
      <xdr:rowOff>66675</xdr:rowOff>
    </xdr:from>
    <xdr:to>
      <xdr:col>6</xdr:col>
      <xdr:colOff>1028700</xdr:colOff>
      <xdr:row>176</xdr:row>
      <xdr:rowOff>142875</xdr:rowOff>
    </xdr:to>
    <xdr:graphicFrame>
      <xdr:nvGraphicFramePr>
        <xdr:cNvPr id="5" name="Chart 5"/>
        <xdr:cNvGraphicFramePr/>
      </xdr:nvGraphicFramePr>
      <xdr:xfrm>
        <a:off x="142875" y="27117675"/>
        <a:ext cx="6057900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178</xdr:row>
      <xdr:rowOff>85725</xdr:rowOff>
    </xdr:from>
    <xdr:to>
      <xdr:col>6</xdr:col>
      <xdr:colOff>1028700</xdr:colOff>
      <xdr:row>204</xdr:row>
      <xdr:rowOff>19050</xdr:rowOff>
    </xdr:to>
    <xdr:graphicFrame>
      <xdr:nvGraphicFramePr>
        <xdr:cNvPr id="6" name="Chart 7"/>
        <xdr:cNvGraphicFramePr/>
      </xdr:nvGraphicFramePr>
      <xdr:xfrm>
        <a:off x="114300" y="31184850"/>
        <a:ext cx="6086475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tabSelected="1" workbookViewId="0" topLeftCell="A1">
      <selection activeCell="F4" sqref="F4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27.140625" style="1" customWidth="1"/>
    <col min="4" max="7" width="15.7109375" style="3" customWidth="1"/>
    <col min="8" max="8" width="0.5625" style="1" customWidth="1"/>
    <col min="9" max="9" width="5.140625" style="3" bestFit="1" customWidth="1"/>
    <col min="10" max="16384" width="11.421875" style="1" customWidth="1"/>
  </cols>
  <sheetData>
    <row r="1" spans="3:7" s="38" customFormat="1" ht="14.25" thickBot="1" thickTop="1">
      <c r="C1" s="76" t="s">
        <v>67</v>
      </c>
      <c r="D1" s="77"/>
      <c r="E1" s="77"/>
      <c r="F1" s="77"/>
      <c r="G1" s="78"/>
    </row>
    <row r="2" spans="3:7" s="38" customFormat="1" ht="14.25" thickBot="1" thickTop="1">
      <c r="C2" s="76" t="s">
        <v>68</v>
      </c>
      <c r="D2" s="77"/>
      <c r="E2" s="77"/>
      <c r="F2" s="77"/>
      <c r="G2" s="78"/>
    </row>
    <row r="3" s="38" customFormat="1" ht="6.75" customHeight="1" thickBot="1"/>
    <row r="4" s="38" customFormat="1" ht="16.5" customHeight="1" thickBot="1">
      <c r="C4" s="38" t="s">
        <v>81</v>
      </c>
    </row>
    <row r="5" ht="6.75" customHeight="1">
      <c r="C5" s="2"/>
    </row>
    <row r="6" spans="2:8" ht="3.75" customHeight="1" thickBot="1">
      <c r="B6" s="4"/>
      <c r="C6" s="5"/>
      <c r="D6" s="6"/>
      <c r="E6" s="6"/>
      <c r="F6" s="6"/>
      <c r="G6" s="6"/>
      <c r="H6" s="7"/>
    </row>
    <row r="7" spans="2:8" ht="19.5" customHeight="1" thickBot="1">
      <c r="B7" s="8"/>
      <c r="C7" s="79" t="s">
        <v>20</v>
      </c>
      <c r="D7" s="79" t="s">
        <v>74</v>
      </c>
      <c r="E7" s="79"/>
      <c r="F7" s="79"/>
      <c r="G7" s="79"/>
      <c r="H7" s="10"/>
    </row>
    <row r="8" spans="2:8" ht="19.5" customHeight="1" thickBot="1">
      <c r="B8" s="8"/>
      <c r="C8" s="79"/>
      <c r="D8" s="9" t="s">
        <v>70</v>
      </c>
      <c r="E8" s="9" t="s">
        <v>71</v>
      </c>
      <c r="F8" s="9" t="s">
        <v>72</v>
      </c>
      <c r="G8" s="9" t="s">
        <v>73</v>
      </c>
      <c r="H8" s="10"/>
    </row>
    <row r="9" spans="2:8" ht="19.5" customHeight="1" thickBot="1">
      <c r="B9" s="8"/>
      <c r="C9" s="69" t="s">
        <v>0</v>
      </c>
      <c r="D9" s="52"/>
      <c r="E9" s="52"/>
      <c r="F9" s="52"/>
      <c r="G9" s="52"/>
      <c r="H9" s="10"/>
    </row>
    <row r="10" spans="2:10" ht="19.5" customHeight="1" thickBot="1">
      <c r="B10" s="8"/>
      <c r="C10" s="13" t="s">
        <v>1</v>
      </c>
      <c r="D10" s="14">
        <v>195</v>
      </c>
      <c r="E10" s="14">
        <v>59</v>
      </c>
      <c r="F10" s="14">
        <v>57</v>
      </c>
      <c r="G10" s="14">
        <f>SUM(D10:F10)</f>
        <v>311</v>
      </c>
      <c r="H10" s="10"/>
      <c r="J10" s="12"/>
    </row>
    <row r="11" spans="2:10" ht="19.5" customHeight="1" thickBot="1">
      <c r="B11" s="8"/>
      <c r="C11" s="51" t="s">
        <v>77</v>
      </c>
      <c r="D11" s="15">
        <v>2958</v>
      </c>
      <c r="E11" s="58" t="s">
        <v>80</v>
      </c>
      <c r="F11" s="58" t="s">
        <v>80</v>
      </c>
      <c r="G11" s="15">
        <f aca="true" t="shared" si="0" ref="G11:G26">SUM(D11:F11)</f>
        <v>2958</v>
      </c>
      <c r="H11" s="10"/>
      <c r="J11" s="12"/>
    </row>
    <row r="12" spans="2:10" ht="19.5" customHeight="1" thickBot="1">
      <c r="B12" s="8"/>
      <c r="C12" s="13" t="s">
        <v>69</v>
      </c>
      <c r="D12" s="14">
        <v>1685</v>
      </c>
      <c r="E12" s="14">
        <v>588</v>
      </c>
      <c r="F12" s="59" t="s">
        <v>80</v>
      </c>
      <c r="G12" s="14">
        <f t="shared" si="0"/>
        <v>2273</v>
      </c>
      <c r="H12" s="10"/>
      <c r="J12" s="12"/>
    </row>
    <row r="13" spans="2:10" ht="19.5" customHeight="1" thickBot="1">
      <c r="B13" s="8"/>
      <c r="C13" s="11" t="s">
        <v>2</v>
      </c>
      <c r="D13" s="15">
        <v>1514</v>
      </c>
      <c r="E13" s="15">
        <v>197</v>
      </c>
      <c r="F13" s="58" t="s">
        <v>80</v>
      </c>
      <c r="G13" s="15">
        <f t="shared" si="0"/>
        <v>1711</v>
      </c>
      <c r="H13" s="10"/>
      <c r="J13" s="12"/>
    </row>
    <row r="14" spans="2:10" ht="19.5" customHeight="1" thickBot="1">
      <c r="B14" s="8"/>
      <c r="C14" s="53" t="s">
        <v>78</v>
      </c>
      <c r="D14" s="14">
        <v>3003</v>
      </c>
      <c r="E14" s="14">
        <v>253</v>
      </c>
      <c r="F14" s="59" t="s">
        <v>80</v>
      </c>
      <c r="G14" s="14">
        <f t="shared" si="0"/>
        <v>3256</v>
      </c>
      <c r="H14" s="10"/>
      <c r="J14" s="12"/>
    </row>
    <row r="15" spans="2:10" ht="19.5" customHeight="1" thickBot="1">
      <c r="B15" s="8"/>
      <c r="C15" s="11" t="s">
        <v>3</v>
      </c>
      <c r="D15" s="15">
        <v>1215</v>
      </c>
      <c r="E15" s="58" t="s">
        <v>80</v>
      </c>
      <c r="F15" s="15">
        <v>966</v>
      </c>
      <c r="G15" s="15">
        <f t="shared" si="0"/>
        <v>2181</v>
      </c>
      <c r="H15" s="10"/>
      <c r="J15" s="12"/>
    </row>
    <row r="16" spans="2:10" ht="19.5" customHeight="1" thickBot="1">
      <c r="B16" s="8"/>
      <c r="C16" s="13" t="s">
        <v>4</v>
      </c>
      <c r="D16" s="14">
        <v>1755</v>
      </c>
      <c r="E16" s="59" t="s">
        <v>80</v>
      </c>
      <c r="F16" s="14">
        <v>765</v>
      </c>
      <c r="G16" s="14">
        <f t="shared" si="0"/>
        <v>2520</v>
      </c>
      <c r="H16" s="10"/>
      <c r="J16" s="12"/>
    </row>
    <row r="17" spans="2:10" ht="19.5" customHeight="1" thickBot="1">
      <c r="B17" s="8"/>
      <c r="C17" s="11" t="s">
        <v>5</v>
      </c>
      <c r="D17" s="58" t="s">
        <v>80</v>
      </c>
      <c r="E17" s="15">
        <v>92</v>
      </c>
      <c r="F17" s="15">
        <v>475</v>
      </c>
      <c r="G17" s="15">
        <f t="shared" si="0"/>
        <v>567</v>
      </c>
      <c r="H17" s="10"/>
      <c r="J17" s="12"/>
    </row>
    <row r="18" spans="2:10" ht="19.5" customHeight="1" thickBot="1">
      <c r="B18" s="8"/>
      <c r="C18" s="13" t="s">
        <v>6</v>
      </c>
      <c r="D18" s="14">
        <v>1129</v>
      </c>
      <c r="E18" s="59" t="s">
        <v>80</v>
      </c>
      <c r="F18" s="59" t="s">
        <v>80</v>
      </c>
      <c r="G18" s="14">
        <f t="shared" si="0"/>
        <v>1129</v>
      </c>
      <c r="H18" s="10"/>
      <c r="J18" s="12"/>
    </row>
    <row r="19" spans="2:10" ht="19.5" customHeight="1" thickBot="1">
      <c r="B19" s="8"/>
      <c r="C19" s="11" t="s">
        <v>7</v>
      </c>
      <c r="D19" s="58" t="s">
        <v>80</v>
      </c>
      <c r="E19" s="15">
        <v>135</v>
      </c>
      <c r="F19" s="15">
        <v>1235</v>
      </c>
      <c r="G19" s="15">
        <f t="shared" si="0"/>
        <v>1370</v>
      </c>
      <c r="H19" s="10"/>
      <c r="J19" s="12"/>
    </row>
    <row r="20" spans="2:10" ht="19.5" customHeight="1" thickBot="1">
      <c r="B20" s="8"/>
      <c r="C20" s="13" t="s">
        <v>44</v>
      </c>
      <c r="D20" s="59" t="s">
        <v>80</v>
      </c>
      <c r="E20" s="14">
        <v>101</v>
      </c>
      <c r="F20" s="14">
        <v>2793</v>
      </c>
      <c r="G20" s="14">
        <f t="shared" si="0"/>
        <v>2894</v>
      </c>
      <c r="H20" s="10"/>
      <c r="J20" s="12"/>
    </row>
    <row r="21" spans="2:10" ht="19.5" customHeight="1" thickBot="1">
      <c r="B21" s="8"/>
      <c r="C21" s="11" t="s">
        <v>8</v>
      </c>
      <c r="D21" s="58" t="s">
        <v>80</v>
      </c>
      <c r="E21" s="58" t="s">
        <v>80</v>
      </c>
      <c r="F21" s="15">
        <v>1591</v>
      </c>
      <c r="G21" s="15">
        <f t="shared" si="0"/>
        <v>1591</v>
      </c>
      <c r="H21" s="10"/>
      <c r="J21" s="12"/>
    </row>
    <row r="22" spans="2:10" ht="19.5" customHeight="1" thickBot="1">
      <c r="B22" s="8"/>
      <c r="C22" s="13" t="s">
        <v>63</v>
      </c>
      <c r="D22" s="59" t="s">
        <v>80</v>
      </c>
      <c r="E22" s="14">
        <v>57</v>
      </c>
      <c r="F22" s="14">
        <v>752</v>
      </c>
      <c r="G22" s="14">
        <f t="shared" si="0"/>
        <v>809</v>
      </c>
      <c r="H22" s="10"/>
      <c r="J22" s="12"/>
    </row>
    <row r="23" spans="2:10" ht="19.5" customHeight="1" thickBot="1">
      <c r="B23" s="8"/>
      <c r="C23" s="11" t="s">
        <v>45</v>
      </c>
      <c r="D23" s="58" t="s">
        <v>80</v>
      </c>
      <c r="E23" s="15">
        <v>58</v>
      </c>
      <c r="F23" s="15">
        <v>1316</v>
      </c>
      <c r="G23" s="15">
        <f t="shared" si="0"/>
        <v>1374</v>
      </c>
      <c r="H23" s="10"/>
      <c r="J23" s="12"/>
    </row>
    <row r="24" spans="2:10" ht="19.5" customHeight="1" thickBot="1">
      <c r="B24" s="8"/>
      <c r="C24" s="13" t="s">
        <v>9</v>
      </c>
      <c r="D24" s="59" t="s">
        <v>80</v>
      </c>
      <c r="E24" s="59" t="s">
        <v>80</v>
      </c>
      <c r="F24" s="14">
        <v>463</v>
      </c>
      <c r="G24" s="14">
        <f>SUM(D24:F24)</f>
        <v>463</v>
      </c>
      <c r="H24" s="10"/>
      <c r="J24" s="12"/>
    </row>
    <row r="25" spans="2:10" ht="19.5" customHeight="1" thickBot="1">
      <c r="B25" s="8"/>
      <c r="C25" s="51" t="s">
        <v>82</v>
      </c>
      <c r="D25" s="58" t="s">
        <v>80</v>
      </c>
      <c r="E25" s="58" t="s">
        <v>80</v>
      </c>
      <c r="F25" s="15">
        <v>531</v>
      </c>
      <c r="G25" s="15">
        <f t="shared" si="0"/>
        <v>531</v>
      </c>
      <c r="H25" s="10"/>
      <c r="J25" s="12"/>
    </row>
    <row r="26" spans="2:10" ht="19.5" customHeight="1" thickBot="1">
      <c r="B26" s="8"/>
      <c r="C26" s="13" t="s">
        <v>59</v>
      </c>
      <c r="D26" s="59">
        <v>94</v>
      </c>
      <c r="E26" s="59" t="s">
        <v>80</v>
      </c>
      <c r="F26" s="70" t="s">
        <v>80</v>
      </c>
      <c r="G26" s="14">
        <f t="shared" si="0"/>
        <v>94</v>
      </c>
      <c r="H26" s="10"/>
      <c r="J26" s="12"/>
    </row>
    <row r="27" spans="2:11" ht="19.5" customHeight="1" thickBot="1">
      <c r="B27" s="8"/>
      <c r="C27" s="54" t="s">
        <v>10</v>
      </c>
      <c r="D27" s="55">
        <f>SUM(D10:D26)</f>
        <v>13548</v>
      </c>
      <c r="E27" s="55">
        <f>SUM(E10:E26)</f>
        <v>1540</v>
      </c>
      <c r="F27" s="55">
        <f>SUM(F10:F26)</f>
        <v>10944</v>
      </c>
      <c r="G27" s="55">
        <f>SUM(D27:F27)</f>
        <v>26032</v>
      </c>
      <c r="H27" s="10"/>
      <c r="J27" s="12"/>
      <c r="K27" s="12"/>
    </row>
    <row r="28" spans="2:8" ht="19.5" customHeight="1" thickBot="1">
      <c r="B28" s="8"/>
      <c r="C28" s="69" t="s">
        <v>11</v>
      </c>
      <c r="D28" s="52"/>
      <c r="E28" s="52"/>
      <c r="F28" s="52"/>
      <c r="G28" s="52"/>
      <c r="H28" s="10"/>
    </row>
    <row r="29" spans="2:8" ht="19.5" customHeight="1" thickBot="1">
      <c r="B29" s="8"/>
      <c r="C29" s="13" t="s">
        <v>12</v>
      </c>
      <c r="D29" s="59" t="s">
        <v>80</v>
      </c>
      <c r="E29" s="59" t="s">
        <v>80</v>
      </c>
      <c r="F29" s="14">
        <v>539</v>
      </c>
      <c r="G29" s="14">
        <f>SUM(D29:F29)</f>
        <v>539</v>
      </c>
      <c r="H29" s="10"/>
    </row>
    <row r="30" spans="2:8" ht="19.5" customHeight="1" thickBot="1">
      <c r="B30" s="8"/>
      <c r="C30" s="11" t="s">
        <v>61</v>
      </c>
      <c r="D30" s="58" t="s">
        <v>80</v>
      </c>
      <c r="E30" s="58" t="s">
        <v>80</v>
      </c>
      <c r="F30" s="15">
        <v>180</v>
      </c>
      <c r="G30" s="15">
        <f aca="true" t="shared" si="1" ref="G30:G35">SUM(D30:F30)</f>
        <v>180</v>
      </c>
      <c r="H30" s="10"/>
    </row>
    <row r="31" spans="2:8" ht="19.5" customHeight="1" thickBot="1">
      <c r="B31" s="8"/>
      <c r="C31" s="13" t="s">
        <v>13</v>
      </c>
      <c r="D31" s="59" t="s">
        <v>80</v>
      </c>
      <c r="E31" s="59" t="s">
        <v>80</v>
      </c>
      <c r="F31" s="14">
        <v>2238</v>
      </c>
      <c r="G31" s="14">
        <f t="shared" si="1"/>
        <v>2238</v>
      </c>
      <c r="H31" s="10"/>
    </row>
    <row r="32" spans="2:8" ht="19.5" customHeight="1" thickBot="1">
      <c r="B32" s="8"/>
      <c r="C32" s="13" t="s">
        <v>14</v>
      </c>
      <c r="D32" s="59" t="s">
        <v>80</v>
      </c>
      <c r="E32" s="59" t="s">
        <v>80</v>
      </c>
      <c r="F32" s="14">
        <v>398</v>
      </c>
      <c r="G32" s="14">
        <f t="shared" si="1"/>
        <v>398</v>
      </c>
      <c r="H32" s="10"/>
    </row>
    <row r="33" spans="2:8" ht="19.5" customHeight="1" thickBot="1">
      <c r="B33" s="8"/>
      <c r="C33" s="11" t="s">
        <v>15</v>
      </c>
      <c r="D33" s="58" t="s">
        <v>80</v>
      </c>
      <c r="E33" s="58" t="s">
        <v>80</v>
      </c>
      <c r="F33" s="15">
        <v>96</v>
      </c>
      <c r="G33" s="15">
        <f t="shared" si="1"/>
        <v>96</v>
      </c>
      <c r="H33" s="10"/>
    </row>
    <row r="34" spans="2:8" ht="19.5" customHeight="1" thickBot="1">
      <c r="B34" s="8"/>
      <c r="C34" s="13" t="s">
        <v>16</v>
      </c>
      <c r="D34" s="59" t="s">
        <v>80</v>
      </c>
      <c r="E34" s="59" t="s">
        <v>80</v>
      </c>
      <c r="F34" s="14">
        <v>36</v>
      </c>
      <c r="G34" s="14">
        <f t="shared" si="1"/>
        <v>36</v>
      </c>
      <c r="H34" s="10"/>
    </row>
    <row r="35" spans="2:8" ht="19.5" customHeight="1" thickBot="1">
      <c r="B35" s="8"/>
      <c r="C35" s="54" t="s">
        <v>17</v>
      </c>
      <c r="D35" s="55"/>
      <c r="E35" s="55"/>
      <c r="F35" s="55">
        <f>SUM(F29:F34)</f>
        <v>3487</v>
      </c>
      <c r="G35" s="55">
        <f t="shared" si="1"/>
        <v>3487</v>
      </c>
      <c r="H35" s="10"/>
    </row>
    <row r="36" spans="2:8" ht="19.5" customHeight="1" thickBot="1">
      <c r="B36" s="8"/>
      <c r="C36" s="56" t="s">
        <v>18</v>
      </c>
      <c r="D36" s="57">
        <f>+D27+D35</f>
        <v>13548</v>
      </c>
      <c r="E36" s="57">
        <f>+E27+E35</f>
        <v>1540</v>
      </c>
      <c r="F36" s="57">
        <f>+F27+F35</f>
        <v>14431</v>
      </c>
      <c r="G36" s="57">
        <f>+G27+G35</f>
        <v>29519</v>
      </c>
      <c r="H36" s="10"/>
    </row>
    <row r="37" spans="2:8" ht="12.75">
      <c r="B37" s="8"/>
      <c r="C37" s="74" t="s">
        <v>75</v>
      </c>
      <c r="D37" s="74"/>
      <c r="E37" s="74"/>
      <c r="F37" s="74"/>
      <c r="G37" s="16"/>
      <c r="H37" s="10"/>
    </row>
    <row r="38" spans="2:8" ht="12.75">
      <c r="B38" s="8"/>
      <c r="C38" s="75" t="s">
        <v>79</v>
      </c>
      <c r="D38" s="74"/>
      <c r="E38" s="16"/>
      <c r="F38" s="16"/>
      <c r="G38" s="16"/>
      <c r="H38" s="10"/>
    </row>
    <row r="39" spans="2:8" ht="3.75" customHeight="1">
      <c r="B39" s="17"/>
      <c r="C39" s="18"/>
      <c r="D39" s="19"/>
      <c r="E39" s="19"/>
      <c r="F39" s="19"/>
      <c r="G39" s="19"/>
      <c r="H39" s="20"/>
    </row>
    <row r="40" ht="12.75">
      <c r="C40" s="21"/>
    </row>
    <row r="41" spans="3:6" ht="12.75">
      <c r="C41" s="30" t="s">
        <v>19</v>
      </c>
      <c r="D41" s="30"/>
      <c r="E41" s="30"/>
      <c r="F41" s="30"/>
    </row>
    <row r="42" spans="3:6" ht="12.75">
      <c r="C42" s="30"/>
      <c r="D42" s="30"/>
      <c r="E42" s="30"/>
      <c r="F42" s="30"/>
    </row>
    <row r="43" spans="1:6" ht="12.75">
      <c r="A43" s="22"/>
      <c r="B43" s="22"/>
      <c r="C43" s="39" t="s">
        <v>20</v>
      </c>
      <c r="D43" s="39" t="s">
        <v>21</v>
      </c>
      <c r="E43" s="43"/>
      <c r="F43" s="43"/>
    </row>
    <row r="44" spans="1:6" ht="12.75">
      <c r="A44" s="22"/>
      <c r="B44" s="22"/>
      <c r="C44" s="40" t="s">
        <v>22</v>
      </c>
      <c r="D44" s="41">
        <f>D10+E10</f>
        <v>254</v>
      </c>
      <c r="E44" s="42">
        <f aca="true" t="shared" si="2" ref="E44:E57">D44/$D$58</f>
        <v>0.01683457051961824</v>
      </c>
      <c r="F44" s="43"/>
    </row>
    <row r="45" spans="1:6" ht="12.75">
      <c r="A45" s="22"/>
      <c r="B45" s="22"/>
      <c r="C45" s="40" t="s">
        <v>23</v>
      </c>
      <c r="D45" s="41">
        <f>D11</f>
        <v>2958</v>
      </c>
      <c r="E45" s="42">
        <f t="shared" si="2"/>
        <v>0.19604984093319194</v>
      </c>
      <c r="F45" s="43"/>
    </row>
    <row r="46" spans="1:6" ht="12.75">
      <c r="A46" s="22"/>
      <c r="B46" s="22"/>
      <c r="C46" s="40" t="s">
        <v>76</v>
      </c>
      <c r="D46" s="41">
        <f>D12+E12</f>
        <v>2273</v>
      </c>
      <c r="E46" s="42">
        <f t="shared" si="2"/>
        <v>0.15064952279957583</v>
      </c>
      <c r="F46" s="43"/>
    </row>
    <row r="47" spans="1:6" ht="12.75">
      <c r="A47" s="22"/>
      <c r="B47" s="22"/>
      <c r="C47" s="40" t="s">
        <v>24</v>
      </c>
      <c r="D47" s="41">
        <f>D13+E13</f>
        <v>1711</v>
      </c>
      <c r="E47" s="42">
        <f t="shared" si="2"/>
        <v>0.11340137857900318</v>
      </c>
      <c r="F47" s="43"/>
    </row>
    <row r="48" spans="1:6" ht="12.75">
      <c r="A48" s="22"/>
      <c r="B48" s="22"/>
      <c r="C48" s="40" t="s">
        <v>25</v>
      </c>
      <c r="D48" s="41">
        <f>D14+E14</f>
        <v>3256</v>
      </c>
      <c r="E48" s="42">
        <f t="shared" si="2"/>
        <v>0.21580063626723223</v>
      </c>
      <c r="F48" s="43"/>
    </row>
    <row r="49" spans="1:6" ht="12.75">
      <c r="A49" s="22"/>
      <c r="B49" s="22"/>
      <c r="C49" s="40" t="s">
        <v>26</v>
      </c>
      <c r="D49" s="41">
        <f>D15</f>
        <v>1215</v>
      </c>
      <c r="E49" s="42">
        <f t="shared" si="2"/>
        <v>0.08052757158006363</v>
      </c>
      <c r="F49" s="43"/>
    </row>
    <row r="50" spans="1:6" ht="12.75">
      <c r="A50" s="22"/>
      <c r="B50" s="22"/>
      <c r="C50" s="40" t="s">
        <v>27</v>
      </c>
      <c r="D50" s="41">
        <f>D16</f>
        <v>1755</v>
      </c>
      <c r="E50" s="42">
        <f t="shared" si="2"/>
        <v>0.11631760339342524</v>
      </c>
      <c r="F50" s="43"/>
    </row>
    <row r="51" spans="1:6" ht="12.75">
      <c r="A51" s="22"/>
      <c r="B51" s="22"/>
      <c r="C51" s="40" t="s">
        <v>28</v>
      </c>
      <c r="D51" s="41">
        <f>E17</f>
        <v>92</v>
      </c>
      <c r="E51" s="42">
        <f t="shared" si="2"/>
        <v>0.006097560975609756</v>
      </c>
      <c r="F51" s="43"/>
    </row>
    <row r="52" spans="1:6" ht="12.75">
      <c r="A52" s="22"/>
      <c r="B52" s="22"/>
      <c r="C52" s="40" t="s">
        <v>29</v>
      </c>
      <c r="D52" s="41">
        <f>D18</f>
        <v>1129</v>
      </c>
      <c r="E52" s="42">
        <f t="shared" si="2"/>
        <v>0.07482767762460234</v>
      </c>
      <c r="F52" s="43"/>
    </row>
    <row r="53" spans="1:6" ht="12.75">
      <c r="A53" s="22"/>
      <c r="B53" s="22"/>
      <c r="C53" s="40" t="s">
        <v>30</v>
      </c>
      <c r="D53" s="41">
        <f>E19</f>
        <v>135</v>
      </c>
      <c r="E53" s="42">
        <f t="shared" si="2"/>
        <v>0.008947507953340404</v>
      </c>
      <c r="F53" s="43"/>
    </row>
    <row r="54" spans="1:6" ht="12.75">
      <c r="A54" s="22"/>
      <c r="B54" s="22"/>
      <c r="C54" s="40" t="s">
        <v>46</v>
      </c>
      <c r="D54" s="41">
        <f>E20</f>
        <v>101</v>
      </c>
      <c r="E54" s="42">
        <f t="shared" si="2"/>
        <v>0.00669406150583245</v>
      </c>
      <c r="F54" s="43"/>
    </row>
    <row r="55" spans="1:6" ht="12.75">
      <c r="A55" s="22"/>
      <c r="B55" s="22"/>
      <c r="C55" s="22" t="s">
        <v>64</v>
      </c>
      <c r="D55" s="41">
        <f>E22</f>
        <v>57</v>
      </c>
      <c r="E55" s="42">
        <f t="shared" si="2"/>
        <v>0.003777836691410392</v>
      </c>
      <c r="F55" s="62"/>
    </row>
    <row r="56" spans="1:6" ht="12.75">
      <c r="A56" s="22"/>
      <c r="B56" s="22"/>
      <c r="C56" s="40" t="s">
        <v>47</v>
      </c>
      <c r="D56" s="41">
        <f>E23</f>
        <v>58</v>
      </c>
      <c r="E56" s="42">
        <f t="shared" si="2"/>
        <v>0.0038441145281018028</v>
      </c>
      <c r="F56" s="62"/>
    </row>
    <row r="57" spans="1:6" ht="12.75">
      <c r="A57" s="22"/>
      <c r="B57" s="22"/>
      <c r="C57" s="22" t="s">
        <v>60</v>
      </c>
      <c r="D57" s="41">
        <f>D26</f>
        <v>94</v>
      </c>
      <c r="E57" s="42">
        <f t="shared" si="2"/>
        <v>0.006230116648992577</v>
      </c>
      <c r="F57" s="62"/>
    </row>
    <row r="58" spans="1:6" ht="12.75">
      <c r="A58" s="22"/>
      <c r="B58" s="22"/>
      <c r="C58" s="43"/>
      <c r="D58" s="41">
        <f>SUM(D44:D57)</f>
        <v>15088</v>
      </c>
      <c r="E58" s="22"/>
      <c r="F58" s="62"/>
    </row>
    <row r="59" spans="3:6" ht="12.75">
      <c r="C59" s="22"/>
      <c r="D59" s="22"/>
      <c r="E59" s="66"/>
      <c r="F59" s="62"/>
    </row>
    <row r="60" spans="3:6" ht="12.75">
      <c r="C60" s="63"/>
      <c r="D60" s="63"/>
      <c r="E60" s="65"/>
      <c r="F60" s="64"/>
    </row>
    <row r="61" spans="3:6" ht="12.75">
      <c r="C61" s="2"/>
      <c r="D61" s="2"/>
      <c r="E61" s="60"/>
      <c r="F61" s="61"/>
    </row>
    <row r="62" spans="4:5" ht="12.75">
      <c r="D62" s="1"/>
      <c r="E62" s="1"/>
    </row>
    <row r="63" spans="4:5" ht="12.75">
      <c r="D63" s="1"/>
      <c r="E63" s="24"/>
    </row>
    <row r="64" spans="4:5" ht="12.75">
      <c r="D64" s="1"/>
      <c r="E64" s="1"/>
    </row>
    <row r="65" spans="4:5" ht="12.75">
      <c r="D65" s="1"/>
      <c r="E65" s="1"/>
    </row>
    <row r="66" spans="4:5" ht="12.75">
      <c r="D66" s="1"/>
      <c r="E66" s="1"/>
    </row>
    <row r="67" spans="4:5" ht="12.75">
      <c r="D67" s="1"/>
      <c r="E67" s="1"/>
    </row>
    <row r="68" spans="4:5" ht="12.75">
      <c r="D68" s="1"/>
      <c r="E68" s="1"/>
    </row>
    <row r="69" spans="3:7" s="25" customFormat="1" ht="12.75">
      <c r="C69" s="72" t="s">
        <v>83</v>
      </c>
      <c r="D69" s="73"/>
      <c r="E69" s="73"/>
      <c r="F69" s="73"/>
      <c r="G69" s="73"/>
    </row>
    <row r="70" spans="4:5" ht="12.75">
      <c r="D70" s="1"/>
      <c r="E70" s="1"/>
    </row>
    <row r="71" spans="3:6" ht="12.75">
      <c r="C71" s="30" t="s">
        <v>31</v>
      </c>
      <c r="D71" s="30"/>
      <c r="E71" s="30"/>
      <c r="F71" s="30"/>
    </row>
    <row r="72" spans="3:6" ht="12.75">
      <c r="C72" s="29"/>
      <c r="D72" s="29"/>
      <c r="E72" s="29"/>
      <c r="F72" s="29"/>
    </row>
    <row r="73" spans="3:6" ht="12.75">
      <c r="C73" s="45" t="s">
        <v>20</v>
      </c>
      <c r="D73" s="45" t="s">
        <v>21</v>
      </c>
      <c r="E73" s="30"/>
      <c r="F73" s="30"/>
    </row>
    <row r="74" spans="2:6" ht="12.75">
      <c r="B74" s="26"/>
      <c r="C74" s="30" t="s">
        <v>22</v>
      </c>
      <c r="D74" s="46">
        <f>F10</f>
        <v>57</v>
      </c>
      <c r="E74" s="32">
        <f aca="true" t="shared" si="3" ref="E74:E85">D74/$D$85</f>
        <v>0.005208333333333333</v>
      </c>
      <c r="F74" s="30"/>
    </row>
    <row r="75" spans="2:6" ht="12.75">
      <c r="B75" s="26"/>
      <c r="C75" s="30" t="s">
        <v>26</v>
      </c>
      <c r="D75" s="46">
        <f>F15</f>
        <v>966</v>
      </c>
      <c r="E75" s="32">
        <f t="shared" si="3"/>
        <v>0.08826754385964912</v>
      </c>
      <c r="F75" s="30"/>
    </row>
    <row r="76" spans="2:6" ht="12.75">
      <c r="B76" s="26"/>
      <c r="C76" s="30" t="s">
        <v>27</v>
      </c>
      <c r="D76" s="46">
        <f>F16</f>
        <v>765</v>
      </c>
      <c r="E76" s="32">
        <f t="shared" si="3"/>
        <v>0.06990131578947369</v>
      </c>
      <c r="F76" s="30"/>
    </row>
    <row r="77" spans="2:6" ht="12.75">
      <c r="B77" s="26"/>
      <c r="C77" s="30" t="s">
        <v>28</v>
      </c>
      <c r="D77" s="46">
        <f>F17</f>
        <v>475</v>
      </c>
      <c r="E77" s="32">
        <f t="shared" si="3"/>
        <v>0.043402777777777776</v>
      </c>
      <c r="F77" s="30"/>
    </row>
    <row r="78" spans="2:6" ht="12.75">
      <c r="B78" s="26"/>
      <c r="C78" s="30" t="s">
        <v>30</v>
      </c>
      <c r="D78" s="46">
        <f aca="true" t="shared" si="4" ref="D78:D83">F19</f>
        <v>1235</v>
      </c>
      <c r="E78" s="32">
        <f t="shared" si="3"/>
        <v>0.11284722222222222</v>
      </c>
      <c r="F78" s="30"/>
    </row>
    <row r="79" spans="2:6" ht="12.75">
      <c r="B79" s="26"/>
      <c r="C79" s="30" t="s">
        <v>46</v>
      </c>
      <c r="D79" s="46">
        <f t="shared" si="4"/>
        <v>2793</v>
      </c>
      <c r="E79" s="32">
        <f t="shared" si="3"/>
        <v>0.2552083333333333</v>
      </c>
      <c r="F79" s="30"/>
    </row>
    <row r="80" spans="2:6" ht="12.75">
      <c r="B80" s="26"/>
      <c r="C80" s="30" t="s">
        <v>32</v>
      </c>
      <c r="D80" s="46">
        <f t="shared" si="4"/>
        <v>1591</v>
      </c>
      <c r="E80" s="32">
        <f t="shared" si="3"/>
        <v>0.1453764619883041</v>
      </c>
      <c r="F80" s="30"/>
    </row>
    <row r="81" spans="2:6" ht="12.75">
      <c r="B81" s="26"/>
      <c r="C81" s="30" t="s">
        <v>64</v>
      </c>
      <c r="D81" s="46">
        <f t="shared" si="4"/>
        <v>752</v>
      </c>
      <c r="E81" s="32">
        <f t="shared" si="3"/>
        <v>0.06871345029239766</v>
      </c>
      <c r="F81" s="30"/>
    </row>
    <row r="82" spans="2:6" ht="12.75">
      <c r="B82" s="26"/>
      <c r="C82" s="30" t="s">
        <v>47</v>
      </c>
      <c r="D82" s="46">
        <f t="shared" si="4"/>
        <v>1316</v>
      </c>
      <c r="E82" s="32">
        <f t="shared" si="3"/>
        <v>0.12024853801169591</v>
      </c>
      <c r="F82" s="30"/>
    </row>
    <row r="83" spans="2:6" ht="12.75">
      <c r="B83" s="26"/>
      <c r="C83" s="30" t="s">
        <v>33</v>
      </c>
      <c r="D83" s="46">
        <f t="shared" si="4"/>
        <v>463</v>
      </c>
      <c r="E83" s="32">
        <f t="shared" si="3"/>
        <v>0.042306286549707604</v>
      </c>
      <c r="F83" s="30"/>
    </row>
    <row r="84" spans="3:6" ht="12.75">
      <c r="C84" s="30" t="s">
        <v>84</v>
      </c>
      <c r="D84" s="46">
        <f>+F25</f>
        <v>531</v>
      </c>
      <c r="E84" s="32">
        <f t="shared" si="3"/>
        <v>0.04851973684210526</v>
      </c>
      <c r="F84" s="30"/>
    </row>
    <row r="85" spans="3:6" ht="12.75">
      <c r="C85" s="27"/>
      <c r="D85" s="33">
        <f>SUM(D74:D84)</f>
        <v>10944</v>
      </c>
      <c r="E85" s="32">
        <f t="shared" si="3"/>
        <v>1</v>
      </c>
      <c r="F85" s="23"/>
    </row>
    <row r="86" spans="3:6" ht="12.75">
      <c r="C86" s="2"/>
      <c r="D86" s="2"/>
      <c r="E86" s="60"/>
      <c r="F86" s="61"/>
    </row>
    <row r="87" spans="4:5" ht="12.75">
      <c r="D87" s="1"/>
      <c r="E87" s="24"/>
    </row>
    <row r="88" spans="4:5" ht="12.75">
      <c r="D88" s="1"/>
      <c r="E88" s="24"/>
    </row>
    <row r="89" spans="4:5" ht="12.75">
      <c r="D89" s="1"/>
      <c r="E89" s="24"/>
    </row>
    <row r="90" spans="4:5" ht="12.75">
      <c r="D90" s="1"/>
      <c r="E90" s="24"/>
    </row>
    <row r="91" spans="4:5" ht="12.75">
      <c r="D91" s="1"/>
      <c r="E91" s="24"/>
    </row>
    <row r="92" spans="4:5" ht="12.75">
      <c r="D92" s="1"/>
      <c r="E92" s="24"/>
    </row>
    <row r="93" spans="4:5" ht="12.75">
      <c r="D93" s="1"/>
      <c r="E93" s="1"/>
    </row>
    <row r="94" spans="4:5" ht="12.75">
      <c r="D94" s="1"/>
      <c r="E94" s="1"/>
    </row>
    <row r="95" spans="4:5" ht="12.75">
      <c r="D95" s="1"/>
      <c r="E95" s="1"/>
    </row>
    <row r="96" spans="4:5" ht="12.75">
      <c r="D96" s="1"/>
      <c r="E96" s="1"/>
    </row>
    <row r="97" spans="3:7" s="25" customFormat="1" ht="12.75">
      <c r="C97" s="72" t="s">
        <v>85</v>
      </c>
      <c r="D97" s="73"/>
      <c r="E97" s="73"/>
      <c r="F97" s="73"/>
      <c r="G97" s="73"/>
    </row>
    <row r="99" spans="3:5" ht="12.75">
      <c r="C99" s="30" t="s">
        <v>34</v>
      </c>
      <c r="D99" s="30"/>
      <c r="E99" s="30"/>
    </row>
    <row r="100" spans="3:6" ht="12.75">
      <c r="C100" s="30"/>
      <c r="D100" s="30"/>
      <c r="E100" s="30"/>
      <c r="F100" s="23"/>
    </row>
    <row r="101" spans="3:6" ht="12.75">
      <c r="C101" s="30" t="s">
        <v>35</v>
      </c>
      <c r="D101" s="30" t="s">
        <v>21</v>
      </c>
      <c r="E101" s="30"/>
      <c r="F101" s="23"/>
    </row>
    <row r="102" spans="3:6" ht="12.75">
      <c r="C102" s="30" t="s">
        <v>36</v>
      </c>
      <c r="D102" s="31">
        <f aca="true" t="shared" si="5" ref="D102:D107">F29</f>
        <v>539</v>
      </c>
      <c r="E102" s="32">
        <f aca="true" t="shared" si="6" ref="E102:E108">D102/$D$108</f>
        <v>0.15457413249211358</v>
      </c>
      <c r="F102" s="23"/>
    </row>
    <row r="103" spans="3:6" ht="12.75">
      <c r="C103" s="30" t="s">
        <v>62</v>
      </c>
      <c r="D103" s="31">
        <f t="shared" si="5"/>
        <v>180</v>
      </c>
      <c r="E103" s="32">
        <f t="shared" si="6"/>
        <v>0.051620303986234586</v>
      </c>
      <c r="F103" s="23"/>
    </row>
    <row r="104" spans="3:7" ht="12.75">
      <c r="C104" s="30" t="s">
        <v>37</v>
      </c>
      <c r="D104" s="31">
        <f t="shared" si="5"/>
        <v>2238</v>
      </c>
      <c r="E104" s="32">
        <f t="shared" si="6"/>
        <v>0.64181244622885</v>
      </c>
      <c r="F104" s="23"/>
      <c r="G104" s="1"/>
    </row>
    <row r="105" spans="3:6" ht="12.75">
      <c r="C105" s="30" t="s">
        <v>38</v>
      </c>
      <c r="D105" s="31">
        <f t="shared" si="5"/>
        <v>398</v>
      </c>
      <c r="E105" s="32">
        <f t="shared" si="6"/>
        <v>0.11413822770289647</v>
      </c>
      <c r="F105" s="23"/>
    </row>
    <row r="106" spans="3:6" ht="12.75">
      <c r="C106" s="30" t="s">
        <v>39</v>
      </c>
      <c r="D106" s="31">
        <f t="shared" si="5"/>
        <v>96</v>
      </c>
      <c r="E106" s="32">
        <f t="shared" si="6"/>
        <v>0.027530828792658446</v>
      </c>
      <c r="F106" s="23"/>
    </row>
    <row r="107" spans="3:6" ht="12.75">
      <c r="C107" s="30" t="s">
        <v>40</v>
      </c>
      <c r="D107" s="31">
        <f t="shared" si="5"/>
        <v>36</v>
      </c>
      <c r="E107" s="32">
        <f t="shared" si="6"/>
        <v>0.010324060797246917</v>
      </c>
      <c r="F107" s="23"/>
    </row>
    <row r="108" spans="3:6" ht="12.75">
      <c r="C108" s="30"/>
      <c r="D108" s="33">
        <f>SUM(D102:D107)</f>
        <v>3487</v>
      </c>
      <c r="E108" s="32">
        <f t="shared" si="6"/>
        <v>1</v>
      </c>
      <c r="F108" s="23"/>
    </row>
    <row r="109" ht="12.75">
      <c r="F109" s="23"/>
    </row>
    <row r="110" spans="3:6" ht="12.75">
      <c r="C110" s="67"/>
      <c r="D110" s="67"/>
      <c r="E110" s="30"/>
      <c r="F110" s="23"/>
    </row>
    <row r="111" spans="3:5" ht="12.75">
      <c r="C111" s="2"/>
      <c r="D111" s="61"/>
      <c r="E111" s="61"/>
    </row>
    <row r="112" ht="12.75">
      <c r="E112" s="1"/>
    </row>
    <row r="126" spans="3:7" ht="12.75">
      <c r="C126" s="72" t="s">
        <v>86</v>
      </c>
      <c r="D126" s="73"/>
      <c r="E126" s="73"/>
      <c r="F126" s="73"/>
      <c r="G126" s="73"/>
    </row>
    <row r="127" spans="3:5" s="25" customFormat="1" ht="12.75">
      <c r="C127" s="34"/>
      <c r="D127" s="34"/>
      <c r="E127" s="35"/>
    </row>
    <row r="128" spans="3:6" ht="12.75">
      <c r="C128" s="30" t="s">
        <v>41</v>
      </c>
      <c r="D128" s="30"/>
      <c r="E128" s="30"/>
      <c r="F128" s="23"/>
    </row>
    <row r="129" spans="3:6" ht="12.75">
      <c r="C129" s="29"/>
      <c r="D129" s="29"/>
      <c r="E129" s="29"/>
      <c r="F129" s="23"/>
    </row>
    <row r="130" spans="3:6" ht="12.75">
      <c r="C130" s="47" t="s">
        <v>54</v>
      </c>
      <c r="D130" s="48">
        <v>343</v>
      </c>
      <c r="E130" s="32">
        <f aca="true" t="shared" si="7" ref="E130:E139">D130/$D$140</f>
        <v>0.022733297985153764</v>
      </c>
      <c r="F130" s="23"/>
    </row>
    <row r="131" spans="3:6" ht="12.75">
      <c r="C131" s="47" t="s">
        <v>48</v>
      </c>
      <c r="D131" s="48">
        <v>4188</v>
      </c>
      <c r="E131" s="32">
        <f t="shared" si="7"/>
        <v>0.2775715800636267</v>
      </c>
      <c r="F131" s="23"/>
    </row>
    <row r="132" spans="3:6" ht="12.75">
      <c r="C132" s="47" t="s">
        <v>49</v>
      </c>
      <c r="D132" s="48">
        <v>254</v>
      </c>
      <c r="E132" s="32">
        <f t="shared" si="7"/>
        <v>0.01683457051961824</v>
      </c>
      <c r="F132" s="23"/>
    </row>
    <row r="133" spans="3:6" ht="12.75">
      <c r="C133" s="47" t="s">
        <v>50</v>
      </c>
      <c r="D133" s="48">
        <v>1272</v>
      </c>
      <c r="E133" s="32">
        <f t="shared" si="7"/>
        <v>0.08430540827147402</v>
      </c>
      <c r="F133" s="23"/>
    </row>
    <row r="134" spans="3:6" ht="12.75">
      <c r="C134" s="47" t="s">
        <v>51</v>
      </c>
      <c r="D134" s="28">
        <v>4844</v>
      </c>
      <c r="E134" s="32">
        <f t="shared" si="7"/>
        <v>0.32104984093319194</v>
      </c>
      <c r="F134" s="23"/>
    </row>
    <row r="135" spans="3:6" ht="12.75">
      <c r="C135" s="47" t="s">
        <v>66</v>
      </c>
      <c r="D135" s="48">
        <v>1755</v>
      </c>
      <c r="E135" s="32">
        <f t="shared" si="7"/>
        <v>0.11631760339342524</v>
      </c>
      <c r="F135" s="23"/>
    </row>
    <row r="136" spans="3:6" ht="12.75">
      <c r="C136" s="47" t="s">
        <v>65</v>
      </c>
      <c r="D136" s="28">
        <v>1846</v>
      </c>
      <c r="E136" s="32">
        <f t="shared" si="7"/>
        <v>0.12234888653234359</v>
      </c>
      <c r="F136" s="23"/>
    </row>
    <row r="137" spans="3:6" ht="12.75">
      <c r="C137" s="27" t="s">
        <v>52</v>
      </c>
      <c r="D137" s="48">
        <v>400</v>
      </c>
      <c r="E137" s="32">
        <f t="shared" si="7"/>
        <v>0.026511134676564158</v>
      </c>
      <c r="F137" s="23"/>
    </row>
    <row r="138" spans="3:6" ht="12.75">
      <c r="C138" s="47" t="s">
        <v>53</v>
      </c>
      <c r="D138" s="48">
        <v>92</v>
      </c>
      <c r="E138" s="32">
        <f t="shared" si="7"/>
        <v>0.006097560975609756</v>
      </c>
      <c r="F138" s="23"/>
    </row>
    <row r="139" spans="3:6" ht="12.75">
      <c r="C139" s="47" t="s">
        <v>58</v>
      </c>
      <c r="D139" s="48">
        <v>94</v>
      </c>
      <c r="E139" s="32">
        <f t="shared" si="7"/>
        <v>0.006230116648992577</v>
      </c>
      <c r="F139" s="23"/>
    </row>
    <row r="140" spans="3:6" ht="12.75">
      <c r="C140" s="49"/>
      <c r="D140" s="33">
        <f>SUM(D130:D139)</f>
        <v>15088</v>
      </c>
      <c r="E140" s="23"/>
      <c r="F140" s="23"/>
    </row>
    <row r="141" spans="3:6" ht="12.75">
      <c r="C141" s="27"/>
      <c r="D141" s="23"/>
      <c r="E141" s="23"/>
      <c r="F141" s="23"/>
    </row>
    <row r="142" spans="3:6" ht="12.75">
      <c r="C142" s="27"/>
      <c r="D142" s="23"/>
      <c r="E142" s="23"/>
      <c r="F142" s="23"/>
    </row>
    <row r="153" spans="3:7" ht="12.75">
      <c r="C153" s="44" t="s">
        <v>83</v>
      </c>
      <c r="D153" s="44"/>
      <c r="E153" s="44"/>
      <c r="F153" s="44"/>
      <c r="G153" s="44"/>
    </row>
    <row r="154" spans="3:5" ht="12.75">
      <c r="C154" s="36"/>
      <c r="D154" s="37"/>
      <c r="E154" s="37"/>
    </row>
    <row r="155" spans="3:6" ht="12.75">
      <c r="C155" s="30" t="s">
        <v>42</v>
      </c>
      <c r="D155" s="33"/>
      <c r="E155" s="30"/>
      <c r="F155" s="23"/>
    </row>
    <row r="156" spans="3:6" ht="12.75">
      <c r="C156" s="29"/>
      <c r="D156" s="71"/>
      <c r="E156" s="29"/>
      <c r="F156" s="23"/>
    </row>
    <row r="157" spans="3:6" ht="12.75">
      <c r="C157" s="47" t="s">
        <v>48</v>
      </c>
      <c r="D157" s="28">
        <v>273</v>
      </c>
      <c r="E157" s="32">
        <f aca="true" t="shared" si="8" ref="E157:E169">D157/$D$169</f>
        <v>0.024945175438596492</v>
      </c>
      <c r="F157" s="23"/>
    </row>
    <row r="158" spans="3:6" ht="12.75">
      <c r="C158" s="47" t="s">
        <v>54</v>
      </c>
      <c r="D158" s="28">
        <v>2488</v>
      </c>
      <c r="E158" s="32">
        <f t="shared" si="8"/>
        <v>0.2273391812865497</v>
      </c>
      <c r="F158" s="23"/>
    </row>
    <row r="159" spans="3:6" ht="12.75">
      <c r="C159" s="47" t="s">
        <v>49</v>
      </c>
      <c r="D159" s="28">
        <v>57</v>
      </c>
      <c r="E159" s="32">
        <f t="shared" si="8"/>
        <v>0.005208333333333333</v>
      </c>
      <c r="F159" s="23"/>
    </row>
    <row r="160" spans="3:6" ht="12.75">
      <c r="C160" s="47" t="s">
        <v>55</v>
      </c>
      <c r="D160" s="28">
        <v>463</v>
      </c>
      <c r="E160" s="32">
        <f t="shared" si="8"/>
        <v>0.042306286549707604</v>
      </c>
      <c r="F160" s="23"/>
    </row>
    <row r="161" spans="3:6" ht="12.75">
      <c r="C161" s="47" t="s">
        <v>57</v>
      </c>
      <c r="D161" s="28">
        <v>531</v>
      </c>
      <c r="E161" s="32">
        <f t="shared" si="8"/>
        <v>0.04851973684210526</v>
      </c>
      <c r="F161" s="23"/>
    </row>
    <row r="162" spans="3:7" ht="12.75">
      <c r="C162" s="47" t="s">
        <v>50</v>
      </c>
      <c r="D162" s="28">
        <v>1375</v>
      </c>
      <c r="E162" s="32">
        <f t="shared" si="8"/>
        <v>0.12563961988304093</v>
      </c>
      <c r="F162" s="23"/>
      <c r="G162" s="37"/>
    </row>
    <row r="163" spans="3:6" ht="12.75">
      <c r="C163" s="47" t="s">
        <v>51</v>
      </c>
      <c r="D163" s="28">
        <v>2456</v>
      </c>
      <c r="E163" s="32">
        <f t="shared" si="8"/>
        <v>0.22441520467836257</v>
      </c>
      <c r="F163" s="23"/>
    </row>
    <row r="164" spans="3:6" ht="12.75">
      <c r="C164" s="47" t="s">
        <v>66</v>
      </c>
      <c r="D164" s="28">
        <v>984</v>
      </c>
      <c r="E164" s="32">
        <f t="shared" si="8"/>
        <v>0.08991228070175439</v>
      </c>
      <c r="F164" s="23"/>
    </row>
    <row r="165" spans="3:6" ht="12.75">
      <c r="C165" s="47" t="s">
        <v>65</v>
      </c>
      <c r="D165" s="28">
        <v>1528</v>
      </c>
      <c r="E165" s="32">
        <f t="shared" si="8"/>
        <v>0.13961988304093567</v>
      </c>
      <c r="F165" s="23"/>
    </row>
    <row r="166" spans="3:6" ht="12.75">
      <c r="C166" s="27" t="s">
        <v>52</v>
      </c>
      <c r="D166" s="28">
        <v>314</v>
      </c>
      <c r="E166" s="32">
        <f t="shared" si="8"/>
        <v>0.028691520467836257</v>
      </c>
      <c r="F166" s="23"/>
    </row>
    <row r="167" spans="3:6" ht="12.75">
      <c r="C167" s="47" t="s">
        <v>53</v>
      </c>
      <c r="D167" s="28">
        <v>475</v>
      </c>
      <c r="E167" s="32">
        <f t="shared" si="8"/>
        <v>0.043402777777777776</v>
      </c>
      <c r="F167" s="23"/>
    </row>
    <row r="168" spans="3:6" ht="12.75">
      <c r="C168" s="47" t="s">
        <v>58</v>
      </c>
      <c r="D168" s="28">
        <v>0</v>
      </c>
      <c r="E168" s="32">
        <f t="shared" si="8"/>
        <v>0</v>
      </c>
      <c r="F168" s="23"/>
    </row>
    <row r="169" spans="3:6" ht="12.75">
      <c r="C169" s="30"/>
      <c r="D169" s="33">
        <f>SUM(D157:D168)</f>
        <v>10944</v>
      </c>
      <c r="E169" s="32">
        <f t="shared" si="8"/>
        <v>1</v>
      </c>
      <c r="F169" s="23"/>
    </row>
    <row r="170" spans="3:6" ht="12.75">
      <c r="C170" s="27"/>
      <c r="D170" s="23"/>
      <c r="E170" s="23"/>
      <c r="F170" s="23"/>
    </row>
    <row r="171" spans="3:6" ht="12.75">
      <c r="C171" s="2"/>
      <c r="D171" s="68"/>
      <c r="E171" s="61"/>
      <c r="F171" s="61"/>
    </row>
    <row r="178" spans="3:7" ht="12.75">
      <c r="C178" s="72" t="s">
        <v>85</v>
      </c>
      <c r="D178" s="73"/>
      <c r="E178" s="73"/>
      <c r="F178" s="73"/>
      <c r="G178" s="73"/>
    </row>
    <row r="180" spans="3:6" ht="12.75">
      <c r="C180" s="30" t="s">
        <v>43</v>
      </c>
      <c r="D180" s="33"/>
      <c r="E180" s="30"/>
      <c r="F180" s="61"/>
    </row>
    <row r="181" spans="3:6" ht="12.75">
      <c r="C181" s="30"/>
      <c r="D181" s="33"/>
      <c r="E181" s="30"/>
      <c r="F181" s="61"/>
    </row>
    <row r="182" spans="3:5" ht="12.75">
      <c r="C182" s="50" t="s">
        <v>56</v>
      </c>
      <c r="D182" s="28">
        <v>610</v>
      </c>
      <c r="E182" s="32">
        <f>D182/D188</f>
        <v>0.1749354746200172</v>
      </c>
    </row>
    <row r="183" spans="3:5" ht="12.75">
      <c r="C183" s="50" t="s">
        <v>57</v>
      </c>
      <c r="D183" s="28"/>
      <c r="E183" s="32">
        <f>D183/D188</f>
        <v>0</v>
      </c>
    </row>
    <row r="184" spans="3:5" ht="12.75">
      <c r="C184" s="50" t="s">
        <v>51</v>
      </c>
      <c r="D184" s="28">
        <v>2094</v>
      </c>
      <c r="E184" s="32">
        <f>D184/D188</f>
        <v>0.6005162030398623</v>
      </c>
    </row>
    <row r="185" spans="3:5" ht="12.75">
      <c r="C185" s="50" t="s">
        <v>52</v>
      </c>
      <c r="D185" s="28">
        <v>425</v>
      </c>
      <c r="E185" s="32">
        <f>D185/D188</f>
        <v>0.12188127330083166</v>
      </c>
    </row>
    <row r="186" spans="3:5" ht="12.75">
      <c r="C186" s="47" t="s">
        <v>66</v>
      </c>
      <c r="D186" s="28">
        <v>248</v>
      </c>
      <c r="E186" s="32">
        <f>D186/D188</f>
        <v>0.07112130771436766</v>
      </c>
    </row>
    <row r="187" spans="3:5" ht="12.75">
      <c r="C187" s="47" t="s">
        <v>65</v>
      </c>
      <c r="D187" s="28">
        <v>110</v>
      </c>
      <c r="E187" s="32">
        <f>D187/D188</f>
        <v>0.031545741324921134</v>
      </c>
    </row>
    <row r="188" spans="3:6" ht="12.75">
      <c r="C188" s="30"/>
      <c r="D188" s="33">
        <f>SUM(D182:D187)</f>
        <v>3487</v>
      </c>
      <c r="E188" s="32">
        <f>SUM(E182:E187)</f>
        <v>1</v>
      </c>
      <c r="F188" s="61"/>
    </row>
    <row r="189" spans="3:6" ht="12.75">
      <c r="C189" s="27"/>
      <c r="D189" s="23"/>
      <c r="E189" s="23"/>
      <c r="F189" s="61"/>
    </row>
    <row r="190" spans="3:6" ht="12.75">
      <c r="C190" s="27"/>
      <c r="D190" s="23"/>
      <c r="E190" s="23"/>
      <c r="F190" s="61"/>
    </row>
    <row r="205" ht="4.5" customHeight="1"/>
    <row r="206" spans="3:7" ht="12.75">
      <c r="C206" s="72" t="s">
        <v>86</v>
      </c>
      <c r="D206" s="73"/>
      <c r="E206" s="73"/>
      <c r="F206" s="73"/>
      <c r="G206" s="73"/>
    </row>
  </sheetData>
  <mergeCells count="11">
    <mergeCell ref="C1:G1"/>
    <mergeCell ref="C2:G2"/>
    <mergeCell ref="C7:C8"/>
    <mergeCell ref="D7:G7"/>
    <mergeCell ref="C126:G126"/>
    <mergeCell ref="C178:G178"/>
    <mergeCell ref="C206:G206"/>
    <mergeCell ref="C37:F37"/>
    <mergeCell ref="C38:D38"/>
    <mergeCell ref="C69:G69"/>
    <mergeCell ref="C97:G97"/>
  </mergeCells>
  <printOptions/>
  <pageMargins left="0.7874015748031497" right="0.7874015748031497" top="0.984251968503937" bottom="0.984251968503937" header="0" footer="0"/>
  <pageSetup horizontalDpi="600" verticalDpi="600" orientation="portrait" paperSize="9" scale="90" r:id="rId2"/>
  <rowBreaks count="3" manualBreakCount="3">
    <brk id="39" max="7" man="1"/>
    <brk id="97" max="7" man="1"/>
    <brk id="153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Nuria</cp:lastModifiedBy>
  <cp:lastPrinted>2008-07-25T13:22:06Z</cp:lastPrinted>
  <dcterms:created xsi:type="dcterms:W3CDTF">2006-09-12T10:03:45Z</dcterms:created>
  <dcterms:modified xsi:type="dcterms:W3CDTF">2008-07-25T13:23:23Z</dcterms:modified>
  <cp:category/>
  <cp:version/>
  <cp:contentType/>
  <cp:contentStatus/>
</cp:coreProperties>
</file>