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5345" windowHeight="3870" activeTab="0"/>
  </bookViews>
  <sheets>
    <sheet name="1.3.1.4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 localSheetId="0">'[4]Índex'!#REF!</definedName>
    <definedName name="EXTRACT">'[2]Índex'!#REF!</definedName>
    <definedName name="Área_de_extracción2">#REF!</definedName>
    <definedName name="_xlnm.Print_Area" localSheetId="0">'1.3.1.4'!$B$1:$I$204</definedName>
  </definedNames>
  <calcPr fullCalcOnLoad="1"/>
</workbook>
</file>

<file path=xl/sharedStrings.xml><?xml version="1.0" encoding="utf-8"?>
<sst xmlns="http://schemas.openxmlformats.org/spreadsheetml/2006/main" count="123" uniqueCount="70">
  <si>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</si>
  <si>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</si>
  <si>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</si>
  <si>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</si>
  <si>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</si>
  <si>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</si>
  <si>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</si>
  <si>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</si>
  <si>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</si>
  <si>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320 EUETIT</t>
  </si>
  <si>
    <t>370 EUOOT</t>
  </si>
  <si>
    <t>Centres docents</t>
  </si>
  <si>
    <t>FME</t>
  </si>
  <si>
    <t>ETSECCPB</t>
  </si>
  <si>
    <t>FIB</t>
  </si>
  <si>
    <t>FNB</t>
  </si>
  <si>
    <t>EPSC</t>
  </si>
  <si>
    <t>Estudis de 1r cicle</t>
  </si>
  <si>
    <t>250 ETSECCPB (Eng. Tècn.)</t>
  </si>
  <si>
    <t>270 FIB (Eng. Tècn.)</t>
  </si>
  <si>
    <t>801 EUNCET</t>
  </si>
  <si>
    <t>820 EUETIB</t>
  </si>
  <si>
    <t>840 EUPMT</t>
  </si>
  <si>
    <t>860 EUETII</t>
  </si>
  <si>
    <t>870 EUETTPC</t>
  </si>
  <si>
    <t>TOTAL CENTRES ADSCRITS</t>
  </si>
  <si>
    <t>EUETIT</t>
  </si>
  <si>
    <t>EUPM</t>
  </si>
  <si>
    <t>EUOOT</t>
  </si>
  <si>
    <t>EUNCET</t>
  </si>
  <si>
    <t>EAEW</t>
  </si>
  <si>
    <t>EUETIB</t>
  </si>
  <si>
    <t>ESAB</t>
  </si>
  <si>
    <t>EUPMT</t>
  </si>
  <si>
    <t>EUETII</t>
  </si>
  <si>
    <t>EUETTPC</t>
  </si>
  <si>
    <t>Dades del gràfic - NOMBRE D'ESTUDIANTS NOUS DE 1r (nombres índex)</t>
  </si>
  <si>
    <t>Dades pel gràfic - NOMBRE D'ESTUDIANTS NOUS DE 1r CURS (nombres índex)</t>
  </si>
  <si>
    <t>Anàlisi global</t>
  </si>
  <si>
    <t>Estudis de 1r cicle. Centres adscrits</t>
  </si>
  <si>
    <t>(nombres índex)</t>
  </si>
  <si>
    <t>Centres adscrits</t>
  </si>
  <si>
    <t>Estudis de 1r i 2n cicles</t>
  </si>
  <si>
    <t>2003-2004</t>
  </si>
  <si>
    <t>310 EPSEB</t>
  </si>
  <si>
    <t>340 EPSEVG</t>
  </si>
  <si>
    <t>EPSEB</t>
  </si>
  <si>
    <t>EPSEVG</t>
  </si>
  <si>
    <t>2004-2005</t>
  </si>
  <si>
    <t>802 EAE</t>
  </si>
  <si>
    <t>1.3.1.4 EVOLUCIÓ DE L'ESTUDIANTAT NOU DE 1R CURS</t>
  </si>
  <si>
    <t>2005-2006</t>
  </si>
  <si>
    <t>Estudiantat nou de 1r curs</t>
  </si>
  <si>
    <t>Estudiantat nou de 1r curs per centres docents</t>
  </si>
  <si>
    <t>220 ETSEIAT</t>
  </si>
  <si>
    <t>330 EPSEM</t>
  </si>
  <si>
    <t>1.3.1 Estudiantat matriculat de nou ingrés de 1r i 2n cicles</t>
  </si>
  <si>
    <t>Estudis de 1r i 2n cicles. Centres docents propis</t>
  </si>
  <si>
    <t>Estudis de 1r cicle. Centres docents propis</t>
  </si>
  <si>
    <t>TOTAL CENTRES DOCENTS PROPIS</t>
  </si>
  <si>
    <t>TOTAL UPC (CENTRES DOCENTS PROPIS I ADSCRITS)</t>
  </si>
  <si>
    <t>Estudiantat nou de 1r curs per centre docent</t>
  </si>
  <si>
    <t>Centres docents propis</t>
  </si>
  <si>
    <t>TOTAL ESTUDIS DE 1R CICLE</t>
  </si>
  <si>
    <t>2006-2007</t>
  </si>
  <si>
    <t>2007-2008</t>
  </si>
  <si>
    <t>-</t>
  </si>
  <si>
    <t>* A partir del curs 2007-2008 aquest centre passa a ser propi de la UPC.</t>
  </si>
  <si>
    <t>390 ESAB *</t>
  </si>
  <si>
    <t>830 EUETAB - ESAB *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</si>
</sst>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.000000000"/>
    <numFmt numFmtId="201" formatCode="0.0000000000"/>
    <numFmt numFmtId="202" formatCode="_-* #,##0.000\ _P_t_s_-;\-* #,##0.000\ _P_t_s_-;_-* &quot;-&quot;\ _P_t_s_-;_-@_-"/>
    <numFmt numFmtId="203" formatCode="_-* #,##0.0\ _P_t_s_-;\-* #,##0.0\ _P_t_s_-;_-* &quot;-&quot;\ _P_t_s_-;_-@_-"/>
    <numFmt numFmtId="204" formatCode="[$€-2]\ #,##0.00_);[Red]\([$€-2]\ #,##0.00\)"/>
    <numFmt numFmtId="205" formatCode="\ _(#,##0_);_(\(#,##0\);_(&quot;-&quot;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85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4" fillId="3" borderId="10" xfId="35">
      <alignment horizontal="center" vertical="center" wrapText="1"/>
      <protection/>
    </xf>
    <xf numFmtId="0" fontId="8" fillId="7" borderId="10" xfId="29">
      <alignment vertical="center"/>
      <protection/>
    </xf>
    <xf numFmtId="3" fontId="8" fillId="7" borderId="10" xfId="29" applyNumberFormat="1">
      <alignment vertical="center"/>
      <protection/>
    </xf>
    <xf numFmtId="0" fontId="8" fillId="8" borderId="10" xfId="30">
      <alignment vertical="center"/>
      <protection/>
    </xf>
    <xf numFmtId="3" fontId="8" fillId="8" borderId="10" xfId="30" applyNumberFormat="1">
      <alignment vertical="center"/>
      <protection/>
    </xf>
    <xf numFmtId="0" fontId="3" fillId="6" borderId="9" xfId="23" applyFont="1" applyFill="1" applyAlignment="1">
      <alignment horizontal="center"/>
    </xf>
    <xf numFmtId="3" fontId="6" fillId="4" borderId="10" xfId="39" applyNumberFormat="1">
      <alignment vertical="center"/>
      <protection/>
    </xf>
    <xf numFmtId="0" fontId="6" fillId="5" borderId="10" xfId="27">
      <alignment horizontal="left" vertical="center"/>
      <protection/>
    </xf>
    <xf numFmtId="3" fontId="6" fillId="5" borderId="10" xfId="38" applyNumberFormat="1">
      <alignment vertical="center"/>
      <protection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center"/>
    </xf>
    <xf numFmtId="174" fontId="10" fillId="6" borderId="0" xfId="44" applyNumberFormat="1" applyFont="1" applyFill="1" applyBorder="1" applyAlignment="1">
      <alignment horizontal="center"/>
    </xf>
    <xf numFmtId="0" fontId="6" fillId="9" borderId="10" xfId="33" applyFont="1">
      <alignment horizontal="left" vertical="center"/>
      <protection/>
    </xf>
    <xf numFmtId="0" fontId="6" fillId="9" borderId="10" xfId="33" applyFont="1" applyFill="1">
      <alignment horizontal="left" vertical="center"/>
      <protection/>
    </xf>
    <xf numFmtId="0" fontId="3" fillId="6" borderId="9" xfId="23" applyFont="1" applyFill="1" applyAlignment="1">
      <alignment/>
    </xf>
    <xf numFmtId="174" fontId="0" fillId="6" borderId="7" xfId="21" applyFill="1" applyAlignment="1">
      <alignment horizontal="center"/>
    </xf>
    <xf numFmtId="0" fontId="8" fillId="9" borderId="10" xfId="33">
      <alignment horizontal="left" vertical="center"/>
      <protection/>
    </xf>
    <xf numFmtId="0" fontId="10" fillId="6" borderId="0" xfId="0" applyNumberFormat="1" applyFont="1" applyFill="1" applyBorder="1" applyAlignment="1">
      <alignment/>
    </xf>
    <xf numFmtId="1" fontId="10" fillId="6" borderId="0" xfId="0" applyNumberFormat="1" applyFont="1" applyFill="1" applyBorder="1" applyAlignment="1">
      <alignment horizontal="center"/>
    </xf>
    <xf numFmtId="0" fontId="8" fillId="9" borderId="10" xfId="33" applyFont="1">
      <alignment horizontal="left" vertical="center"/>
      <protection/>
    </xf>
    <xf numFmtId="0" fontId="8" fillId="8" borderId="10" xfId="30" applyFont="1">
      <alignment vertical="center"/>
      <protection/>
    </xf>
    <xf numFmtId="0" fontId="8" fillId="7" borderId="10" xfId="29" applyFont="1">
      <alignment vertical="center"/>
      <protection/>
    </xf>
    <xf numFmtId="0" fontId="4" fillId="3" borderId="10" xfId="35" applyFont="1">
      <alignment horizontal="center" vertical="center" wrapText="1"/>
      <protection/>
    </xf>
    <xf numFmtId="0" fontId="0" fillId="6" borderId="0" xfId="0" applyFont="1" applyFill="1" applyAlignment="1">
      <alignment horizontal="center"/>
    </xf>
    <xf numFmtId="0" fontId="10" fillId="6" borderId="0" xfId="0" applyFont="1" applyFill="1" applyAlignment="1">
      <alignment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7" fillId="6" borderId="0" xfId="0" applyFont="1" applyFill="1" applyAlignment="1">
      <alignment/>
    </xf>
    <xf numFmtId="0" fontId="0" fillId="6" borderId="3" xfId="17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/>
    </xf>
    <xf numFmtId="0" fontId="5" fillId="6" borderId="6" xfId="20" applyFont="1" applyFill="1" applyAlignment="1">
      <alignment/>
    </xf>
    <xf numFmtId="0" fontId="0" fillId="6" borderId="0" xfId="0" applyFill="1" applyBorder="1" applyAlignment="1">
      <alignment/>
    </xf>
    <xf numFmtId="0" fontId="3" fillId="6" borderId="0" xfId="47" applyFont="1" applyFill="1" applyBorder="1" applyAlignment="1">
      <alignment horizontal="left"/>
      <protection/>
    </xf>
    <xf numFmtId="3" fontId="3" fillId="6" borderId="0" xfId="47" applyNumberFormat="1" applyFont="1" applyFill="1" applyBorder="1" applyAlignment="1">
      <alignment horizontal="center"/>
      <protection/>
    </xf>
    <xf numFmtId="0" fontId="0" fillId="6" borderId="12" xfId="20" applyFill="1" applyBorder="1" applyAlignment="1">
      <alignment/>
    </xf>
    <xf numFmtId="0" fontId="0" fillId="6" borderId="0" xfId="0" applyFill="1" applyBorder="1" applyAlignment="1">
      <alignment horizontal="center"/>
    </xf>
    <xf numFmtId="0" fontId="5" fillId="6" borderId="0" xfId="20" applyFont="1" applyFill="1" applyBorder="1" applyAlignment="1">
      <alignment/>
    </xf>
    <xf numFmtId="0" fontId="0" fillId="6" borderId="2" xfId="16" applyFill="1" applyAlignment="1">
      <alignment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center"/>
    </xf>
    <xf numFmtId="0" fontId="10" fillId="6" borderId="0" xfId="20" applyFont="1" applyFill="1" applyBorder="1" applyAlignment="1">
      <alignment/>
    </xf>
    <xf numFmtId="0" fontId="6" fillId="5" borderId="10" xfId="27" applyFont="1">
      <alignment horizontal="left" vertical="center"/>
      <protection/>
    </xf>
    <xf numFmtId="0" fontId="6" fillId="4" borderId="10" xfId="25" applyFont="1" applyAlignment="1">
      <alignment horizontal="left" vertical="center"/>
      <protection/>
    </xf>
    <xf numFmtId="0" fontId="8" fillId="7" borderId="10" xfId="29" applyFont="1" applyAlignment="1">
      <alignment vertical="center" wrapText="1"/>
      <protection/>
    </xf>
    <xf numFmtId="0" fontId="8" fillId="8" borderId="10" xfId="30" applyFont="1" applyAlignment="1">
      <alignment vertical="center" wrapText="1"/>
      <protection/>
    </xf>
    <xf numFmtId="0" fontId="6" fillId="5" borderId="10" xfId="27" applyFont="1" applyAlignment="1">
      <alignment horizontal="left" vertical="center" wrapText="1"/>
      <protection/>
    </xf>
    <xf numFmtId="0" fontId="8" fillId="8" borderId="10" xfId="30" applyAlignment="1">
      <alignment vertical="center" wrapText="1"/>
      <protection/>
    </xf>
    <xf numFmtId="0" fontId="6" fillId="4" borderId="10" xfId="25" applyFont="1" applyAlignment="1">
      <alignment horizontal="left" vertical="center" wrapText="1"/>
      <protection/>
    </xf>
    <xf numFmtId="0" fontId="8" fillId="7" borderId="10" xfId="29" applyAlignment="1">
      <alignment vertical="center" wrapText="1"/>
      <protection/>
    </xf>
    <xf numFmtId="0" fontId="3" fillId="6" borderId="8" xfId="22" applyFont="1" applyFill="1" applyAlignment="1">
      <alignment/>
    </xf>
    <xf numFmtId="0" fontId="13" fillId="6" borderId="6" xfId="20" applyFont="1" applyFill="1" applyAlignment="1">
      <alignment/>
    </xf>
    <xf numFmtId="0" fontId="6" fillId="9" borderId="0" xfId="33" applyFont="1" applyBorder="1">
      <alignment horizontal="left" vertical="center"/>
      <protection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20" applyFont="1" applyFill="1" applyBorder="1" applyAlignment="1">
      <alignment horizontal="center"/>
    </xf>
    <xf numFmtId="0" fontId="8" fillId="6" borderId="0" xfId="20" applyFont="1" applyFill="1" applyBorder="1" applyAlignment="1">
      <alignment/>
    </xf>
    <xf numFmtId="0" fontId="8" fillId="6" borderId="0" xfId="16" applyFont="1" applyFill="1" applyBorder="1" applyAlignment="1">
      <alignment/>
    </xf>
    <xf numFmtId="174" fontId="8" fillId="6" borderId="0" xfId="44" applyNumberFormat="1" applyFont="1" applyFill="1" applyBorder="1" applyAlignment="1">
      <alignment horizontal="center"/>
    </xf>
    <xf numFmtId="205" fontId="8" fillId="7" borderId="10" xfId="29" applyNumberFormat="1" applyFont="1" applyAlignment="1">
      <alignment horizontal="right" vertical="center"/>
      <protection/>
    </xf>
    <xf numFmtId="3" fontId="8" fillId="7" borderId="10" xfId="29" applyNumberFormat="1" applyFont="1" applyAlignment="1">
      <alignment horizontal="right" vertical="center"/>
      <protection/>
    </xf>
    <xf numFmtId="3" fontId="8" fillId="8" borderId="10" xfId="30" applyNumberFormat="1" applyFont="1" applyAlignment="1">
      <alignment horizontal="right" vertical="center"/>
      <protection/>
    </xf>
    <xf numFmtId="3" fontId="0" fillId="6" borderId="0" xfId="0" applyNumberFormat="1" applyFill="1" applyAlignment="1">
      <alignment/>
    </xf>
    <xf numFmtId="0" fontId="7" fillId="6" borderId="0" xfId="47" applyFont="1" applyFill="1">
      <alignment/>
      <protection/>
    </xf>
    <xf numFmtId="0" fontId="0" fillId="6" borderId="0" xfId="18" applyFill="1" applyBorder="1" applyAlignment="1">
      <alignment/>
    </xf>
    <xf numFmtId="0" fontId="0" fillId="6" borderId="0" xfId="21" applyFill="1" applyBorder="1" applyAlignment="1">
      <alignment horizontal="center"/>
    </xf>
    <xf numFmtId="0" fontId="0" fillId="6" borderId="0" xfId="16" applyFill="1" applyBorder="1" applyAlignment="1">
      <alignment/>
    </xf>
    <xf numFmtId="0" fontId="11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8" fillId="9" borderId="10" xfId="33">
      <alignment horizontal="left" vertical="center"/>
      <protection/>
    </xf>
    <xf numFmtId="0" fontId="6" fillId="9" borderId="13" xfId="33" applyFont="1" applyFill="1" applyBorder="1" applyAlignment="1">
      <alignment horizontal="left" vertical="center"/>
      <protection/>
    </xf>
    <xf numFmtId="0" fontId="6" fillId="9" borderId="0" xfId="33" applyFont="1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Millares [0]_LDADES99" xfId="44"/>
    <cellStyle name="Currency" xfId="45"/>
    <cellStyle name="Currency [0]" xfId="46"/>
    <cellStyle name="Normal_Demanda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nou de 1r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(nombres índex)</a:t>
            </a:r>
          </a:p>
        </c:rich>
      </c:tx>
      <c:layout>
        <c:manualLayout>
          <c:xMode val="factor"/>
          <c:yMode val="factor"/>
          <c:x val="-0.36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743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'1.3.1.4'!$C$17</c:f>
              <c:strCache>
                <c:ptCount val="1"/>
                <c:pt idx="0">
                  <c:v>Estudis de 1r i 2n cicles. Centres docents propis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'1.3.1.4'!$D$7:$H$7</c:f>
              <c:strCache/>
            </c:strRef>
          </c:cat>
          <c:val>
            <c:numRef>
              <c:f>'1.3.1.4'!$D$17:$H$17</c:f>
              <c:numCache/>
            </c:numRef>
          </c:val>
          <c:smooth val="0"/>
        </c:ser>
        <c:ser>
          <c:idx val="1"/>
          <c:order val="1"/>
          <c:tx>
            <c:strRef>
              <c:f>'1.3.1.4'!$C$18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'1.3.1.4'!$D$7:$H$7</c:f>
              <c:strCache/>
            </c:strRef>
          </c:cat>
          <c:val>
            <c:numRef>
              <c:f>'1.3.1.4'!$D$18:$H$18</c:f>
              <c:numCache/>
            </c:numRef>
          </c:val>
          <c:smooth val="0"/>
        </c:ser>
        <c:ser>
          <c:idx val="2"/>
          <c:order val="2"/>
          <c:tx>
            <c:strRef>
              <c:f>'1.3.1.4'!$C$19</c:f>
              <c:strCache>
                <c:ptCount val="1"/>
                <c:pt idx="0">
                  <c:v>TOTAL CENTRES DOCENTS PROPIS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'1.3.1.4'!$D$7:$H$7</c:f>
              <c:strCache/>
            </c:strRef>
          </c:cat>
          <c:val>
            <c:numRef>
              <c:f>'1.3.1.4'!$D$19:$H$19</c:f>
              <c:numCache/>
            </c:numRef>
          </c:val>
          <c:smooth val="0"/>
        </c:ser>
        <c:ser>
          <c:idx val="3"/>
          <c:order val="3"/>
          <c:tx>
            <c:strRef>
              <c:f>'1.3.1.4'!$C$20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'1.3.1.4'!$D$7:$H$7</c:f>
              <c:strCache/>
            </c:strRef>
          </c:cat>
          <c:val>
            <c:numRef>
              <c:f>'1.3.1.4'!$D$20:$H$20</c:f>
              <c:numCache/>
            </c:numRef>
          </c:val>
          <c:smooth val="0"/>
        </c:ser>
        <c:ser>
          <c:idx val="4"/>
          <c:order val="4"/>
          <c:tx>
            <c:strRef>
              <c:f>'1.3.1.4'!$C$21</c:f>
              <c:strCache>
                <c:ptCount val="1"/>
                <c:pt idx="0">
                  <c:v>TOTAL UPC (CENTRES DOCENTS PROPIS I ADSCRITS)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'1.3.1.4'!$D$7:$H$7</c:f>
              <c:strCache/>
            </c:strRef>
          </c:cat>
          <c:val>
            <c:numRef>
              <c:f>'1.3.1.4'!$D$21:$H$21</c:f>
              <c:numCache/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3361374"/>
        <c:crosses val="autoZero"/>
        <c:auto val="0"/>
        <c:lblOffset val="100"/>
        <c:noMultiLvlLbl val="0"/>
      </c:catAx>
      <c:valAx>
        <c:axId val="13361374"/>
        <c:scaling>
          <c:orientation val="minMax"/>
          <c:max val="105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48459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33775"/>
          <c:w val="0.24675"/>
          <c:h val="0.596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nou de 1r curs per centre docent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cicles (nombres índex)</a:t>
            </a:r>
          </a:p>
        </c:rich>
      </c:tx>
      <c:layout>
        <c:manualLayout>
          <c:xMode val="factor"/>
          <c:yMode val="factor"/>
          <c:x val="-0.28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794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'1.3.1.4'!$C$69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'1.3.1.4'!$D$69:$H$69</c:f>
              <c:numCache/>
            </c:numRef>
          </c:val>
          <c:smooth val="0"/>
        </c:ser>
        <c:ser>
          <c:idx val="1"/>
          <c:order val="1"/>
          <c:tx>
            <c:strRef>
              <c:f>'1.3.1.4'!$C$70</c:f>
              <c:strCache>
                <c:ptCount val="1"/>
                <c:pt idx="0">
                  <c:v>210 ETSAB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'1.3.1.4'!$D$70:$H$70</c:f>
              <c:numCache/>
            </c:numRef>
          </c:val>
          <c:smooth val="0"/>
        </c:ser>
        <c:ser>
          <c:idx val="2"/>
          <c:order val="2"/>
          <c:tx>
            <c:strRef>
              <c:f>'1.3.1.4'!$C$71</c:f>
              <c:strCache>
                <c:ptCount val="1"/>
                <c:pt idx="0">
                  <c:v>220 ETSEIAT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'1.3.1.4'!$D$71:$H$71</c:f>
              <c:numCache/>
            </c:numRef>
          </c:val>
          <c:smooth val="0"/>
        </c:ser>
        <c:ser>
          <c:idx val="3"/>
          <c:order val="3"/>
          <c:tx>
            <c:strRef>
              <c:f>'1.3.1.4'!$C$72</c:f>
              <c:strCache>
                <c:ptCount val="1"/>
                <c:pt idx="0">
                  <c:v>230 ETSETB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'1.3.1.4'!$D$72:$H$72</c:f>
              <c:numCache/>
            </c:numRef>
          </c:val>
          <c:smooth val="0"/>
        </c:ser>
        <c:ser>
          <c:idx val="4"/>
          <c:order val="4"/>
          <c:tx>
            <c:strRef>
              <c:f>'1.3.1.4'!$C$73</c:f>
              <c:strCache>
                <c:ptCount val="1"/>
                <c:pt idx="0">
                  <c:v>240 ETSEIB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'1.3.1.4'!$D$73:$H$73</c:f>
              <c:numCache/>
            </c:numRef>
          </c:val>
          <c:smooth val="0"/>
        </c:ser>
        <c:ser>
          <c:idx val="5"/>
          <c:order val="5"/>
          <c:tx>
            <c:strRef>
              <c:f>'1.3.1.4'!$C$74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'1.3.1.4'!$D$74:$H$74</c:f>
              <c:numCache/>
            </c:numRef>
          </c:val>
          <c:smooth val="0"/>
        </c:ser>
        <c:ser>
          <c:idx val="6"/>
          <c:order val="6"/>
          <c:tx>
            <c:strRef>
              <c:f>'1.3.1.4'!$C$75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'1.3.1.4'!$D$75:$H$75</c:f>
              <c:numCache/>
            </c:numRef>
          </c:val>
          <c:smooth val="0"/>
        </c:ser>
        <c:ser>
          <c:idx val="7"/>
          <c:order val="7"/>
          <c:tx>
            <c:strRef>
              <c:f>'1.3.1.4'!$C$76</c:f>
              <c:strCache>
                <c:ptCount val="1"/>
                <c:pt idx="0">
                  <c:v>290 ETSAV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'1.3.1.4'!$D$55:$H$55</c:f>
              <c:strCache/>
            </c:strRef>
          </c:cat>
          <c:val>
            <c:numRef>
              <c:f>'1.3.1.4'!$D$76:$H$76</c:f>
              <c:numCache/>
            </c:numRef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8529480"/>
        <c:crosses val="autoZero"/>
        <c:auto val="0"/>
        <c:lblOffset val="100"/>
        <c:noMultiLvlLbl val="0"/>
      </c:catAx>
      <c:valAx>
        <c:axId val="8529480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31435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65"/>
          <c:w val="0.194"/>
          <c:h val="0.63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nou de 1r curs per centre docent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docents propis (nombres índex)</a:t>
            </a:r>
          </a:p>
        </c:rich>
      </c:tx>
      <c:layout>
        <c:manualLayout>
          <c:xMode val="factor"/>
          <c:yMode val="factor"/>
          <c:x val="-0.2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794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'1.3.1.4'!$C$134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'1.3.1.4'!$D$134:$H$134</c:f>
              <c:numCache/>
            </c:numRef>
          </c:val>
          <c:smooth val="0"/>
        </c:ser>
        <c:ser>
          <c:idx val="1"/>
          <c:order val="1"/>
          <c:tx>
            <c:strRef>
              <c:f>'1.3.1.4'!$C$135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'1.3.1.4'!$D$135:$H$135</c:f>
              <c:numCache/>
            </c:numRef>
          </c:val>
          <c:smooth val="0"/>
        </c:ser>
        <c:ser>
          <c:idx val="2"/>
          <c:order val="2"/>
          <c:tx>
            <c:strRef>
              <c:f>'1.3.1.4'!$C$136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'1.3.1.4'!$D$136:$H$136</c:f>
              <c:numCache/>
            </c:numRef>
          </c:val>
          <c:smooth val="0"/>
        </c:ser>
        <c:ser>
          <c:idx val="3"/>
          <c:order val="3"/>
          <c:tx>
            <c:strRef>
              <c:f>'1.3.1.4'!$C$137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'1.3.1.4'!$D$137:$H$137</c:f>
              <c:numCache/>
            </c:numRef>
          </c:val>
          <c:smooth val="0"/>
        </c:ser>
        <c:ser>
          <c:idx val="4"/>
          <c:order val="4"/>
          <c:tx>
            <c:strRef>
              <c:f>'1.3.1.4'!$C$138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'1.3.1.4'!$D$138:$H$138</c:f>
              <c:numCache/>
            </c:numRef>
          </c:val>
          <c:smooth val="0"/>
        </c:ser>
        <c:ser>
          <c:idx val="5"/>
          <c:order val="5"/>
          <c:tx>
            <c:strRef>
              <c:f>'1.3.1.4'!$C$139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'1.3.1.4'!$D$139:$H$139</c:f>
              <c:numCache/>
            </c:numRef>
          </c:val>
          <c:smooth val="0"/>
        </c:ser>
        <c:ser>
          <c:idx val="6"/>
          <c:order val="6"/>
          <c:tx>
            <c:strRef>
              <c:f>'1.3.1.4'!$C$140</c:f>
              <c:strCache>
                <c:ptCount val="1"/>
                <c:pt idx="0">
                  <c:v>320 EUETIT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'1.3.1.4'!$D$140:$H$140</c:f>
              <c:numCache/>
            </c:numRef>
          </c:val>
          <c:smooth val="0"/>
        </c:ser>
        <c:ser>
          <c:idx val="7"/>
          <c:order val="7"/>
          <c:tx>
            <c:strRef>
              <c:f>'1.3.1.4'!$C$141</c:f>
              <c:strCache>
                <c:ptCount val="1"/>
                <c:pt idx="0">
                  <c:v>330 EPSEM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'1.3.1.4'!$D$141:$H$141</c:f>
              <c:numCache/>
            </c:numRef>
          </c:val>
          <c:smooth val="0"/>
        </c:ser>
        <c:ser>
          <c:idx val="8"/>
          <c:order val="8"/>
          <c:tx>
            <c:strRef>
              <c:f>'1.3.1.4'!$C$142</c:f>
              <c:strCache>
                <c:ptCount val="1"/>
                <c:pt idx="0">
                  <c:v>340 EPSEVG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'1.3.1.4'!$D$142:$H$142</c:f>
              <c:numCache/>
            </c:numRef>
          </c:val>
          <c:smooth val="0"/>
        </c:ser>
        <c:ser>
          <c:idx val="9"/>
          <c:order val="9"/>
          <c:tx>
            <c:strRef>
              <c:f>'1.3.1.4'!$C$143</c:f>
              <c:strCache>
                <c:ptCount val="1"/>
                <c:pt idx="0">
                  <c:v>370 EUOOT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3F8FD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'1.3.1.4'!$D$106:$H$106</c:f>
              <c:strCache/>
            </c:strRef>
          </c:cat>
          <c:val>
            <c:numRef>
              <c:f>'1.3.1.4'!$D$143:$H$143</c:f>
              <c:numCache/>
            </c:numRef>
          </c:val>
          <c:smooth val="0"/>
        </c:ser>
        <c:ser>
          <c:idx val="10"/>
          <c:order val="10"/>
          <c:tx>
            <c:strRef>
              <c:f>'1.3.1.4'!$C$144</c:f>
              <c:strCache>
                <c:ptCount val="1"/>
                <c:pt idx="0">
                  <c:v>390 ESAB 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'1.3.1.4'!$D$144:$H$144</c:f>
              <c:numCache/>
            </c:numRef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0"/>
        <c:lblOffset val="100"/>
        <c:noMultiLvlLbl val="0"/>
      </c:catAx>
      <c:valAx>
        <c:axId val="19799250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96564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39275"/>
          <c:w val="0.19725"/>
          <c:h val="0.596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nou de 1r curs per centre docent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docents adscrits (nombres índex)</a:t>
            </a:r>
          </a:p>
        </c:rich>
      </c:tx>
      <c:layout>
        <c:manualLayout>
          <c:xMode val="factor"/>
          <c:yMode val="factor"/>
          <c:x val="-0.21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0.79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'1.3.1.4'!$C$146</c:f>
              <c:strCache>
                <c:ptCount val="1"/>
                <c:pt idx="0">
                  <c:v>801 EUNCET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'1.3.1.4'!$D$146:$H$146</c:f>
              <c:numCache/>
            </c:numRef>
          </c:val>
          <c:smooth val="0"/>
        </c:ser>
        <c:ser>
          <c:idx val="1"/>
          <c:order val="1"/>
          <c:tx>
            <c:strRef>
              <c:f>'1.3.1.4'!$C$147</c:f>
              <c:strCache>
                <c:ptCount val="1"/>
                <c:pt idx="0">
                  <c:v>802 EAE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'1.3.1.4'!$D$147:$H$147</c:f>
              <c:numCache/>
            </c:numRef>
          </c:val>
          <c:smooth val="0"/>
        </c:ser>
        <c:ser>
          <c:idx val="2"/>
          <c:order val="2"/>
          <c:tx>
            <c:strRef>
              <c:f>'1.3.1.4'!$C$148</c:f>
              <c:strCache>
                <c:ptCount val="1"/>
                <c:pt idx="0">
                  <c:v>820 EUETIB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'1.3.1.4'!$D$148:$H$148</c:f>
              <c:numCache/>
            </c:numRef>
          </c:val>
          <c:smooth val="0"/>
        </c:ser>
        <c:ser>
          <c:idx val="3"/>
          <c:order val="3"/>
          <c:tx>
            <c:strRef>
              <c:f>'1.3.1.4'!$C$149</c:f>
              <c:strCache>
                <c:ptCount val="1"/>
                <c:pt idx="0">
                  <c:v>830 EUETAB - ESAB *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'1.3.1.4'!$D$149:$H$149</c:f>
              <c:numCache/>
            </c:numRef>
          </c:val>
          <c:smooth val="0"/>
        </c:ser>
        <c:ser>
          <c:idx val="4"/>
          <c:order val="4"/>
          <c:tx>
            <c:strRef>
              <c:f>'1.3.1.4'!$C$150</c:f>
              <c:strCache>
                <c:ptCount val="1"/>
                <c:pt idx="0">
                  <c:v>840 EUPMT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'1.3.1.4'!$D$150:$H$150</c:f>
              <c:numCache/>
            </c:numRef>
          </c:val>
          <c:smooth val="0"/>
        </c:ser>
        <c:ser>
          <c:idx val="5"/>
          <c:order val="5"/>
          <c:tx>
            <c:strRef>
              <c:f>'1.3.1.4'!$C$151</c:f>
              <c:strCache>
                <c:ptCount val="1"/>
                <c:pt idx="0">
                  <c:v>860 EUETII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'1.3.1.4'!$D$151:$H$151</c:f>
              <c:numCache/>
            </c:numRef>
          </c:val>
          <c:smooth val="0"/>
        </c:ser>
        <c:ser>
          <c:idx val="6"/>
          <c:order val="6"/>
          <c:tx>
            <c:strRef>
              <c:f>'1.3.1.4'!$C$152</c:f>
              <c:strCache>
                <c:ptCount val="1"/>
                <c:pt idx="0">
                  <c:v>870 EUETTPC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'1.3.1.4'!$D$106:$H$106</c:f>
              <c:strCache/>
            </c:strRef>
          </c:cat>
          <c:val>
            <c:numRef>
              <c:f>'1.3.1.4'!$D$152:$H$152</c:f>
              <c:numCache/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0"/>
        <c:lblOffset val="100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537"/>
          <c:w val="0.19075"/>
          <c:h val="0.463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114300</xdr:rowOff>
    </xdr:from>
    <xdr:to>
      <xdr:col>8</xdr:col>
      <xdr:colOff>9525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80975" y="4800600"/>
        <a:ext cx="6534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77</xdr:row>
      <xdr:rowOff>123825</xdr:rowOff>
    </xdr:from>
    <xdr:to>
      <xdr:col>8</xdr:col>
      <xdr:colOff>28575</xdr:colOff>
      <xdr:row>100</xdr:row>
      <xdr:rowOff>85725</xdr:rowOff>
    </xdr:to>
    <xdr:graphicFrame>
      <xdr:nvGraphicFramePr>
        <xdr:cNvPr id="2" name="Chart 2"/>
        <xdr:cNvGraphicFramePr/>
      </xdr:nvGraphicFramePr>
      <xdr:xfrm>
        <a:off x="219075" y="14944725"/>
        <a:ext cx="6515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154</xdr:row>
      <xdr:rowOff>152400</xdr:rowOff>
    </xdr:from>
    <xdr:to>
      <xdr:col>7</xdr:col>
      <xdr:colOff>742950</xdr:colOff>
      <xdr:row>176</xdr:row>
      <xdr:rowOff>142875</xdr:rowOff>
    </xdr:to>
    <xdr:graphicFrame>
      <xdr:nvGraphicFramePr>
        <xdr:cNvPr id="3" name="Chart 3"/>
        <xdr:cNvGraphicFramePr/>
      </xdr:nvGraphicFramePr>
      <xdr:xfrm>
        <a:off x="190500" y="30727650"/>
        <a:ext cx="65055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0</xdr:colOff>
      <xdr:row>203</xdr:row>
      <xdr:rowOff>133350</xdr:rowOff>
    </xdr:to>
    <xdr:graphicFrame>
      <xdr:nvGraphicFramePr>
        <xdr:cNvPr id="4" name="Chart 4"/>
        <xdr:cNvGraphicFramePr/>
      </xdr:nvGraphicFramePr>
      <xdr:xfrm>
        <a:off x="180975" y="34442400"/>
        <a:ext cx="6524625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4atramesa2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1:J205"/>
  <sheetViews>
    <sheetView tabSelected="1" workbookViewId="0" topLeftCell="A1">
      <selection activeCell="C4" sqref="C4:G4"/>
    </sheetView>
  </sheetViews>
  <sheetFormatPr defaultColWidth="11.421875" defaultRowHeight="12.75"/>
  <cols>
    <col min="1" max="1" width="2.7109375" style="2" customWidth="1"/>
    <col min="2" max="2" width="0.5625" style="2" customWidth="1"/>
    <col min="3" max="3" width="40.8515625" style="2" customWidth="1"/>
    <col min="4" max="8" width="11.28125" style="4" customWidth="1"/>
    <col min="9" max="9" width="0.5625" style="2" customWidth="1"/>
    <col min="10" max="16384" width="11.421875" style="2" customWidth="1"/>
  </cols>
  <sheetData>
    <row r="1" spans="3:9" ht="14.25" thickBot="1" thickTop="1">
      <c r="C1" s="83" t="s">
        <v>56</v>
      </c>
      <c r="D1" s="84"/>
      <c r="E1" s="84"/>
      <c r="F1" s="84"/>
      <c r="G1" s="84"/>
      <c r="H1" s="2"/>
      <c r="I1" s="24"/>
    </row>
    <row r="2" spans="3:9" ht="14.25" thickBot="1" thickTop="1">
      <c r="C2" s="83" t="s">
        <v>50</v>
      </c>
      <c r="D2" s="84"/>
      <c r="E2" s="84"/>
      <c r="F2" s="84"/>
      <c r="G2" s="84"/>
      <c r="H2" s="2"/>
      <c r="I2" s="24"/>
    </row>
    <row r="3" spans="3:9" ht="6.75" customHeight="1" thickBot="1" thickTop="1">
      <c r="C3" s="25"/>
      <c r="I3" s="24"/>
    </row>
    <row r="4" spans="3:9" ht="14.25" thickBot="1" thickTop="1">
      <c r="C4" s="83" t="s">
        <v>38</v>
      </c>
      <c r="D4" s="84"/>
      <c r="E4" s="84"/>
      <c r="F4" s="84"/>
      <c r="G4" s="84"/>
      <c r="H4" s="2"/>
      <c r="I4" s="24"/>
    </row>
    <row r="5" ht="6.75" customHeight="1" thickTop="1">
      <c r="C5" s="1"/>
    </row>
    <row r="6" spans="2:9" ht="3.75" customHeight="1" thickBot="1">
      <c r="B6" s="11"/>
      <c r="C6" s="5"/>
      <c r="D6" s="6"/>
      <c r="E6" s="6"/>
      <c r="F6" s="6"/>
      <c r="G6" s="6"/>
      <c r="H6" s="6"/>
      <c r="I6" s="41"/>
    </row>
    <row r="7" spans="2:9" ht="19.5" customHeight="1" thickBot="1" thickTop="1">
      <c r="B7" s="9"/>
      <c r="C7" s="34" t="s">
        <v>52</v>
      </c>
      <c r="D7" s="34" t="s">
        <v>43</v>
      </c>
      <c r="E7" s="34" t="s">
        <v>48</v>
      </c>
      <c r="F7" s="34" t="s">
        <v>51</v>
      </c>
      <c r="G7" s="34" t="s">
        <v>64</v>
      </c>
      <c r="H7" s="34" t="s">
        <v>65</v>
      </c>
      <c r="I7" s="42"/>
    </row>
    <row r="8" spans="2:9" ht="27" thickBot="1" thickTop="1">
      <c r="B8" s="9"/>
      <c r="C8" s="57" t="s">
        <v>57</v>
      </c>
      <c r="D8" s="14">
        <v>2419</v>
      </c>
      <c r="E8" s="14">
        <v>2377</v>
      </c>
      <c r="F8" s="14">
        <v>2332</v>
      </c>
      <c r="G8" s="14">
        <v>2178</v>
      </c>
      <c r="H8" s="14">
        <v>2171</v>
      </c>
      <c r="I8" s="43"/>
    </row>
    <row r="9" spans="2:9" ht="23.25" customHeight="1" thickBot="1" thickTop="1">
      <c r="B9" s="9"/>
      <c r="C9" s="58" t="s">
        <v>58</v>
      </c>
      <c r="D9" s="16">
        <v>2804</v>
      </c>
      <c r="E9" s="16">
        <v>2600</v>
      </c>
      <c r="F9" s="16">
        <v>2553</v>
      </c>
      <c r="G9" s="16">
        <v>2423</v>
      </c>
      <c r="H9" s="16">
        <v>2415</v>
      </c>
      <c r="I9" s="44"/>
    </row>
    <row r="10" spans="2:9" ht="24" customHeight="1" thickBot="1" thickTop="1">
      <c r="B10" s="9"/>
      <c r="C10" s="59" t="s">
        <v>59</v>
      </c>
      <c r="D10" s="20">
        <f>+D9+D8</f>
        <v>5223</v>
      </c>
      <c r="E10" s="20">
        <f>+E8+E9</f>
        <v>4977</v>
      </c>
      <c r="F10" s="20">
        <f>+F8+F9</f>
        <v>4885</v>
      </c>
      <c r="G10" s="20">
        <f>+G8+G9</f>
        <v>4601</v>
      </c>
      <c r="H10" s="20">
        <f>+H8+H9</f>
        <v>4586</v>
      </c>
      <c r="I10" s="44"/>
    </row>
    <row r="11" spans="2:10" ht="22.5" customHeight="1" thickBot="1" thickTop="1">
      <c r="B11" s="9"/>
      <c r="C11" s="60" t="s">
        <v>39</v>
      </c>
      <c r="D11" s="16">
        <v>1247</v>
      </c>
      <c r="E11" s="16">
        <v>1122</v>
      </c>
      <c r="F11" s="16">
        <v>1086</v>
      </c>
      <c r="G11" s="16">
        <v>1007</v>
      </c>
      <c r="H11" s="16">
        <v>890</v>
      </c>
      <c r="I11" s="44"/>
      <c r="J11" s="75"/>
    </row>
    <row r="12" spans="2:9" ht="27" thickBot="1" thickTop="1">
      <c r="B12" s="9"/>
      <c r="C12" s="61" t="s">
        <v>60</v>
      </c>
      <c r="D12" s="18">
        <f>+D11+D10</f>
        <v>6470</v>
      </c>
      <c r="E12" s="18">
        <f>SUM(E10:E11)</f>
        <v>6099</v>
      </c>
      <c r="F12" s="18">
        <f>SUM(F10:F11)</f>
        <v>5971</v>
      </c>
      <c r="G12" s="18">
        <f>SUM(G10:G11)</f>
        <v>5608</v>
      </c>
      <c r="H12" s="18">
        <f>SUM(H10:H11)</f>
        <v>5476</v>
      </c>
      <c r="I12" s="44"/>
    </row>
    <row r="13" spans="2:9" ht="3.75" customHeight="1" thickTop="1">
      <c r="B13" s="10"/>
      <c r="C13" s="7"/>
      <c r="D13" s="8"/>
      <c r="E13" s="8"/>
      <c r="F13" s="8"/>
      <c r="G13" s="8"/>
      <c r="H13" s="8"/>
      <c r="I13" s="51"/>
    </row>
    <row r="14" spans="3:8" ht="12.75">
      <c r="C14" s="46"/>
      <c r="D14" s="46"/>
      <c r="E14" s="47"/>
      <c r="F14" s="2"/>
      <c r="G14" s="2"/>
      <c r="H14" s="2"/>
    </row>
    <row r="15" spans="2:9" ht="3.75" customHeight="1" thickBot="1">
      <c r="B15" s="11"/>
      <c r="C15" s="5"/>
      <c r="D15" s="6"/>
      <c r="E15" s="6"/>
      <c r="F15" s="17"/>
      <c r="G15" s="6"/>
      <c r="H15" s="6"/>
      <c r="I15" s="41"/>
    </row>
    <row r="16" spans="2:9" ht="19.5" customHeight="1" thickBot="1" thickTop="1">
      <c r="B16" s="9"/>
      <c r="C16" s="82" t="s">
        <v>40</v>
      </c>
      <c r="D16" s="82"/>
      <c r="E16" s="82"/>
      <c r="F16" s="82"/>
      <c r="G16" s="82"/>
      <c r="H16" s="48"/>
      <c r="I16" s="44"/>
    </row>
    <row r="17" spans="2:9" ht="29.25" customHeight="1" thickBot="1" thickTop="1">
      <c r="B17" s="9"/>
      <c r="C17" s="57" t="s">
        <v>57</v>
      </c>
      <c r="D17" s="14">
        <f>+D8*100/D8</f>
        <v>100</v>
      </c>
      <c r="E17" s="14">
        <f>+E8*100/$D$8</f>
        <v>98.2637453493179</v>
      </c>
      <c r="F17" s="14">
        <f>+F8*100/$D$8</f>
        <v>96.40347250930137</v>
      </c>
      <c r="G17" s="14">
        <f>+G8*100/$D$8</f>
        <v>90.03720545680034</v>
      </c>
      <c r="H17" s="14">
        <f>+H8*100/$D$8</f>
        <v>89.74782968168665</v>
      </c>
      <c r="I17" s="44"/>
    </row>
    <row r="18" spans="2:9" ht="21.75" customHeight="1" thickBot="1" thickTop="1">
      <c r="B18" s="9"/>
      <c r="C18" s="58" t="s">
        <v>58</v>
      </c>
      <c r="D18" s="16">
        <f>+D9*100/D9</f>
        <v>100</v>
      </c>
      <c r="E18" s="16">
        <f>+E9*100/$D$9</f>
        <v>92.7246790299572</v>
      </c>
      <c r="F18" s="16">
        <f>+F9*100/$D$9</f>
        <v>91.04850213980029</v>
      </c>
      <c r="G18" s="16">
        <f>+G9*100/$D$9</f>
        <v>86.41226818830242</v>
      </c>
      <c r="H18" s="16">
        <f>+H9*100/$D$9</f>
        <v>86.12696148359487</v>
      </c>
      <c r="I18" s="44"/>
    </row>
    <row r="19" spans="2:9" s="3" customFormat="1" ht="21" customHeight="1" thickBot="1" thickTop="1">
      <c r="B19" s="63"/>
      <c r="C19" s="59" t="s">
        <v>59</v>
      </c>
      <c r="D19" s="20">
        <f>+D10*100/D10</f>
        <v>100</v>
      </c>
      <c r="E19" s="20">
        <f>+E10*100/$D$10</f>
        <v>95.29006318207927</v>
      </c>
      <c r="F19" s="20">
        <f>+F10*100/$D$10</f>
        <v>93.52862339651541</v>
      </c>
      <c r="G19" s="20">
        <f>+G10*100/$D$10</f>
        <v>88.0911353628183</v>
      </c>
      <c r="H19" s="20">
        <f>+H10*100/$D$10</f>
        <v>87.80394409343289</v>
      </c>
      <c r="I19" s="64"/>
    </row>
    <row r="20" spans="2:9" ht="21" customHeight="1" thickBot="1" thickTop="1">
      <c r="B20" s="9"/>
      <c r="C20" s="62" t="s">
        <v>39</v>
      </c>
      <c r="D20" s="14">
        <f>+D11*100/D11</f>
        <v>100</v>
      </c>
      <c r="E20" s="14">
        <f>+E11*100/$D$11</f>
        <v>89.97594226142742</v>
      </c>
      <c r="F20" s="14">
        <f>+F11*100/$D$11</f>
        <v>87.08901363271852</v>
      </c>
      <c r="G20" s="14">
        <f>+G11*100/$D$11</f>
        <v>80.75380914194066</v>
      </c>
      <c r="H20" s="14">
        <f>+H11*100/$D$11</f>
        <v>71.37129109863673</v>
      </c>
      <c r="I20" s="44"/>
    </row>
    <row r="21" spans="2:9" s="3" customFormat="1" ht="29.25" customHeight="1" thickBot="1" thickTop="1">
      <c r="B21" s="63"/>
      <c r="C21" s="61" t="s">
        <v>60</v>
      </c>
      <c r="D21" s="18">
        <f>+D12*100/D12</f>
        <v>100</v>
      </c>
      <c r="E21" s="18">
        <f>+E12*100/$D$12</f>
        <v>94.26584234930448</v>
      </c>
      <c r="F21" s="18">
        <f>+F12*100/$D$12</f>
        <v>92.28748068006182</v>
      </c>
      <c r="G21" s="18">
        <f>+G12*100/$D$12</f>
        <v>86.67697063369397</v>
      </c>
      <c r="H21" s="18">
        <f>+H12*100/$D$12</f>
        <v>84.63678516228748</v>
      </c>
      <c r="I21" s="64"/>
    </row>
    <row r="22" spans="2:9" ht="3.75" customHeight="1" thickTop="1">
      <c r="B22" s="10"/>
      <c r="C22" s="7"/>
      <c r="D22" s="8"/>
      <c r="E22" s="8"/>
      <c r="F22" s="8"/>
      <c r="G22" s="8"/>
      <c r="H22" s="8"/>
      <c r="I22" s="51"/>
    </row>
    <row r="23" spans="4:9" s="45" customFormat="1" ht="12.75">
      <c r="D23" s="49"/>
      <c r="E23" s="49"/>
      <c r="F23" s="49"/>
      <c r="G23" s="49"/>
      <c r="H23" s="49"/>
      <c r="I23" s="50"/>
    </row>
    <row r="24" spans="3:9" s="45" customFormat="1" ht="12.75">
      <c r="C24" s="52"/>
      <c r="D24" s="53"/>
      <c r="E24" s="53"/>
      <c r="F24" s="53"/>
      <c r="G24" s="53"/>
      <c r="H24" s="53"/>
      <c r="I24" s="54"/>
    </row>
    <row r="25" spans="3:9" s="45" customFormat="1" ht="12.75">
      <c r="C25" s="66"/>
      <c r="D25" s="67"/>
      <c r="E25" s="67"/>
      <c r="F25" s="67"/>
      <c r="G25" s="67"/>
      <c r="H25" s="67"/>
      <c r="I25" s="68"/>
    </row>
    <row r="26" spans="3:9" s="45" customFormat="1" ht="12.75">
      <c r="C26" s="66"/>
      <c r="D26" s="67"/>
      <c r="E26" s="67"/>
      <c r="F26" s="67"/>
      <c r="G26" s="67"/>
      <c r="H26" s="67"/>
      <c r="I26" s="69"/>
    </row>
    <row r="27" spans="3:9" s="45" customFormat="1" ht="12.75">
      <c r="C27" s="66"/>
      <c r="D27" s="67"/>
      <c r="E27" s="67"/>
      <c r="F27" s="67"/>
      <c r="G27" s="67"/>
      <c r="H27" s="67"/>
      <c r="I27" s="70"/>
    </row>
    <row r="28" spans="3:9" s="45" customFormat="1" ht="12.75">
      <c r="C28" s="66"/>
      <c r="D28" s="71"/>
      <c r="E28" s="71"/>
      <c r="F28" s="71"/>
      <c r="G28" s="71"/>
      <c r="H28" s="71"/>
      <c r="I28" s="66"/>
    </row>
    <row r="29" spans="3:9" s="45" customFormat="1" ht="12.75">
      <c r="C29" s="66"/>
      <c r="D29" s="71"/>
      <c r="E29" s="71"/>
      <c r="F29" s="71"/>
      <c r="G29" s="71"/>
      <c r="H29" s="71"/>
      <c r="I29" s="66"/>
    </row>
    <row r="30" spans="3:9" s="45" customFormat="1" ht="12.75">
      <c r="C30" s="66"/>
      <c r="D30" s="71"/>
      <c r="E30" s="71"/>
      <c r="F30" s="71"/>
      <c r="G30" s="71"/>
      <c r="H30" s="71"/>
      <c r="I30" s="66"/>
    </row>
    <row r="31" spans="3:9" s="45" customFormat="1" ht="12.75">
      <c r="C31" s="66"/>
      <c r="D31" s="71"/>
      <c r="E31" s="71"/>
      <c r="F31" s="71"/>
      <c r="G31" s="71"/>
      <c r="H31" s="71"/>
      <c r="I31" s="66"/>
    </row>
    <row r="32" spans="1:10" ht="12.75">
      <c r="A32" s="45"/>
      <c r="B32" s="45"/>
      <c r="C32" s="66"/>
      <c r="D32" s="71"/>
      <c r="E32" s="71"/>
      <c r="F32" s="71"/>
      <c r="G32" s="71"/>
      <c r="H32" s="71"/>
      <c r="I32" s="66"/>
      <c r="J32" s="45"/>
    </row>
    <row r="33" spans="1:10" ht="12.75">
      <c r="A33" s="45"/>
      <c r="B33" s="45"/>
      <c r="C33" s="66"/>
      <c r="D33" s="67"/>
      <c r="E33" s="67"/>
      <c r="F33" s="67"/>
      <c r="G33" s="67"/>
      <c r="H33" s="67"/>
      <c r="I33" s="66"/>
      <c r="J33" s="45"/>
    </row>
    <row r="34" spans="1:10" ht="12.75">
      <c r="A34" s="45"/>
      <c r="B34" s="45"/>
      <c r="C34" s="66"/>
      <c r="D34" s="67"/>
      <c r="E34" s="67"/>
      <c r="F34" s="67"/>
      <c r="G34" s="67"/>
      <c r="H34" s="67"/>
      <c r="I34" s="66"/>
      <c r="J34" s="45"/>
    </row>
    <row r="35" spans="1:10" ht="12.75">
      <c r="A35" s="45"/>
      <c r="B35" s="45"/>
      <c r="C35" s="66"/>
      <c r="D35" s="67"/>
      <c r="E35" s="67"/>
      <c r="F35" s="67"/>
      <c r="G35" s="67"/>
      <c r="H35" s="67"/>
      <c r="I35" s="66"/>
      <c r="J35" s="45"/>
    </row>
    <row r="36" spans="1:10" ht="12.75">
      <c r="A36" s="45"/>
      <c r="B36" s="45"/>
      <c r="C36" s="66"/>
      <c r="D36" s="67"/>
      <c r="E36" s="67"/>
      <c r="F36" s="67"/>
      <c r="G36" s="67"/>
      <c r="H36" s="67"/>
      <c r="I36" s="66"/>
      <c r="J36" s="45"/>
    </row>
    <row r="37" spans="1:10" ht="12.75">
      <c r="A37" s="45"/>
      <c r="B37" s="45"/>
      <c r="C37" s="66"/>
      <c r="D37" s="67"/>
      <c r="E37" s="67"/>
      <c r="F37" s="67"/>
      <c r="G37" s="67"/>
      <c r="H37" s="67"/>
      <c r="I37" s="66"/>
      <c r="J37" s="45"/>
    </row>
    <row r="38" spans="1:10" ht="12.75">
      <c r="A38" s="45"/>
      <c r="B38" s="45"/>
      <c r="C38" s="66"/>
      <c r="D38" s="67"/>
      <c r="E38" s="67"/>
      <c r="F38" s="67"/>
      <c r="G38" s="67"/>
      <c r="H38" s="67"/>
      <c r="I38" s="66"/>
      <c r="J38" s="45"/>
    </row>
    <row r="39" spans="1:10" ht="12.75">
      <c r="A39" s="45"/>
      <c r="B39" s="45"/>
      <c r="C39" s="66"/>
      <c r="D39" s="67"/>
      <c r="E39" s="67"/>
      <c r="F39" s="67"/>
      <c r="G39" s="67"/>
      <c r="H39" s="67"/>
      <c r="I39" s="66"/>
      <c r="J39" s="45"/>
    </row>
    <row r="40" spans="1:10" ht="12.75">
      <c r="A40" s="45"/>
      <c r="B40" s="45"/>
      <c r="C40" s="45"/>
      <c r="D40" s="49"/>
      <c r="E40" s="49"/>
      <c r="F40" s="49"/>
      <c r="G40" s="49"/>
      <c r="H40" s="49"/>
      <c r="I40" s="45"/>
      <c r="J40" s="45"/>
    </row>
    <row r="41" spans="1:10" ht="12.75">
      <c r="A41" s="45"/>
      <c r="B41" s="45"/>
      <c r="C41" s="45"/>
      <c r="D41" s="49"/>
      <c r="E41" s="49"/>
      <c r="F41" s="49"/>
      <c r="G41" s="49"/>
      <c r="H41" s="49"/>
      <c r="I41" s="45"/>
      <c r="J41" s="45"/>
    </row>
    <row r="42" spans="1:10" ht="12.75">
      <c r="A42" s="45"/>
      <c r="B42" s="45"/>
      <c r="C42" s="45"/>
      <c r="D42" s="49"/>
      <c r="E42" s="49"/>
      <c r="F42" s="49"/>
      <c r="G42" s="49"/>
      <c r="H42" s="49"/>
      <c r="I42" s="45"/>
      <c r="J42" s="45"/>
    </row>
    <row r="43" spans="1:10" ht="12.75">
      <c r="A43" s="45"/>
      <c r="B43" s="45"/>
      <c r="C43" s="45"/>
      <c r="D43" s="49"/>
      <c r="E43" s="49"/>
      <c r="F43" s="49"/>
      <c r="G43" s="49"/>
      <c r="H43" s="49"/>
      <c r="I43" s="45"/>
      <c r="J43" s="45"/>
    </row>
    <row r="44" spans="1:10" ht="12.75">
      <c r="A44" s="45"/>
      <c r="B44" s="45"/>
      <c r="C44" s="45"/>
      <c r="D44" s="49"/>
      <c r="E44" s="49"/>
      <c r="F44" s="49"/>
      <c r="G44" s="49"/>
      <c r="H44" s="49"/>
      <c r="I44" s="45"/>
      <c r="J44" s="45"/>
    </row>
    <row r="45" spans="1:10" ht="12.75">
      <c r="A45" s="45"/>
      <c r="B45" s="45"/>
      <c r="C45" s="45"/>
      <c r="D45" s="49"/>
      <c r="E45" s="49"/>
      <c r="F45" s="49"/>
      <c r="G45" s="49"/>
      <c r="H45" s="49"/>
      <c r="I45" s="45"/>
      <c r="J45" s="45"/>
    </row>
    <row r="46" spans="1:10" ht="12.75">
      <c r="A46" s="45"/>
      <c r="B46" s="45"/>
      <c r="C46" s="45"/>
      <c r="D46" s="49"/>
      <c r="E46" s="49"/>
      <c r="F46" s="49"/>
      <c r="G46" s="49"/>
      <c r="H46" s="49"/>
      <c r="I46" s="45"/>
      <c r="J46" s="45"/>
    </row>
    <row r="47" spans="1:10" ht="12.75">
      <c r="A47" s="45"/>
      <c r="B47" s="45"/>
      <c r="C47" s="45"/>
      <c r="D47" s="49"/>
      <c r="E47" s="49"/>
      <c r="F47" s="49"/>
      <c r="G47" s="49"/>
      <c r="H47" s="49"/>
      <c r="I47" s="45"/>
      <c r="J47" s="45"/>
    </row>
    <row r="48" spans="1:10" ht="12.75">
      <c r="A48" s="45"/>
      <c r="B48" s="45"/>
      <c r="C48" s="45"/>
      <c r="D48" s="49"/>
      <c r="E48" s="49"/>
      <c r="F48" s="49"/>
      <c r="G48" s="49"/>
      <c r="H48" s="49"/>
      <c r="I48" s="45"/>
      <c r="J48" s="45"/>
    </row>
    <row r="49" spans="1:10" ht="12.75">
      <c r="A49" s="45"/>
      <c r="B49" s="45"/>
      <c r="C49" s="45"/>
      <c r="D49" s="49"/>
      <c r="E49" s="49"/>
      <c r="F49" s="49"/>
      <c r="G49" s="49"/>
      <c r="H49" s="49"/>
      <c r="I49" s="45"/>
      <c r="J49" s="45"/>
    </row>
    <row r="50" spans="1:10" ht="13.5" thickBot="1">
      <c r="A50" s="45"/>
      <c r="B50" s="45"/>
      <c r="C50" s="45"/>
      <c r="D50" s="49"/>
      <c r="E50" s="49"/>
      <c r="F50" s="49"/>
      <c r="G50" s="49"/>
      <c r="H50" s="49"/>
      <c r="I50" s="45"/>
      <c r="J50" s="45"/>
    </row>
    <row r="51" spans="1:10" s="24" customFormat="1" ht="14.25" thickBot="1" thickTop="1">
      <c r="A51" s="65"/>
      <c r="B51" s="65"/>
      <c r="C51" s="65" t="s">
        <v>42</v>
      </c>
      <c r="D51" s="65"/>
      <c r="E51" s="65"/>
      <c r="F51" s="65"/>
      <c r="G51" s="65"/>
      <c r="H51" s="65"/>
      <c r="I51" s="45"/>
      <c r="J51" s="65"/>
    </row>
    <row r="52" spans="1:10" s="24" customFormat="1" ht="14.25" thickBot="1" thickTop="1">
      <c r="A52" s="65"/>
      <c r="B52" s="65"/>
      <c r="C52" s="65" t="s">
        <v>61</v>
      </c>
      <c r="D52" s="65"/>
      <c r="E52" s="65"/>
      <c r="F52" s="65"/>
      <c r="G52" s="65"/>
      <c r="H52" s="65"/>
      <c r="I52" s="45"/>
      <c r="J52" s="65"/>
    </row>
    <row r="53" ht="13.5" thickTop="1">
      <c r="C53" s="3"/>
    </row>
    <row r="54" spans="2:9" ht="3.75" customHeight="1" thickBot="1">
      <c r="B54" s="11"/>
      <c r="C54" s="26"/>
      <c r="D54" s="6"/>
      <c r="E54" s="6"/>
      <c r="F54" s="6"/>
      <c r="G54" s="6"/>
      <c r="H54" s="6"/>
      <c r="I54" s="41"/>
    </row>
    <row r="55" spans="2:9" ht="19.5" customHeight="1" thickBot="1" thickTop="1">
      <c r="B55" s="9"/>
      <c r="C55" s="12" t="s">
        <v>11</v>
      </c>
      <c r="D55" s="34" t="s">
        <v>43</v>
      </c>
      <c r="E55" s="34" t="s">
        <v>48</v>
      </c>
      <c r="F55" s="34" t="s">
        <v>51</v>
      </c>
      <c r="G55" s="34" t="s">
        <v>64</v>
      </c>
      <c r="H55" s="34" t="s">
        <v>65</v>
      </c>
      <c r="I55" s="42"/>
    </row>
    <row r="56" spans="2:9" ht="19.5" customHeight="1" thickBot="1" thickTop="1">
      <c r="B56" s="9"/>
      <c r="C56" s="13" t="s">
        <v>0</v>
      </c>
      <c r="D56" s="14">
        <v>49</v>
      </c>
      <c r="E56" s="14">
        <v>51</v>
      </c>
      <c r="F56" s="14">
        <v>48</v>
      </c>
      <c r="G56" s="14">
        <v>49</v>
      </c>
      <c r="H56" s="14">
        <v>49</v>
      </c>
      <c r="I56" s="43"/>
    </row>
    <row r="57" spans="2:9" ht="19.5" customHeight="1" thickBot="1" thickTop="1">
      <c r="B57" s="9"/>
      <c r="C57" s="15" t="s">
        <v>1</v>
      </c>
      <c r="D57" s="16">
        <v>383</v>
      </c>
      <c r="E57" s="16">
        <v>382</v>
      </c>
      <c r="F57" s="16">
        <v>385</v>
      </c>
      <c r="G57" s="16">
        <v>377</v>
      </c>
      <c r="H57" s="16">
        <v>383</v>
      </c>
      <c r="I57" s="44"/>
    </row>
    <row r="58" spans="2:9" ht="19.5" customHeight="1" thickBot="1" thickTop="1">
      <c r="B58" s="9"/>
      <c r="C58" s="33" t="s">
        <v>54</v>
      </c>
      <c r="D58" s="14">
        <v>271</v>
      </c>
      <c r="E58" s="14">
        <v>294</v>
      </c>
      <c r="F58" s="14">
        <v>301</v>
      </c>
      <c r="G58" s="14">
        <v>304</v>
      </c>
      <c r="H58" s="14">
        <v>288</v>
      </c>
      <c r="I58" s="44"/>
    </row>
    <row r="59" spans="2:9" ht="19.5" customHeight="1" thickBot="1" thickTop="1">
      <c r="B59" s="9"/>
      <c r="C59" s="15" t="s">
        <v>2</v>
      </c>
      <c r="D59" s="16">
        <v>447</v>
      </c>
      <c r="E59" s="16">
        <v>389</v>
      </c>
      <c r="F59" s="16">
        <v>321</v>
      </c>
      <c r="G59" s="16">
        <v>246</v>
      </c>
      <c r="H59" s="16">
        <v>248</v>
      </c>
      <c r="I59" s="44"/>
    </row>
    <row r="60" spans="2:9" ht="19.5" customHeight="1" thickBot="1" thickTop="1">
      <c r="B60" s="9"/>
      <c r="C60" s="13" t="s">
        <v>3</v>
      </c>
      <c r="D60" s="14">
        <v>540</v>
      </c>
      <c r="E60" s="14">
        <v>541</v>
      </c>
      <c r="F60" s="14">
        <v>554</v>
      </c>
      <c r="G60" s="14">
        <v>538</v>
      </c>
      <c r="H60" s="14">
        <v>537</v>
      </c>
      <c r="I60" s="44"/>
    </row>
    <row r="61" spans="2:9" ht="19.5" customHeight="1" thickBot="1" thickTop="1">
      <c r="B61" s="9"/>
      <c r="C61" s="15" t="s">
        <v>4</v>
      </c>
      <c r="D61" s="16">
        <v>230</v>
      </c>
      <c r="E61" s="16">
        <v>223</v>
      </c>
      <c r="F61" s="16">
        <v>221</v>
      </c>
      <c r="G61" s="16">
        <v>213</v>
      </c>
      <c r="H61" s="16">
        <v>219</v>
      </c>
      <c r="I61" s="44"/>
    </row>
    <row r="62" spans="2:9" ht="19.5" customHeight="1" thickBot="1" thickTop="1">
      <c r="B62" s="9"/>
      <c r="C62" s="13" t="s">
        <v>5</v>
      </c>
      <c r="D62" s="14">
        <v>373</v>
      </c>
      <c r="E62" s="14">
        <v>372</v>
      </c>
      <c r="F62" s="14">
        <v>365</v>
      </c>
      <c r="G62" s="14">
        <v>325</v>
      </c>
      <c r="H62" s="14">
        <v>308</v>
      </c>
      <c r="I62" s="44"/>
    </row>
    <row r="63" spans="2:9" ht="19.5" customHeight="1" thickBot="1" thickTop="1">
      <c r="B63" s="9"/>
      <c r="C63" s="15" t="s">
        <v>7</v>
      </c>
      <c r="D63" s="16">
        <v>126</v>
      </c>
      <c r="E63" s="16">
        <v>125</v>
      </c>
      <c r="F63" s="16">
        <v>137</v>
      </c>
      <c r="G63" s="16">
        <v>126</v>
      </c>
      <c r="H63" s="16">
        <v>139</v>
      </c>
      <c r="I63" s="44"/>
    </row>
    <row r="64" spans="2:9" ht="19.5" customHeight="1" thickBot="1" thickTop="1">
      <c r="B64" s="9"/>
      <c r="C64" s="56" t="s">
        <v>59</v>
      </c>
      <c r="D64" s="18">
        <f>SUM(D56:D63)</f>
        <v>2419</v>
      </c>
      <c r="E64" s="18">
        <f>SUM(E56:E63)</f>
        <v>2377</v>
      </c>
      <c r="F64" s="18">
        <f>SUM(F56:F63)</f>
        <v>2332</v>
      </c>
      <c r="G64" s="18">
        <f>SUM(G56:G63)</f>
        <v>2178</v>
      </c>
      <c r="H64" s="18">
        <f>SUM(H56:H63)</f>
        <v>2171</v>
      </c>
      <c r="I64" s="44"/>
    </row>
    <row r="65" spans="2:9" ht="3.75" customHeight="1" thickTop="1">
      <c r="B65" s="10"/>
      <c r="C65" s="7"/>
      <c r="D65" s="8"/>
      <c r="E65" s="8"/>
      <c r="F65" s="8"/>
      <c r="G65" s="8"/>
      <c r="H65" s="8"/>
      <c r="I65" s="51"/>
    </row>
    <row r="67" spans="2:9" ht="3.75" customHeight="1" thickBot="1">
      <c r="B67" s="11"/>
      <c r="C67" s="5"/>
      <c r="D67" s="6"/>
      <c r="E67" s="6"/>
      <c r="F67" s="6"/>
      <c r="G67" s="6"/>
      <c r="H67" s="6"/>
      <c r="I67" s="41"/>
    </row>
    <row r="68" spans="2:9" ht="19.5" customHeight="1" thickBot="1" thickTop="1">
      <c r="B68" s="9"/>
      <c r="C68" s="82" t="s">
        <v>40</v>
      </c>
      <c r="D68" s="82"/>
      <c r="E68" s="82"/>
      <c r="F68" s="82"/>
      <c r="G68" s="82"/>
      <c r="H68" s="48"/>
      <c r="I68" s="42"/>
    </row>
    <row r="69" spans="2:9" ht="19.5" customHeight="1" thickBot="1" thickTop="1">
      <c r="B69" s="9"/>
      <c r="C69" s="13" t="s">
        <v>0</v>
      </c>
      <c r="D69" s="14">
        <f>+D56*100/$D$56</f>
        <v>100</v>
      </c>
      <c r="E69" s="14">
        <f>+E56*100/$D$56</f>
        <v>104.08163265306122</v>
      </c>
      <c r="F69" s="14">
        <f>+F56*100/$D$56</f>
        <v>97.95918367346938</v>
      </c>
      <c r="G69" s="14">
        <f>+G56*100/$D$56</f>
        <v>100</v>
      </c>
      <c r="H69" s="14">
        <f>+H56*100/$D$56</f>
        <v>100</v>
      </c>
      <c r="I69" s="43"/>
    </row>
    <row r="70" spans="2:9" ht="19.5" customHeight="1" thickBot="1" thickTop="1">
      <c r="B70" s="9"/>
      <c r="C70" s="15" t="s">
        <v>1</v>
      </c>
      <c r="D70" s="16">
        <f>+D57*100/$D$57</f>
        <v>100</v>
      </c>
      <c r="E70" s="16">
        <f>+E57*100/$D$57</f>
        <v>99.73890339425587</v>
      </c>
      <c r="F70" s="16">
        <f>+F57*100/$D$57</f>
        <v>100.52219321148826</v>
      </c>
      <c r="G70" s="16">
        <f>+G57*100/$D$57</f>
        <v>98.43342036553524</v>
      </c>
      <c r="H70" s="16">
        <f>+H57*100/$D$57</f>
        <v>100</v>
      </c>
      <c r="I70" s="44"/>
    </row>
    <row r="71" spans="2:9" ht="19.5" customHeight="1" thickBot="1" thickTop="1">
      <c r="B71" s="9"/>
      <c r="C71" s="33" t="s">
        <v>54</v>
      </c>
      <c r="D71" s="14">
        <f>+D58*100/$D$58</f>
        <v>100</v>
      </c>
      <c r="E71" s="14">
        <f>+E58*100/$D$58</f>
        <v>108.4870848708487</v>
      </c>
      <c r="F71" s="14">
        <f>+F58*100/$D$58</f>
        <v>111.07011070110701</v>
      </c>
      <c r="G71" s="14">
        <f>+G58*100/$D$58</f>
        <v>112.17712177121771</v>
      </c>
      <c r="H71" s="14">
        <f>+H58*100/$D$58</f>
        <v>106.2730627306273</v>
      </c>
      <c r="I71" s="44"/>
    </row>
    <row r="72" spans="2:9" ht="19.5" customHeight="1" thickBot="1" thickTop="1">
      <c r="B72" s="9"/>
      <c r="C72" s="15" t="s">
        <v>2</v>
      </c>
      <c r="D72" s="16">
        <f>+D59*100/$D$59</f>
        <v>100</v>
      </c>
      <c r="E72" s="16">
        <f>+E59*100/$D$59</f>
        <v>87.02460850111856</v>
      </c>
      <c r="F72" s="16">
        <f>+F59*100/$D$59</f>
        <v>71.81208053691275</v>
      </c>
      <c r="G72" s="16">
        <f>+G59*100/$D$59</f>
        <v>55.033557046979865</v>
      </c>
      <c r="H72" s="16">
        <f>+H59*100/$D$59</f>
        <v>55.48098434004474</v>
      </c>
      <c r="I72" s="44"/>
    </row>
    <row r="73" spans="2:9" ht="19.5" customHeight="1" thickBot="1" thickTop="1">
      <c r="B73" s="9"/>
      <c r="C73" s="13" t="s">
        <v>3</v>
      </c>
      <c r="D73" s="14">
        <f>+D60*100/$D$60</f>
        <v>100</v>
      </c>
      <c r="E73" s="14">
        <f>+E60*100/$D$60</f>
        <v>100.18518518518519</v>
      </c>
      <c r="F73" s="14">
        <f>+F60*100/$D$60</f>
        <v>102.5925925925926</v>
      </c>
      <c r="G73" s="14">
        <f>+G60*100/$D$60</f>
        <v>99.62962962962963</v>
      </c>
      <c r="H73" s="14">
        <f>+H60*100/$D$60</f>
        <v>99.44444444444444</v>
      </c>
      <c r="I73" s="44"/>
    </row>
    <row r="74" spans="2:9" ht="19.5" customHeight="1" thickBot="1" thickTop="1">
      <c r="B74" s="9"/>
      <c r="C74" s="15" t="s">
        <v>4</v>
      </c>
      <c r="D74" s="16">
        <f>+D61*100/$D$61</f>
        <v>100</v>
      </c>
      <c r="E74" s="16">
        <f>+E61*100/$D$61</f>
        <v>96.95652173913044</v>
      </c>
      <c r="F74" s="16">
        <f>+F61*100/$D$61</f>
        <v>96.08695652173913</v>
      </c>
      <c r="G74" s="16">
        <f>+G61*100/$D$61</f>
        <v>92.6086956521739</v>
      </c>
      <c r="H74" s="16">
        <f>+H61*100/$D$61</f>
        <v>95.21739130434783</v>
      </c>
      <c r="I74" s="44"/>
    </row>
    <row r="75" spans="2:9" ht="19.5" customHeight="1" thickBot="1" thickTop="1">
      <c r="B75" s="9"/>
      <c r="C75" s="13" t="s">
        <v>5</v>
      </c>
      <c r="D75" s="14">
        <f>+D62*100/$D$62</f>
        <v>100</v>
      </c>
      <c r="E75" s="14">
        <f>+E62*100/$D$62</f>
        <v>99.73190348525469</v>
      </c>
      <c r="F75" s="14">
        <f>+F62*100/$D$62</f>
        <v>97.85522788203754</v>
      </c>
      <c r="G75" s="14">
        <f>+G62*100/$D$62</f>
        <v>87.1313672922252</v>
      </c>
      <c r="H75" s="14">
        <f>+H62*100/$D$62</f>
        <v>82.57372654155496</v>
      </c>
      <c r="I75" s="44"/>
    </row>
    <row r="76" spans="2:9" ht="19.5" customHeight="1" thickBot="1" thickTop="1">
      <c r="B76" s="9"/>
      <c r="C76" s="15" t="s">
        <v>7</v>
      </c>
      <c r="D76" s="16">
        <f>+D63*100/$D$63</f>
        <v>100</v>
      </c>
      <c r="E76" s="16">
        <f>+E63*100/$D$63</f>
        <v>99.2063492063492</v>
      </c>
      <c r="F76" s="16">
        <f>+F63*100/$D$63</f>
        <v>108.73015873015873</v>
      </c>
      <c r="G76" s="16">
        <f>+G63*100/$D$63</f>
        <v>100</v>
      </c>
      <c r="H76" s="16">
        <f>+H63*100/$D$63</f>
        <v>110.31746031746032</v>
      </c>
      <c r="I76" s="44"/>
    </row>
    <row r="77" spans="2:9" ht="3.75" customHeight="1" thickTop="1">
      <c r="B77" s="10"/>
      <c r="C77" s="7"/>
      <c r="D77" s="27"/>
      <c r="E77" s="27"/>
      <c r="F77" s="27"/>
      <c r="G77" s="27"/>
      <c r="H77" s="27"/>
      <c r="I77" s="51"/>
    </row>
    <row r="79" spans="3:8" ht="12.75">
      <c r="C79" s="21" t="s">
        <v>36</v>
      </c>
      <c r="D79" s="22"/>
      <c r="E79" s="22"/>
      <c r="F79" s="22"/>
      <c r="G79" s="22"/>
      <c r="H79" s="22"/>
    </row>
    <row r="80" spans="3:8" ht="12.75">
      <c r="C80" s="21"/>
      <c r="D80" s="22"/>
      <c r="E80" s="22"/>
      <c r="F80" s="22"/>
      <c r="G80" s="22"/>
      <c r="H80" s="22"/>
    </row>
    <row r="81" spans="3:8" ht="12.75">
      <c r="C81" s="21"/>
      <c r="D81" s="22"/>
      <c r="E81" s="22"/>
      <c r="F81" s="22"/>
      <c r="G81" s="22"/>
      <c r="H81" s="22"/>
    </row>
    <row r="82" spans="3:8" ht="12.75">
      <c r="C82" s="21"/>
      <c r="D82" s="23"/>
      <c r="E82" s="23"/>
      <c r="F82" s="23"/>
      <c r="G82" s="23"/>
      <c r="H82" s="23"/>
    </row>
    <row r="83" spans="3:8" ht="12.75">
      <c r="C83" s="21"/>
      <c r="D83" s="23"/>
      <c r="E83" s="23"/>
      <c r="F83" s="23"/>
      <c r="G83" s="23"/>
      <c r="H83" s="23"/>
    </row>
    <row r="84" spans="3:8" ht="12.75">
      <c r="C84" s="21"/>
      <c r="D84" s="23"/>
      <c r="E84" s="23"/>
      <c r="F84" s="23"/>
      <c r="G84" s="23"/>
      <c r="H84" s="23"/>
    </row>
    <row r="85" spans="3:8" ht="12.75">
      <c r="C85" s="21"/>
      <c r="D85" s="23"/>
      <c r="E85" s="23"/>
      <c r="F85" s="23"/>
      <c r="G85" s="23"/>
      <c r="H85" s="23"/>
    </row>
    <row r="86" spans="3:8" ht="12.75">
      <c r="C86" s="21"/>
      <c r="D86" s="23"/>
      <c r="E86" s="23"/>
      <c r="F86" s="23"/>
      <c r="G86" s="23"/>
      <c r="H86" s="23"/>
    </row>
    <row r="87" spans="3:8" ht="12.75">
      <c r="C87" s="21"/>
      <c r="D87" s="23"/>
      <c r="E87" s="23"/>
      <c r="F87" s="23"/>
      <c r="G87" s="23"/>
      <c r="H87" s="23"/>
    </row>
    <row r="88" spans="3:8" ht="12.75">
      <c r="C88" s="21"/>
      <c r="D88" s="23"/>
      <c r="E88" s="23"/>
      <c r="F88" s="23"/>
      <c r="G88" s="23"/>
      <c r="H88" s="23"/>
    </row>
    <row r="89" spans="3:8" ht="12.75">
      <c r="C89" s="21"/>
      <c r="D89" s="23"/>
      <c r="E89" s="23"/>
      <c r="F89" s="23"/>
      <c r="G89" s="23"/>
      <c r="H89" s="23"/>
    </row>
    <row r="90" spans="3:8" ht="12.75">
      <c r="C90" s="36"/>
      <c r="D90" s="37"/>
      <c r="E90" s="37"/>
      <c r="F90" s="37"/>
      <c r="G90" s="37"/>
      <c r="H90" s="37"/>
    </row>
    <row r="91" spans="3:8" ht="12.75">
      <c r="C91" s="38"/>
      <c r="D91" s="39"/>
      <c r="E91" s="39"/>
      <c r="F91" s="39"/>
      <c r="G91" s="39"/>
      <c r="H91" s="39"/>
    </row>
    <row r="101" ht="13.5" thickBot="1"/>
    <row r="102" spans="3:9" s="24" customFormat="1" ht="14.25" thickBot="1" thickTop="1">
      <c r="C102" s="24" t="s">
        <v>17</v>
      </c>
      <c r="I102" s="2"/>
    </row>
    <row r="103" spans="3:9" s="24" customFormat="1" ht="14.25" thickBot="1" thickTop="1">
      <c r="C103" s="24" t="s">
        <v>53</v>
      </c>
      <c r="I103" s="2"/>
    </row>
    <row r="104" ht="6.75" customHeight="1" thickTop="1"/>
    <row r="105" spans="2:9" ht="3.75" customHeight="1" thickBot="1">
      <c r="B105" s="11"/>
      <c r="C105" s="5"/>
      <c r="D105" s="6"/>
      <c r="E105" s="6"/>
      <c r="F105" s="6"/>
      <c r="G105" s="6"/>
      <c r="H105" s="6"/>
      <c r="I105" s="41"/>
    </row>
    <row r="106" spans="2:9" ht="19.5" customHeight="1" thickBot="1" thickTop="1">
      <c r="B106" s="9"/>
      <c r="C106" s="12" t="s">
        <v>11</v>
      </c>
      <c r="D106" s="34" t="s">
        <v>48</v>
      </c>
      <c r="E106" s="34" t="s">
        <v>51</v>
      </c>
      <c r="F106" s="34" t="s">
        <v>64</v>
      </c>
      <c r="G106" s="34" t="s">
        <v>64</v>
      </c>
      <c r="H106" s="34" t="s">
        <v>65</v>
      </c>
      <c r="I106" s="44"/>
    </row>
    <row r="107" spans="2:9" ht="19.5" customHeight="1" thickBot="1" thickTop="1">
      <c r="B107" s="9"/>
      <c r="C107" s="31" t="s">
        <v>62</v>
      </c>
      <c r="D107" s="28"/>
      <c r="E107" s="28"/>
      <c r="F107" s="28"/>
      <c r="G107" s="28"/>
      <c r="H107" s="28"/>
      <c r="I107" s="44"/>
    </row>
    <row r="108" spans="2:9" ht="19.5" customHeight="1" thickBot="1" thickTop="1">
      <c r="B108" s="9"/>
      <c r="C108" s="13" t="s">
        <v>0</v>
      </c>
      <c r="D108" s="14">
        <v>34</v>
      </c>
      <c r="E108" s="14">
        <v>26</v>
      </c>
      <c r="F108" s="14">
        <v>24</v>
      </c>
      <c r="G108" s="14">
        <v>14</v>
      </c>
      <c r="H108" s="14">
        <v>10</v>
      </c>
      <c r="I108" s="44"/>
    </row>
    <row r="109" spans="2:9" ht="19.5" customHeight="1" thickBot="1" thickTop="1">
      <c r="B109" s="9"/>
      <c r="C109" s="15" t="s">
        <v>18</v>
      </c>
      <c r="D109" s="16">
        <v>231</v>
      </c>
      <c r="E109" s="16">
        <v>219</v>
      </c>
      <c r="F109" s="16">
        <v>220</v>
      </c>
      <c r="G109" s="16">
        <v>224</v>
      </c>
      <c r="H109" s="16">
        <v>217</v>
      </c>
      <c r="I109" s="44"/>
    </row>
    <row r="110" spans="2:9" ht="19.5" customHeight="1" thickBot="1" thickTop="1">
      <c r="B110" s="9"/>
      <c r="C110" s="13" t="s">
        <v>19</v>
      </c>
      <c r="D110" s="14">
        <v>206</v>
      </c>
      <c r="E110" s="14">
        <v>204</v>
      </c>
      <c r="F110" s="14">
        <v>203</v>
      </c>
      <c r="G110" s="14">
        <v>208</v>
      </c>
      <c r="H110" s="14">
        <v>219</v>
      </c>
      <c r="I110" s="44"/>
    </row>
    <row r="111" spans="2:9" ht="19.5" customHeight="1" thickBot="1" thickTop="1">
      <c r="B111" s="9"/>
      <c r="C111" s="15" t="s">
        <v>6</v>
      </c>
      <c r="D111" s="16">
        <v>134</v>
      </c>
      <c r="E111" s="16">
        <v>129</v>
      </c>
      <c r="F111" s="16">
        <v>120</v>
      </c>
      <c r="G111" s="16">
        <v>122</v>
      </c>
      <c r="H111" s="16">
        <v>125</v>
      </c>
      <c r="I111" s="44"/>
    </row>
    <row r="112" spans="2:9" ht="19.5" customHeight="1" thickBot="1" thickTop="1">
      <c r="B112" s="9"/>
      <c r="C112" s="13" t="s">
        <v>8</v>
      </c>
      <c r="D112" s="14">
        <v>375</v>
      </c>
      <c r="E112" s="14">
        <v>379</v>
      </c>
      <c r="F112" s="14">
        <v>352</v>
      </c>
      <c r="G112" s="14">
        <v>356</v>
      </c>
      <c r="H112" s="14">
        <v>285</v>
      </c>
      <c r="I112" s="44"/>
    </row>
    <row r="113" spans="2:9" ht="19.5" customHeight="1" thickBot="1" thickTop="1">
      <c r="B113" s="9"/>
      <c r="C113" s="32" t="s">
        <v>44</v>
      </c>
      <c r="D113" s="16">
        <v>523</v>
      </c>
      <c r="E113" s="16">
        <v>519</v>
      </c>
      <c r="F113" s="16">
        <v>522</v>
      </c>
      <c r="G113" s="16">
        <v>549</v>
      </c>
      <c r="H113" s="16">
        <v>512</v>
      </c>
      <c r="I113" s="44"/>
    </row>
    <row r="114" spans="2:9" ht="19.5" customHeight="1" thickBot="1" thickTop="1">
      <c r="B114" s="9"/>
      <c r="C114" s="13" t="s">
        <v>9</v>
      </c>
      <c r="D114" s="14">
        <v>490</v>
      </c>
      <c r="E114" s="14">
        <v>467</v>
      </c>
      <c r="F114" s="14">
        <v>427</v>
      </c>
      <c r="G114" s="14">
        <v>410</v>
      </c>
      <c r="H114" s="14">
        <v>418</v>
      </c>
      <c r="I114" s="44"/>
    </row>
    <row r="115" spans="2:9" ht="19.5" customHeight="1" thickBot="1" thickTop="1">
      <c r="B115" s="9"/>
      <c r="C115" s="32" t="s">
        <v>55</v>
      </c>
      <c r="D115" s="16">
        <v>239</v>
      </c>
      <c r="E115" s="16">
        <v>230</v>
      </c>
      <c r="F115" s="16">
        <v>213</v>
      </c>
      <c r="G115" s="16">
        <v>199</v>
      </c>
      <c r="H115" s="16">
        <v>178</v>
      </c>
      <c r="I115" s="44"/>
    </row>
    <row r="116" spans="2:9" ht="19.5" customHeight="1" thickBot="1" thickTop="1">
      <c r="B116" s="9"/>
      <c r="C116" s="33" t="s">
        <v>45</v>
      </c>
      <c r="D116" s="14">
        <v>437</v>
      </c>
      <c r="E116" s="14">
        <v>331</v>
      </c>
      <c r="F116" s="14">
        <v>317</v>
      </c>
      <c r="G116" s="14">
        <v>230</v>
      </c>
      <c r="H116" s="14">
        <v>226</v>
      </c>
      <c r="I116" s="44"/>
    </row>
    <row r="117" spans="2:9" ht="19.5" customHeight="1" thickBot="1" thickTop="1">
      <c r="B117" s="9"/>
      <c r="C117" s="15" t="s">
        <v>10</v>
      </c>
      <c r="D117" s="16">
        <v>135</v>
      </c>
      <c r="E117" s="16">
        <v>96</v>
      </c>
      <c r="F117" s="16">
        <v>155</v>
      </c>
      <c r="G117" s="16">
        <v>111</v>
      </c>
      <c r="H117" s="16">
        <v>129</v>
      </c>
      <c r="I117" s="44"/>
    </row>
    <row r="118" spans="2:9" ht="19.5" customHeight="1" thickBot="1" thickTop="1">
      <c r="B118" s="9"/>
      <c r="C118" s="33" t="s">
        <v>68</v>
      </c>
      <c r="D118" s="73" t="s">
        <v>66</v>
      </c>
      <c r="E118" s="73" t="s">
        <v>66</v>
      </c>
      <c r="F118" s="73" t="s">
        <v>66</v>
      </c>
      <c r="G118" s="73" t="s">
        <v>66</v>
      </c>
      <c r="H118" s="14">
        <v>96</v>
      </c>
      <c r="I118" s="44"/>
    </row>
    <row r="119" spans="2:9" ht="19.5" customHeight="1" thickBot="1" thickTop="1">
      <c r="B119" s="9"/>
      <c r="C119" s="55" t="s">
        <v>59</v>
      </c>
      <c r="D119" s="20">
        <f>SUM(D108:D118)</f>
        <v>2804</v>
      </c>
      <c r="E119" s="20">
        <f>SUM(E108:E118)</f>
        <v>2600</v>
      </c>
      <c r="F119" s="20">
        <f>SUM(F108:F118)</f>
        <v>2553</v>
      </c>
      <c r="G119" s="20">
        <f>SUM(G108:G118)</f>
        <v>2423</v>
      </c>
      <c r="H119" s="20">
        <f>SUM(H108:H118)</f>
        <v>2415</v>
      </c>
      <c r="I119" s="44"/>
    </row>
    <row r="120" spans="2:9" ht="19.5" customHeight="1" thickBot="1" thickTop="1">
      <c r="B120" s="9"/>
      <c r="C120" s="31" t="s">
        <v>41</v>
      </c>
      <c r="D120" s="28"/>
      <c r="E120" s="28"/>
      <c r="F120" s="28"/>
      <c r="G120" s="28"/>
      <c r="H120" s="28"/>
      <c r="I120" s="44"/>
    </row>
    <row r="121" spans="2:9" ht="19.5" customHeight="1" thickBot="1" thickTop="1">
      <c r="B121" s="9"/>
      <c r="C121" s="13" t="s">
        <v>20</v>
      </c>
      <c r="D121" s="14">
        <v>185</v>
      </c>
      <c r="E121" s="14">
        <v>122</v>
      </c>
      <c r="F121" s="14">
        <v>172</v>
      </c>
      <c r="G121" s="14">
        <v>153</v>
      </c>
      <c r="H121" s="14">
        <v>130</v>
      </c>
      <c r="I121" s="44"/>
    </row>
    <row r="122" spans="2:9" ht="19.5" customHeight="1" thickBot="1" thickTop="1">
      <c r="B122" s="9"/>
      <c r="C122" s="32" t="s">
        <v>49</v>
      </c>
      <c r="D122" s="16">
        <v>59</v>
      </c>
      <c r="E122" s="16">
        <v>60</v>
      </c>
      <c r="F122" s="16">
        <v>46</v>
      </c>
      <c r="G122" s="16">
        <v>75</v>
      </c>
      <c r="H122" s="16">
        <v>37</v>
      </c>
      <c r="I122" s="44"/>
    </row>
    <row r="123" spans="2:9" ht="19.5" customHeight="1" thickBot="1" thickTop="1">
      <c r="B123" s="9"/>
      <c r="C123" s="33" t="s">
        <v>21</v>
      </c>
      <c r="D123" s="14">
        <v>622</v>
      </c>
      <c r="E123" s="14">
        <v>634</v>
      </c>
      <c r="F123" s="14">
        <v>604</v>
      </c>
      <c r="G123" s="14">
        <v>593</v>
      </c>
      <c r="H123" s="14">
        <v>627</v>
      </c>
      <c r="I123" s="44"/>
    </row>
    <row r="124" spans="2:9" ht="19.5" customHeight="1" thickBot="1" thickTop="1">
      <c r="B124" s="9"/>
      <c r="C124" s="32" t="s">
        <v>69</v>
      </c>
      <c r="D124" s="16">
        <v>210</v>
      </c>
      <c r="E124" s="16">
        <v>178</v>
      </c>
      <c r="F124" s="16">
        <v>146</v>
      </c>
      <c r="G124" s="16">
        <v>89</v>
      </c>
      <c r="H124" s="74" t="s">
        <v>66</v>
      </c>
      <c r="I124" s="44"/>
    </row>
    <row r="125" spans="2:9" ht="19.5" customHeight="1" thickBot="1" thickTop="1">
      <c r="B125" s="9"/>
      <c r="C125" s="13" t="s">
        <v>22</v>
      </c>
      <c r="D125" s="14">
        <v>138</v>
      </c>
      <c r="E125" s="14">
        <v>111</v>
      </c>
      <c r="F125" s="14">
        <v>85</v>
      </c>
      <c r="G125" s="14">
        <v>72</v>
      </c>
      <c r="H125" s="14">
        <v>77</v>
      </c>
      <c r="I125" s="44"/>
    </row>
    <row r="126" spans="2:9" ht="19.5" customHeight="1" thickBot="1" thickTop="1">
      <c r="B126" s="9"/>
      <c r="C126" s="15" t="s">
        <v>23</v>
      </c>
      <c r="D126" s="16">
        <v>24</v>
      </c>
      <c r="E126" s="16">
        <v>15</v>
      </c>
      <c r="F126" s="16">
        <v>32</v>
      </c>
      <c r="G126" s="16">
        <v>25</v>
      </c>
      <c r="H126" s="16">
        <v>19</v>
      </c>
      <c r="I126" s="44"/>
    </row>
    <row r="127" spans="2:9" ht="19.5" customHeight="1" thickBot="1" thickTop="1">
      <c r="B127" s="9"/>
      <c r="C127" s="13" t="s">
        <v>24</v>
      </c>
      <c r="D127" s="14">
        <v>9</v>
      </c>
      <c r="E127" s="14">
        <v>2</v>
      </c>
      <c r="F127" s="14">
        <v>1</v>
      </c>
      <c r="G127" s="72">
        <v>0</v>
      </c>
      <c r="H127" s="72">
        <v>0</v>
      </c>
      <c r="I127" s="44"/>
    </row>
    <row r="128" spans="2:9" ht="19.5" customHeight="1" thickBot="1" thickTop="1">
      <c r="B128" s="9"/>
      <c r="C128" s="19" t="s">
        <v>25</v>
      </c>
      <c r="D128" s="20">
        <f>SUM(D121:D127)</f>
        <v>1247</v>
      </c>
      <c r="E128" s="20">
        <f>SUM(E121:E127)</f>
        <v>1122</v>
      </c>
      <c r="F128" s="20">
        <f>SUM(F121:F127)</f>
        <v>1086</v>
      </c>
      <c r="G128" s="20">
        <f>SUM(G121:G127)</f>
        <v>1007</v>
      </c>
      <c r="H128" s="20">
        <f>SUM(H121:H127)</f>
        <v>890</v>
      </c>
      <c r="I128" s="44"/>
    </row>
    <row r="129" spans="2:9" ht="19.5" customHeight="1" thickBot="1" thickTop="1">
      <c r="B129" s="9"/>
      <c r="C129" s="56" t="s">
        <v>63</v>
      </c>
      <c r="D129" s="18">
        <f>SUM(D128,D119)</f>
        <v>4051</v>
      </c>
      <c r="E129" s="18">
        <f>SUM(E119,E128)</f>
        <v>3722</v>
      </c>
      <c r="F129" s="18">
        <f>SUM(F119,F128)</f>
        <v>3639</v>
      </c>
      <c r="G129" s="18">
        <f>SUM(G119,G128)</f>
        <v>3430</v>
      </c>
      <c r="H129" s="18">
        <f>SUM(H119,H128)</f>
        <v>3305</v>
      </c>
      <c r="I129" s="44"/>
    </row>
    <row r="130" spans="2:9" ht="3.75" customHeight="1" thickTop="1">
      <c r="B130" s="10"/>
      <c r="C130" s="7"/>
      <c r="D130" s="8"/>
      <c r="E130" s="8"/>
      <c r="F130" s="8"/>
      <c r="G130" s="8"/>
      <c r="H130" s="8"/>
      <c r="I130" s="51"/>
    </row>
    <row r="132" spans="2:9" ht="3.75" customHeight="1" thickBot="1">
      <c r="B132" s="11"/>
      <c r="C132" s="5"/>
      <c r="D132" s="6"/>
      <c r="E132" s="6"/>
      <c r="F132" s="6"/>
      <c r="G132" s="6"/>
      <c r="H132" s="6"/>
      <c r="I132" s="41"/>
    </row>
    <row r="133" spans="2:9" ht="19.5" customHeight="1" thickBot="1" thickTop="1">
      <c r="B133" s="9"/>
      <c r="C133" s="82" t="s">
        <v>40</v>
      </c>
      <c r="D133" s="82"/>
      <c r="E133" s="82"/>
      <c r="F133" s="82"/>
      <c r="G133" s="82"/>
      <c r="H133" s="48"/>
      <c r="I133" s="44"/>
    </row>
    <row r="134" spans="2:9" ht="19.5" customHeight="1" thickBot="1" thickTop="1">
      <c r="B134" s="9"/>
      <c r="C134" s="13" t="s">
        <v>0</v>
      </c>
      <c r="D134" s="14">
        <f>+D108*100/$D$108</f>
        <v>100</v>
      </c>
      <c r="E134" s="14">
        <f>+E108*100/$D$108</f>
        <v>76.47058823529412</v>
      </c>
      <c r="F134" s="14">
        <f>+F108*100/$D$108</f>
        <v>70.58823529411765</v>
      </c>
      <c r="G134" s="14">
        <f>+G108*100/$D$108</f>
        <v>41.1764705882353</v>
      </c>
      <c r="H134" s="14">
        <f>+H108*100/$D$108</f>
        <v>29.41176470588235</v>
      </c>
      <c r="I134" s="44"/>
    </row>
    <row r="135" spans="2:9" ht="19.5" customHeight="1" thickBot="1" thickTop="1">
      <c r="B135" s="9"/>
      <c r="C135" s="32" t="s">
        <v>4</v>
      </c>
      <c r="D135" s="16">
        <f>+D109*100/$D$109</f>
        <v>100</v>
      </c>
      <c r="E135" s="16">
        <f>+E109*100/$D$109</f>
        <v>94.8051948051948</v>
      </c>
      <c r="F135" s="16">
        <f>+F109*100/$D$109</f>
        <v>95.23809523809524</v>
      </c>
      <c r="G135" s="16">
        <f>+G109*100/$D$109</f>
        <v>96.96969696969697</v>
      </c>
      <c r="H135" s="16">
        <f>+H109*100/$D$109</f>
        <v>93.93939393939394</v>
      </c>
      <c r="I135" s="44"/>
    </row>
    <row r="136" spans="2:9" ht="19.5" customHeight="1" thickBot="1" thickTop="1">
      <c r="B136" s="9"/>
      <c r="C136" s="33" t="s">
        <v>5</v>
      </c>
      <c r="D136" s="14">
        <f>+D110*100/$D$110</f>
        <v>100</v>
      </c>
      <c r="E136" s="14">
        <f>+E110*100/$D$110</f>
        <v>99.02912621359224</v>
      </c>
      <c r="F136" s="14">
        <f>+F110*100/$D$110</f>
        <v>98.54368932038835</v>
      </c>
      <c r="G136" s="14">
        <f>+G110*100/$D$110</f>
        <v>100.97087378640776</v>
      </c>
      <c r="H136" s="14">
        <f>+H110*100/$D$110</f>
        <v>106.31067961165049</v>
      </c>
      <c r="I136" s="44"/>
    </row>
    <row r="137" spans="2:9" ht="19.5" customHeight="1" thickBot="1" thickTop="1">
      <c r="B137" s="9"/>
      <c r="C137" s="15" t="s">
        <v>6</v>
      </c>
      <c r="D137" s="16">
        <f>+D111*100/$D$111</f>
        <v>100</v>
      </c>
      <c r="E137" s="16">
        <f>+E111*100/$D$111</f>
        <v>96.26865671641791</v>
      </c>
      <c r="F137" s="16">
        <f>+F111*100/$D$111</f>
        <v>89.55223880597015</v>
      </c>
      <c r="G137" s="16">
        <f>+G111*100/$D$111</f>
        <v>91.04477611940298</v>
      </c>
      <c r="H137" s="16">
        <f>+H111*100/$D$111</f>
        <v>93.28358208955224</v>
      </c>
      <c r="I137" s="44"/>
    </row>
    <row r="138" spans="2:9" ht="19.5" customHeight="1" thickBot="1" thickTop="1">
      <c r="B138" s="9"/>
      <c r="C138" s="13" t="s">
        <v>8</v>
      </c>
      <c r="D138" s="14">
        <f>+D112*100/$D$112</f>
        <v>100</v>
      </c>
      <c r="E138" s="14">
        <f>+E112*100/$D$112</f>
        <v>101.06666666666666</v>
      </c>
      <c r="F138" s="14">
        <f>+F112*100/$D$112</f>
        <v>93.86666666666666</v>
      </c>
      <c r="G138" s="14">
        <f>+G112*100/$D$112</f>
        <v>94.93333333333334</v>
      </c>
      <c r="H138" s="14">
        <f>+H112*100/$D$112</f>
        <v>76</v>
      </c>
      <c r="I138" s="44"/>
    </row>
    <row r="139" spans="2:9" ht="19.5" customHeight="1" thickBot="1" thickTop="1">
      <c r="B139" s="9"/>
      <c r="C139" s="32" t="s">
        <v>44</v>
      </c>
      <c r="D139" s="16">
        <f>+D113*100/$D$113</f>
        <v>100</v>
      </c>
      <c r="E139" s="16">
        <f>+E113*100/$D$113</f>
        <v>99.23518164435947</v>
      </c>
      <c r="F139" s="16">
        <f>+F113*100/$D$113</f>
        <v>99.80879541108986</v>
      </c>
      <c r="G139" s="16">
        <f>+G113*100/$D$113</f>
        <v>104.97131931166348</v>
      </c>
      <c r="H139" s="16">
        <f>+H113*100/$D$113</f>
        <v>97.89674952198853</v>
      </c>
      <c r="I139" s="44"/>
    </row>
    <row r="140" spans="2:9" ht="19.5" customHeight="1" thickBot="1" thickTop="1">
      <c r="B140" s="9"/>
      <c r="C140" s="13" t="s">
        <v>9</v>
      </c>
      <c r="D140" s="14">
        <f>+D114*100/$D$114</f>
        <v>100</v>
      </c>
      <c r="E140" s="14">
        <f>+E114*100/$D$114</f>
        <v>95.3061224489796</v>
      </c>
      <c r="F140" s="14">
        <f>+F114*100/$D$114</f>
        <v>87.14285714285714</v>
      </c>
      <c r="G140" s="14">
        <f>+G114*100/$D$114</f>
        <v>83.6734693877551</v>
      </c>
      <c r="H140" s="14">
        <f>+H114*100/$D$114</f>
        <v>85.3061224489796</v>
      </c>
      <c r="I140" s="44"/>
    </row>
    <row r="141" spans="2:9" ht="19.5" customHeight="1" thickBot="1" thickTop="1">
      <c r="B141" s="9"/>
      <c r="C141" s="32" t="s">
        <v>55</v>
      </c>
      <c r="D141" s="16">
        <f>+D115*100/$D$115</f>
        <v>100</v>
      </c>
      <c r="E141" s="16">
        <f>+E115*100/$D$115</f>
        <v>96.23430962343096</v>
      </c>
      <c r="F141" s="16">
        <f>+F115*100/$D$115</f>
        <v>89.1213389121339</v>
      </c>
      <c r="G141" s="16">
        <f>+G115*100/$D$115</f>
        <v>83.26359832635983</v>
      </c>
      <c r="H141" s="16">
        <f>+H115*100/$D$115</f>
        <v>74.47698744769875</v>
      </c>
      <c r="I141" s="44"/>
    </row>
    <row r="142" spans="2:9" ht="19.5" customHeight="1" thickBot="1" thickTop="1">
      <c r="B142" s="9"/>
      <c r="C142" s="33" t="s">
        <v>45</v>
      </c>
      <c r="D142" s="14">
        <f>+D116*100/$D$116</f>
        <v>100</v>
      </c>
      <c r="E142" s="14">
        <f>+E116*100/$D$116</f>
        <v>75.74370709382151</v>
      </c>
      <c r="F142" s="14">
        <f>+F116*100/$D$116</f>
        <v>72.5400457665904</v>
      </c>
      <c r="G142" s="14">
        <f>+G116*100/$D$116</f>
        <v>52.63157894736842</v>
      </c>
      <c r="H142" s="14">
        <f>+H116*100/$D$116</f>
        <v>51.7162471395881</v>
      </c>
      <c r="I142" s="44"/>
    </row>
    <row r="143" spans="2:9" ht="19.5" customHeight="1" thickBot="1" thickTop="1">
      <c r="B143" s="9"/>
      <c r="C143" s="15" t="s">
        <v>10</v>
      </c>
      <c r="D143" s="16">
        <f>+D117*100/$D$117</f>
        <v>100</v>
      </c>
      <c r="E143" s="16">
        <f>+E117*100/$D$117</f>
        <v>71.11111111111111</v>
      </c>
      <c r="F143" s="16">
        <f>+F117*100/$D$117</f>
        <v>114.81481481481481</v>
      </c>
      <c r="G143" s="16">
        <f>+G117*100/$D$117</f>
        <v>82.22222222222223</v>
      </c>
      <c r="H143" s="16">
        <f>+H117*100/$D$117</f>
        <v>95.55555555555556</v>
      </c>
      <c r="I143" s="44"/>
    </row>
    <row r="144" spans="2:9" ht="19.5" customHeight="1" thickBot="1" thickTop="1">
      <c r="B144" s="9"/>
      <c r="C144" s="33" t="s">
        <v>68</v>
      </c>
      <c r="D144" s="73"/>
      <c r="E144" s="73"/>
      <c r="F144" s="73"/>
      <c r="G144" s="73"/>
      <c r="H144" s="14">
        <f>+H118*100/$H$118</f>
        <v>100</v>
      </c>
      <c r="I144" s="44"/>
    </row>
    <row r="145" spans="2:9" ht="19.5" customHeight="1" thickBot="1" thickTop="1">
      <c r="B145" s="9"/>
      <c r="C145" s="28"/>
      <c r="D145" s="28"/>
      <c r="E145" s="28"/>
      <c r="F145" s="28"/>
      <c r="G145" s="28"/>
      <c r="H145" s="28"/>
      <c r="I145" s="44"/>
    </row>
    <row r="146" spans="2:9" ht="19.5" customHeight="1" thickBot="1" thickTop="1">
      <c r="B146" s="9"/>
      <c r="C146" s="15" t="s">
        <v>20</v>
      </c>
      <c r="D146" s="16">
        <f>+D121*100/$D$121</f>
        <v>100</v>
      </c>
      <c r="E146" s="16">
        <f>+E121*100/$D$121</f>
        <v>65.94594594594595</v>
      </c>
      <c r="F146" s="16">
        <f>+F121*100/$D$121</f>
        <v>92.97297297297297</v>
      </c>
      <c r="G146" s="16">
        <f>+G121*100/$D$121</f>
        <v>82.70270270270271</v>
      </c>
      <c r="H146" s="16">
        <f>+H121*100/$D$121</f>
        <v>70.27027027027027</v>
      </c>
      <c r="I146" s="44"/>
    </row>
    <row r="147" spans="2:9" ht="19.5" customHeight="1" thickBot="1" thickTop="1">
      <c r="B147" s="9"/>
      <c r="C147" s="33" t="s">
        <v>49</v>
      </c>
      <c r="D147" s="14">
        <f>+D122*100/$D$122</f>
        <v>100</v>
      </c>
      <c r="E147" s="14">
        <f>+E122*100/$D$122</f>
        <v>101.69491525423729</v>
      </c>
      <c r="F147" s="14">
        <f>+F122*100/$D$122</f>
        <v>77.96610169491525</v>
      </c>
      <c r="G147" s="14">
        <f>+G122*100/$D$122</f>
        <v>127.11864406779661</v>
      </c>
      <c r="H147" s="14">
        <f>+H122*100/$D$122</f>
        <v>62.71186440677966</v>
      </c>
      <c r="I147" s="44"/>
    </row>
    <row r="148" spans="2:9" ht="19.5" customHeight="1" thickBot="1" thickTop="1">
      <c r="B148" s="9"/>
      <c r="C148" s="15" t="s">
        <v>21</v>
      </c>
      <c r="D148" s="16">
        <f>+D123*100/$D$123</f>
        <v>100</v>
      </c>
      <c r="E148" s="16">
        <f>+E123*100/$D$123</f>
        <v>101.92926045016077</v>
      </c>
      <c r="F148" s="16">
        <f>+F123*100/$D$123</f>
        <v>97.10610932475885</v>
      </c>
      <c r="G148" s="16">
        <f>+G123*100/$D$123</f>
        <v>95.33762057877813</v>
      </c>
      <c r="H148" s="16">
        <f>+H123*100/$D$123</f>
        <v>100.80385852090032</v>
      </c>
      <c r="I148" s="44"/>
    </row>
    <row r="149" spans="2:9" ht="19.5" customHeight="1" thickBot="1" thickTop="1">
      <c r="B149" s="9"/>
      <c r="C149" s="33" t="s">
        <v>69</v>
      </c>
      <c r="D149" s="14">
        <f>+D124*100/$D$124</f>
        <v>100</v>
      </c>
      <c r="E149" s="14">
        <f>+E124*100/$D$124</f>
        <v>84.76190476190476</v>
      </c>
      <c r="F149" s="14">
        <f>+F124*100/$D$124</f>
        <v>69.52380952380952</v>
      </c>
      <c r="G149" s="14">
        <f>+G124*100/$D$124</f>
        <v>42.38095238095238</v>
      </c>
      <c r="H149" s="14"/>
      <c r="I149" s="44"/>
    </row>
    <row r="150" spans="2:9" ht="19.5" customHeight="1" thickBot="1" thickTop="1">
      <c r="B150" s="9"/>
      <c r="C150" s="15" t="s">
        <v>22</v>
      </c>
      <c r="D150" s="16">
        <f>+D125*100/$D$125</f>
        <v>100</v>
      </c>
      <c r="E150" s="16">
        <f>+E125*100/$D$125</f>
        <v>80.43478260869566</v>
      </c>
      <c r="F150" s="16">
        <f>+F125*100/$D$125</f>
        <v>61.594202898550726</v>
      </c>
      <c r="G150" s="16">
        <f>+G125*100/$D$125</f>
        <v>52.17391304347826</v>
      </c>
      <c r="H150" s="16">
        <f>+H125*100/$D$125</f>
        <v>55.79710144927536</v>
      </c>
      <c r="I150" s="44"/>
    </row>
    <row r="151" spans="2:9" ht="19.5" customHeight="1" thickBot="1" thickTop="1">
      <c r="B151" s="9"/>
      <c r="C151" s="13" t="s">
        <v>23</v>
      </c>
      <c r="D151" s="14">
        <f>+D126*100/$D$126</f>
        <v>100</v>
      </c>
      <c r="E151" s="14">
        <f>+E126*100/$D$126</f>
        <v>62.5</v>
      </c>
      <c r="F151" s="14">
        <f>+F126*100/$D$126</f>
        <v>133.33333333333334</v>
      </c>
      <c r="G151" s="14">
        <f>+G126*100/$D$126</f>
        <v>104.16666666666667</v>
      </c>
      <c r="H151" s="14">
        <f>+H126*100/$D$126</f>
        <v>79.16666666666667</v>
      </c>
      <c r="I151" s="44"/>
    </row>
    <row r="152" spans="2:9" ht="19.5" customHeight="1" thickBot="1" thickTop="1">
      <c r="B152" s="9"/>
      <c r="C152" s="15" t="s">
        <v>24</v>
      </c>
      <c r="D152" s="16">
        <f>+D127*100/$D$127</f>
        <v>100</v>
      </c>
      <c r="E152" s="16">
        <f>+E127*100/$D$127</f>
        <v>22.22222222222222</v>
      </c>
      <c r="F152" s="16">
        <f>+F127*100/$D$127</f>
        <v>11.11111111111111</v>
      </c>
      <c r="G152" s="16"/>
      <c r="H152" s="16"/>
      <c r="I152" s="44"/>
    </row>
    <row r="153" spans="2:9" ht="3.75" customHeight="1" thickTop="1">
      <c r="B153" s="10"/>
      <c r="C153" s="7"/>
      <c r="D153" s="8"/>
      <c r="E153" s="8"/>
      <c r="F153" s="8"/>
      <c r="G153" s="8"/>
      <c r="H153" s="8"/>
      <c r="I153" s="51"/>
    </row>
    <row r="154" spans="1:10" ht="12.75">
      <c r="A154" s="45"/>
      <c r="B154" s="77"/>
      <c r="C154" s="76" t="s">
        <v>67</v>
      </c>
      <c r="D154" s="78"/>
      <c r="E154" s="78"/>
      <c r="F154" s="78"/>
      <c r="G154" s="78"/>
      <c r="H154" s="78"/>
      <c r="I154" s="79"/>
      <c r="J154" s="45"/>
    </row>
    <row r="155" spans="1:10" ht="12.75">
      <c r="A155" s="45"/>
      <c r="B155" s="45"/>
      <c r="C155" s="80"/>
      <c r="D155" s="81"/>
      <c r="E155" s="81"/>
      <c r="F155" s="81"/>
      <c r="G155" s="81"/>
      <c r="H155" s="81"/>
      <c r="I155" s="45"/>
      <c r="J155" s="45"/>
    </row>
    <row r="156" spans="3:8" ht="12.75">
      <c r="C156" s="21" t="s">
        <v>37</v>
      </c>
      <c r="D156" s="22"/>
      <c r="E156" s="22"/>
      <c r="F156" s="22"/>
      <c r="G156" s="22"/>
      <c r="H156" s="22"/>
    </row>
    <row r="157" spans="3:8" ht="12.75">
      <c r="C157" s="21"/>
      <c r="D157" s="22"/>
      <c r="E157" s="22"/>
      <c r="F157" s="22"/>
      <c r="G157" s="22"/>
      <c r="H157" s="22"/>
    </row>
    <row r="158" spans="3:8" ht="12.75">
      <c r="C158" s="21"/>
      <c r="D158" s="22" t="str">
        <f>+D106</f>
        <v>2004-2005</v>
      </c>
      <c r="E158" s="22" t="str">
        <f>+E106</f>
        <v>2005-2006</v>
      </c>
      <c r="F158" s="22" t="str">
        <f>+F106</f>
        <v>2006-2007</v>
      </c>
      <c r="G158" s="22" t="str">
        <f>+G106</f>
        <v>2006-2007</v>
      </c>
      <c r="H158" s="22" t="str">
        <f>+H106</f>
        <v>2007-2008</v>
      </c>
    </row>
    <row r="159" spans="3:8" ht="12.75">
      <c r="C159" s="29" t="s">
        <v>12</v>
      </c>
      <c r="D159" s="30">
        <f aca="true" t="shared" si="0" ref="D159:H168">D134</f>
        <v>100</v>
      </c>
      <c r="E159" s="30">
        <f t="shared" si="0"/>
        <v>76.47058823529412</v>
      </c>
      <c r="F159" s="30">
        <f t="shared" si="0"/>
        <v>70.58823529411765</v>
      </c>
      <c r="G159" s="30">
        <f t="shared" si="0"/>
        <v>41.1764705882353</v>
      </c>
      <c r="H159" s="30">
        <f t="shared" si="0"/>
        <v>29.41176470588235</v>
      </c>
    </row>
    <row r="160" spans="3:8" ht="12.75">
      <c r="C160" s="21" t="s">
        <v>13</v>
      </c>
      <c r="D160" s="30">
        <f t="shared" si="0"/>
        <v>100</v>
      </c>
      <c r="E160" s="30">
        <f t="shared" si="0"/>
        <v>94.8051948051948</v>
      </c>
      <c r="F160" s="30">
        <f t="shared" si="0"/>
        <v>95.23809523809524</v>
      </c>
      <c r="G160" s="30">
        <f t="shared" si="0"/>
        <v>96.96969696969697</v>
      </c>
      <c r="H160" s="30">
        <f t="shared" si="0"/>
        <v>93.93939393939394</v>
      </c>
    </row>
    <row r="161" spans="3:8" ht="12.75">
      <c r="C161" s="21" t="s">
        <v>14</v>
      </c>
      <c r="D161" s="30">
        <f t="shared" si="0"/>
        <v>100</v>
      </c>
      <c r="E161" s="30">
        <f t="shared" si="0"/>
        <v>99.02912621359224</v>
      </c>
      <c r="F161" s="30">
        <f t="shared" si="0"/>
        <v>98.54368932038835</v>
      </c>
      <c r="G161" s="30">
        <f t="shared" si="0"/>
        <v>100.97087378640776</v>
      </c>
      <c r="H161" s="30">
        <f t="shared" si="0"/>
        <v>106.31067961165049</v>
      </c>
    </row>
    <row r="162" spans="3:8" ht="12.75">
      <c r="C162" s="21" t="s">
        <v>15</v>
      </c>
      <c r="D162" s="30">
        <f t="shared" si="0"/>
        <v>100</v>
      </c>
      <c r="E162" s="30">
        <f t="shared" si="0"/>
        <v>96.26865671641791</v>
      </c>
      <c r="F162" s="30">
        <f t="shared" si="0"/>
        <v>89.55223880597015</v>
      </c>
      <c r="G162" s="30">
        <f t="shared" si="0"/>
        <v>91.04477611940298</v>
      </c>
      <c r="H162" s="30">
        <f t="shared" si="0"/>
        <v>93.28358208955224</v>
      </c>
    </row>
    <row r="163" spans="3:8" ht="12.75">
      <c r="C163" s="21" t="s">
        <v>16</v>
      </c>
      <c r="D163" s="30">
        <f t="shared" si="0"/>
        <v>100</v>
      </c>
      <c r="E163" s="30">
        <f t="shared" si="0"/>
        <v>101.06666666666666</v>
      </c>
      <c r="F163" s="30">
        <f t="shared" si="0"/>
        <v>93.86666666666666</v>
      </c>
      <c r="G163" s="30">
        <f t="shared" si="0"/>
        <v>94.93333333333334</v>
      </c>
      <c r="H163" s="30">
        <f t="shared" si="0"/>
        <v>76</v>
      </c>
    </row>
    <row r="164" spans="3:8" ht="12.75">
      <c r="C164" s="21" t="s">
        <v>46</v>
      </c>
      <c r="D164" s="30">
        <f t="shared" si="0"/>
        <v>100</v>
      </c>
      <c r="E164" s="30">
        <f t="shared" si="0"/>
        <v>99.23518164435947</v>
      </c>
      <c r="F164" s="30">
        <f t="shared" si="0"/>
        <v>99.80879541108986</v>
      </c>
      <c r="G164" s="30">
        <f t="shared" si="0"/>
        <v>104.97131931166348</v>
      </c>
      <c r="H164" s="30">
        <f t="shared" si="0"/>
        <v>97.89674952198853</v>
      </c>
    </row>
    <row r="165" spans="3:8" ht="12.75">
      <c r="C165" s="21" t="s">
        <v>26</v>
      </c>
      <c r="D165" s="30">
        <f t="shared" si="0"/>
        <v>100</v>
      </c>
      <c r="E165" s="30">
        <f t="shared" si="0"/>
        <v>95.3061224489796</v>
      </c>
      <c r="F165" s="30">
        <f t="shared" si="0"/>
        <v>87.14285714285714</v>
      </c>
      <c r="G165" s="30">
        <f t="shared" si="0"/>
        <v>83.6734693877551</v>
      </c>
      <c r="H165" s="30">
        <f t="shared" si="0"/>
        <v>85.3061224489796</v>
      </c>
    </row>
    <row r="166" spans="3:8" ht="12.75">
      <c r="C166" s="21" t="s">
        <v>27</v>
      </c>
      <c r="D166" s="30">
        <f t="shared" si="0"/>
        <v>100</v>
      </c>
      <c r="E166" s="30">
        <f t="shared" si="0"/>
        <v>96.23430962343096</v>
      </c>
      <c r="F166" s="30">
        <f t="shared" si="0"/>
        <v>89.1213389121339</v>
      </c>
      <c r="G166" s="30">
        <f t="shared" si="0"/>
        <v>83.26359832635983</v>
      </c>
      <c r="H166" s="30">
        <f t="shared" si="0"/>
        <v>74.47698744769875</v>
      </c>
    </row>
    <row r="167" spans="3:8" ht="12.75">
      <c r="C167" s="21" t="s">
        <v>47</v>
      </c>
      <c r="D167" s="30">
        <f t="shared" si="0"/>
        <v>100</v>
      </c>
      <c r="E167" s="30">
        <f t="shared" si="0"/>
        <v>75.74370709382151</v>
      </c>
      <c r="F167" s="30">
        <f t="shared" si="0"/>
        <v>72.5400457665904</v>
      </c>
      <c r="G167" s="30">
        <f t="shared" si="0"/>
        <v>52.63157894736842</v>
      </c>
      <c r="H167" s="30">
        <f t="shared" si="0"/>
        <v>51.7162471395881</v>
      </c>
    </row>
    <row r="168" spans="3:8" ht="12.75">
      <c r="C168" s="21" t="s">
        <v>28</v>
      </c>
      <c r="D168" s="30">
        <f t="shared" si="0"/>
        <v>100</v>
      </c>
      <c r="E168" s="30">
        <f t="shared" si="0"/>
        <v>71.11111111111111</v>
      </c>
      <c r="F168" s="30">
        <f t="shared" si="0"/>
        <v>114.81481481481481</v>
      </c>
      <c r="G168" s="30">
        <f t="shared" si="0"/>
        <v>82.22222222222223</v>
      </c>
      <c r="H168" s="30">
        <f t="shared" si="0"/>
        <v>95.55555555555556</v>
      </c>
    </row>
    <row r="169" spans="3:8" ht="12.75">
      <c r="C169" s="36"/>
      <c r="D169" s="37"/>
      <c r="E169" s="37"/>
      <c r="F169" s="37"/>
      <c r="G169" s="37"/>
      <c r="H169" s="37"/>
    </row>
    <row r="170" spans="3:8" ht="12.75">
      <c r="C170" s="36"/>
      <c r="D170" s="37"/>
      <c r="E170" s="37"/>
      <c r="F170" s="37"/>
      <c r="G170" s="37"/>
      <c r="H170" s="37"/>
    </row>
    <row r="171" spans="3:8" ht="12.75">
      <c r="C171" s="36"/>
      <c r="D171" s="37"/>
      <c r="E171" s="37"/>
      <c r="F171" s="37"/>
      <c r="G171" s="37"/>
      <c r="H171" s="37"/>
    </row>
    <row r="172" spans="3:8" ht="12.75">
      <c r="C172" s="1"/>
      <c r="D172" s="35"/>
      <c r="E172" s="35"/>
      <c r="F172" s="35"/>
      <c r="G172" s="35"/>
      <c r="H172" s="35"/>
    </row>
    <row r="173" spans="3:8" ht="12.75">
      <c r="C173" s="1"/>
      <c r="D173" s="35"/>
      <c r="E173" s="35"/>
      <c r="F173" s="35"/>
      <c r="G173" s="35"/>
      <c r="H173" s="35"/>
    </row>
    <row r="174" spans="3:8" ht="12.75">
      <c r="C174" s="1"/>
      <c r="D174" s="35"/>
      <c r="E174" s="35"/>
      <c r="F174" s="35"/>
      <c r="G174" s="35"/>
      <c r="H174" s="35"/>
    </row>
    <row r="175" spans="3:8" ht="12.75">
      <c r="C175" s="1"/>
      <c r="D175" s="35"/>
      <c r="E175" s="35"/>
      <c r="F175" s="35"/>
      <c r="G175" s="35"/>
      <c r="H175" s="35"/>
    </row>
    <row r="176" spans="3:8" ht="12.75">
      <c r="C176" s="36"/>
      <c r="D176" s="37"/>
      <c r="E176" s="37"/>
      <c r="F176" s="37"/>
      <c r="G176" s="37"/>
      <c r="H176" s="37"/>
    </row>
    <row r="177" spans="3:8" ht="12.75">
      <c r="C177" s="36"/>
      <c r="D177" s="37"/>
      <c r="E177" s="37"/>
      <c r="F177" s="37"/>
      <c r="G177" s="37"/>
      <c r="H177" s="37"/>
    </row>
    <row r="178" spans="3:8" ht="12.75">
      <c r="C178" s="36"/>
      <c r="D178" s="37"/>
      <c r="E178" s="37"/>
      <c r="F178" s="37"/>
      <c r="G178" s="37"/>
      <c r="H178" s="37"/>
    </row>
    <row r="179" spans="3:8" ht="12.75">
      <c r="C179" s="21" t="s">
        <v>37</v>
      </c>
      <c r="D179" s="22"/>
      <c r="E179" s="22"/>
      <c r="F179" s="22"/>
      <c r="G179" s="22"/>
      <c r="H179" s="22"/>
    </row>
    <row r="180" spans="3:8" ht="12.75">
      <c r="C180" s="21"/>
      <c r="D180" s="22"/>
      <c r="E180" s="22"/>
      <c r="F180" s="22"/>
      <c r="G180" s="22"/>
      <c r="H180" s="22"/>
    </row>
    <row r="181" spans="3:8" ht="12.75">
      <c r="C181" s="21"/>
      <c r="D181" s="22" t="str">
        <f>+D106</f>
        <v>2004-2005</v>
      </c>
      <c r="E181" s="22" t="str">
        <f>+E106</f>
        <v>2005-2006</v>
      </c>
      <c r="F181" s="22" t="str">
        <f>+F106</f>
        <v>2006-2007</v>
      </c>
      <c r="G181" s="22" t="str">
        <f>+G106</f>
        <v>2006-2007</v>
      </c>
      <c r="H181" s="22" t="str">
        <f>+H106</f>
        <v>2007-2008</v>
      </c>
    </row>
    <row r="182" spans="3:8" ht="12.75">
      <c r="C182" s="21" t="s">
        <v>29</v>
      </c>
      <c r="D182" s="30">
        <f aca="true" t="shared" si="1" ref="D182:H185">D146</f>
        <v>100</v>
      </c>
      <c r="E182" s="30">
        <f t="shared" si="1"/>
        <v>65.94594594594595</v>
      </c>
      <c r="F182" s="30">
        <f t="shared" si="1"/>
        <v>92.97297297297297</v>
      </c>
      <c r="G182" s="30">
        <f t="shared" si="1"/>
        <v>82.70270270270271</v>
      </c>
      <c r="H182" s="30">
        <f t="shared" si="1"/>
        <v>70.27027027027027</v>
      </c>
    </row>
    <row r="183" spans="3:8" ht="12.75">
      <c r="C183" s="21" t="s">
        <v>30</v>
      </c>
      <c r="D183" s="30">
        <f t="shared" si="1"/>
        <v>100</v>
      </c>
      <c r="E183" s="30">
        <f t="shared" si="1"/>
        <v>101.69491525423729</v>
      </c>
      <c r="F183" s="30">
        <f t="shared" si="1"/>
        <v>77.96610169491525</v>
      </c>
      <c r="G183" s="30">
        <f t="shared" si="1"/>
        <v>127.11864406779661</v>
      </c>
      <c r="H183" s="30">
        <f t="shared" si="1"/>
        <v>62.71186440677966</v>
      </c>
    </row>
    <row r="184" spans="3:8" ht="12.75">
      <c r="C184" s="21" t="s">
        <v>31</v>
      </c>
      <c r="D184" s="30">
        <f t="shared" si="1"/>
        <v>100</v>
      </c>
      <c r="E184" s="30">
        <f t="shared" si="1"/>
        <v>101.92926045016077</v>
      </c>
      <c r="F184" s="30">
        <f t="shared" si="1"/>
        <v>97.10610932475885</v>
      </c>
      <c r="G184" s="30">
        <f t="shared" si="1"/>
        <v>95.33762057877813</v>
      </c>
      <c r="H184" s="30">
        <f t="shared" si="1"/>
        <v>100.80385852090032</v>
      </c>
    </row>
    <row r="185" spans="3:8" ht="12.75">
      <c r="C185" s="21" t="s">
        <v>32</v>
      </c>
      <c r="D185" s="30">
        <f t="shared" si="1"/>
        <v>100</v>
      </c>
      <c r="E185" s="30">
        <f t="shared" si="1"/>
        <v>84.76190476190476</v>
      </c>
      <c r="F185" s="30">
        <f t="shared" si="1"/>
        <v>69.52380952380952</v>
      </c>
      <c r="G185" s="30">
        <f t="shared" si="1"/>
        <v>42.38095238095238</v>
      </c>
      <c r="H185" s="30">
        <f t="shared" si="1"/>
        <v>0</v>
      </c>
    </row>
    <row r="186" spans="3:8" ht="12.75">
      <c r="C186" s="21" t="s">
        <v>33</v>
      </c>
      <c r="D186" s="30">
        <f>D150</f>
        <v>100</v>
      </c>
      <c r="E186" s="30">
        <f>E150</f>
        <v>80.43478260869566</v>
      </c>
      <c r="F186" s="30">
        <f>F150</f>
        <v>61.594202898550726</v>
      </c>
      <c r="G186" s="30">
        <f>G150</f>
        <v>52.17391304347826</v>
      </c>
      <c r="H186" s="30">
        <f>H150</f>
        <v>55.79710144927536</v>
      </c>
    </row>
    <row r="187" spans="3:8" ht="12.75">
      <c r="C187" s="21" t="s">
        <v>34</v>
      </c>
      <c r="D187" s="30">
        <f aca="true" t="shared" si="2" ref="D187:H188">D151</f>
        <v>100</v>
      </c>
      <c r="E187" s="30">
        <f t="shared" si="2"/>
        <v>62.5</v>
      </c>
      <c r="F187" s="30">
        <f t="shared" si="2"/>
        <v>133.33333333333334</v>
      </c>
      <c r="G187" s="30">
        <f t="shared" si="2"/>
        <v>104.16666666666667</v>
      </c>
      <c r="H187" s="30">
        <f t="shared" si="2"/>
        <v>79.16666666666667</v>
      </c>
    </row>
    <row r="188" spans="3:8" ht="12.75">
      <c r="C188" s="21" t="s">
        <v>35</v>
      </c>
      <c r="D188" s="30">
        <f t="shared" si="2"/>
        <v>100</v>
      </c>
      <c r="E188" s="30">
        <f t="shared" si="2"/>
        <v>22.22222222222222</v>
      </c>
      <c r="F188" s="30">
        <f t="shared" si="2"/>
        <v>11.11111111111111</v>
      </c>
      <c r="G188" s="30">
        <f t="shared" si="2"/>
        <v>0</v>
      </c>
      <c r="H188" s="30">
        <f t="shared" si="2"/>
        <v>0</v>
      </c>
    </row>
    <row r="189" spans="3:8" ht="12.75">
      <c r="C189" s="36"/>
      <c r="D189" s="36"/>
      <c r="E189" s="36"/>
      <c r="F189" s="36"/>
      <c r="G189" s="36"/>
      <c r="H189" s="36"/>
    </row>
    <row r="190" spans="3:8" ht="12.75">
      <c r="C190" s="38"/>
      <c r="D190" s="38"/>
      <c r="E190" s="38"/>
      <c r="F190" s="38"/>
      <c r="G190" s="38"/>
      <c r="H190" s="38"/>
    </row>
    <row r="191" spans="4:8" ht="12.75">
      <c r="D191" s="2"/>
      <c r="E191" s="2"/>
      <c r="F191" s="2"/>
      <c r="G191" s="2"/>
      <c r="H191" s="2"/>
    </row>
    <row r="192" spans="4:8" ht="12.75">
      <c r="D192" s="2"/>
      <c r="E192" s="2"/>
      <c r="F192" s="2"/>
      <c r="G192" s="2"/>
      <c r="H192" s="2"/>
    </row>
    <row r="193" spans="4:8" ht="12.75">
      <c r="D193" s="2"/>
      <c r="E193" s="2"/>
      <c r="F193" s="2"/>
      <c r="G193" s="2"/>
      <c r="H193" s="2"/>
    </row>
    <row r="204" ht="12.75">
      <c r="C204" s="40"/>
    </row>
    <row r="205" ht="12.75">
      <c r="C205" s="76" t="s">
        <v>67</v>
      </c>
    </row>
  </sheetData>
  <mergeCells count="6">
    <mergeCell ref="C133:G133"/>
    <mergeCell ref="C68:G68"/>
    <mergeCell ref="C16:G16"/>
    <mergeCell ref="C1:G1"/>
    <mergeCell ref="C2:G2"/>
    <mergeCell ref="C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2"/>
  <rowBreaks count="4" manualBreakCount="4">
    <brk id="50" min="1" max="8" man="1"/>
    <brk id="101" min="1" max="8" man="1"/>
    <brk id="131" min="1" max="8" man="1"/>
    <brk id="177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2008-08-06T07:17:54Z</cp:lastPrinted>
  <dcterms:created xsi:type="dcterms:W3CDTF">2003-07-09T10:03:35Z</dcterms:created>
  <dcterms:modified xsi:type="dcterms:W3CDTF">2008-08-06T07:17:58Z</dcterms:modified>
  <cp:category/>
  <cp:version/>
  <cp:contentType/>
  <cp:contentStatus/>
</cp:coreProperties>
</file>