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300" windowHeight="5265" activeTab="0"/>
  </bookViews>
  <sheets>
    <sheet name="1.3.2.3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'1.3.2.3'!$B$1:$J$63</definedName>
  </definedNames>
  <calcPr fullCalcOnLoad="1"/>
</workbook>
</file>

<file path=xl/sharedStrings.xml><?xml version="1.0" encoding="utf-8"?>
<sst xmlns="http://schemas.openxmlformats.org/spreadsheetml/2006/main" count="35" uniqueCount="28">
  <si>
    <t>Edat</t>
  </si>
  <si>
    <t>Homes</t>
  </si>
  <si>
    <t>Dones</t>
  </si>
  <si>
    <t>Total</t>
  </si>
  <si>
    <t>% Respecte del total</t>
  </si>
  <si>
    <t>Menors de 20 anys</t>
  </si>
  <si>
    <t>20 anys</t>
  </si>
  <si>
    <t>21 anys</t>
  </si>
  <si>
    <t>22 anys</t>
  </si>
  <si>
    <t>23 anys</t>
  </si>
  <si>
    <t>24 anys</t>
  </si>
  <si>
    <t>25 anys</t>
  </si>
  <si>
    <t>26 anys</t>
  </si>
  <si>
    <t>27 anys</t>
  </si>
  <si>
    <t>28 anys</t>
  </si>
  <si>
    <t>29 anys</t>
  </si>
  <si>
    <t>Majors de 29 anys</t>
  </si>
  <si>
    <t>TOTAL</t>
  </si>
  <si>
    <t>Dades per fer els gràfics</t>
  </si>
  <si>
    <t>% Homes</t>
  </si>
  <si>
    <t>% Dones</t>
  </si>
  <si>
    <t>&lt; 20</t>
  </si>
  <si>
    <t>&gt;29</t>
  </si>
  <si>
    <t xml:space="preserve">% Homes </t>
  </si>
  <si>
    <t>1.3.2.3 DISTRIBUCIÓ PER EDAT I GÈNERE</t>
  </si>
  <si>
    <t>1.3.2 Estudiantat matriculat de 1r i 2n cicles</t>
  </si>
  <si>
    <t>ANY ACADÈMIC 2006-2007</t>
  </si>
  <si>
    <t>Dades a juliol de 2007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</si>
</sst>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_-* #,##0\ &quot;Pts&quot;_-;\-* #,##0\ &quot;Pts&quot;_-;_-* &quot;-&quot;\ &quot;Pts&quot;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General_)"/>
    <numFmt numFmtId="193" formatCode="0.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0.000000"/>
    <numFmt numFmtId="198" formatCode="0.00000"/>
    <numFmt numFmtId="199" formatCode="#,##0;[Black]#,##0"/>
    <numFmt numFmtId="200" formatCode="0;[Black]0"/>
    <numFmt numFmtId="201" formatCode="[$€-2]\ #,##0.00_);[Red]\([$€-2]\ #,##0.00\)"/>
    <numFmt numFmtId="202" formatCode="0.0000000"/>
    <numFmt numFmtId="203" formatCode="0.000%"/>
    <numFmt numFmtId="204" formatCode="#,##0;#,##0"/>
    <numFmt numFmtId="205" formatCode="[$-C0A]dddd\,\ dd&quot; de &quot;mmmm&quot; de &quot;yyyy"/>
    <numFmt numFmtId="206" formatCode="00000"/>
    <numFmt numFmtId="207" formatCode="#,###;[Black]#,###"/>
    <numFmt numFmtId="208" formatCode="#,###;[Blue]#,###"/>
    <numFmt numFmtId="209" formatCode="###;###"/>
    <numFmt numFmtId="210" formatCode="#,###;#,###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8.5"/>
      <name val="Arial"/>
      <family val="0"/>
    </font>
    <font>
      <b/>
      <sz val="8"/>
      <name val="Arial"/>
      <family val="2"/>
    </font>
    <font>
      <sz val="9.25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7" fillId="4" borderId="10">
      <alignment horizontal="left"/>
      <protection/>
    </xf>
    <xf numFmtId="0" fontId="7" fillId="2" borderId="10">
      <alignment horizontal="left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5" borderId="10" applyNumberFormat="0">
      <alignment vertical="center"/>
      <protection/>
    </xf>
    <xf numFmtId="0" fontId="9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4" fontId="7" fillId="2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56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3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/>
    </xf>
    <xf numFmtId="3" fontId="4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/>
    </xf>
    <xf numFmtId="0" fontId="4" fillId="6" borderId="0" xfId="0" applyFont="1" applyFill="1" applyBorder="1" applyAlignment="1">
      <alignment horizontal="left"/>
    </xf>
    <xf numFmtId="0" fontId="4" fillId="6" borderId="0" xfId="46" applyFont="1" applyFill="1" applyBorder="1" applyAlignment="1">
      <alignment horizontal="center" wrapText="1"/>
      <protection/>
    </xf>
    <xf numFmtId="0" fontId="4" fillId="6" borderId="0" xfId="0" applyFont="1" applyFill="1" applyBorder="1" applyAlignment="1">
      <alignment/>
    </xf>
    <xf numFmtId="0" fontId="7" fillId="9" borderId="10" xfId="33" applyFont="1" applyFill="1">
      <alignment horizontal="left" vertical="center"/>
      <protection/>
    </xf>
    <xf numFmtId="0" fontId="4" fillId="6" borderId="9" xfId="23" applyFont="1" applyFill="1" applyAlignment="1">
      <alignment/>
    </xf>
    <xf numFmtId="0" fontId="4" fillId="6" borderId="9" xfId="23" applyFont="1" applyFill="1" applyAlignment="1">
      <alignment/>
    </xf>
    <xf numFmtId="0" fontId="4" fillId="6" borderId="6" xfId="20" applyFont="1" applyFill="1" applyAlignment="1">
      <alignment horizontal="center"/>
    </xf>
    <xf numFmtId="0" fontId="5" fillId="6" borderId="6" xfId="20" applyFont="1" applyFill="1" applyAlignment="1">
      <alignment horizontal="center"/>
    </xf>
    <xf numFmtId="0" fontId="3" fillId="6" borderId="7" xfId="21" applyFont="1" applyFill="1" applyAlignment="1">
      <alignment horizontal="center"/>
    </xf>
    <xf numFmtId="10" fontId="3" fillId="6" borderId="7" xfId="21" applyNumberFormat="1" applyFont="1" applyFill="1" applyAlignment="1">
      <alignment horizontal="center"/>
    </xf>
    <xf numFmtId="0" fontId="4" fillId="6" borderId="8" xfId="22" applyFont="1" applyFill="1" applyAlignment="1">
      <alignment/>
    </xf>
    <xf numFmtId="0" fontId="5" fillId="6" borderId="8" xfId="22" applyFont="1" applyFill="1" applyAlignment="1">
      <alignment/>
    </xf>
    <xf numFmtId="0" fontId="4" fillId="6" borderId="3" xfId="17" applyFont="1" applyFill="1" applyAlignment="1">
      <alignment horizontal="center"/>
    </xf>
    <xf numFmtId="0" fontId="3" fillId="6" borderId="2" xfId="16" applyFont="1" applyFill="1" applyAlignment="1">
      <alignment horizontal="center"/>
    </xf>
    <xf numFmtId="0" fontId="3" fillId="6" borderId="4" xfId="18" applyFont="1" applyFill="1" applyAlignment="1">
      <alignment/>
    </xf>
    <xf numFmtId="0" fontId="4" fillId="6" borderId="5" xfId="19" applyFont="1" applyFill="1" applyAlignment="1">
      <alignment/>
    </xf>
    <xf numFmtId="0" fontId="5" fillId="3" borderId="10" xfId="35">
      <alignment horizontal="center" vertical="center" wrapText="1"/>
      <protection/>
    </xf>
    <xf numFmtId="0" fontId="9" fillId="7" borderId="10" xfId="29">
      <alignment vertical="center"/>
      <protection/>
    </xf>
    <xf numFmtId="3" fontId="9" fillId="7" borderId="10" xfId="29" applyNumberFormat="1">
      <alignment vertical="center"/>
      <protection/>
    </xf>
    <xf numFmtId="0" fontId="9" fillId="8" borderId="10" xfId="30">
      <alignment vertical="center"/>
      <protection/>
    </xf>
    <xf numFmtId="3" fontId="9" fillId="8" borderId="10" xfId="30" applyNumberFormat="1">
      <alignment vertical="center"/>
      <protection/>
    </xf>
    <xf numFmtId="0" fontId="5" fillId="3" borderId="10" xfId="37">
      <alignment horizontal="center" vertical="center"/>
      <protection/>
    </xf>
    <xf numFmtId="3" fontId="9" fillId="8" borderId="10" xfId="29" applyNumberFormat="1" applyFill="1">
      <alignment vertical="center"/>
      <protection/>
    </xf>
    <xf numFmtId="0" fontId="8" fillId="6" borderId="0" xfId="0" applyFont="1" applyFill="1" applyAlignment="1">
      <alignment/>
    </xf>
    <xf numFmtId="0" fontId="0" fillId="6" borderId="0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5" fillId="3" borderId="10" xfId="35" applyFont="1">
      <alignment horizontal="center" vertical="center" wrapText="1"/>
      <protection/>
    </xf>
    <xf numFmtId="0" fontId="7" fillId="4" borderId="10" xfId="25" applyNumberFormat="1" applyFont="1" applyAlignment="1">
      <alignment horizontal="left" vertical="center"/>
      <protection/>
    </xf>
    <xf numFmtId="172" fontId="7" fillId="4" borderId="10" xfId="47" applyNumberFormat="1" applyFont="1" applyFill="1" applyAlignment="1">
      <alignment vertical="center"/>
    </xf>
    <xf numFmtId="172" fontId="9" fillId="7" borderId="10" xfId="29" applyNumberFormat="1">
      <alignment vertical="center"/>
      <protection/>
    </xf>
    <xf numFmtId="172" fontId="9" fillId="8" borderId="10" xfId="29" applyNumberFormat="1" applyFill="1">
      <alignment vertical="center"/>
      <protection/>
    </xf>
    <xf numFmtId="172" fontId="7" fillId="4" borderId="10" xfId="29" applyNumberFormat="1" applyFont="1" applyFill="1" applyAlignment="1">
      <alignment vertical="center"/>
      <protection/>
    </xf>
    <xf numFmtId="3" fontId="7" fillId="4" borderId="10" xfId="39" applyNumberFormat="1" applyFont="1" applyAlignment="1">
      <alignment vertical="center"/>
      <protection/>
    </xf>
    <xf numFmtId="172" fontId="4" fillId="6" borderId="0" xfId="47" applyNumberFormat="1" applyFont="1" applyFill="1" applyBorder="1" applyAlignment="1">
      <alignment horizontal="center"/>
    </xf>
    <xf numFmtId="10" fontId="4" fillId="6" borderId="0" xfId="0" applyNumberFormat="1" applyFont="1" applyFill="1" applyAlignment="1">
      <alignment/>
    </xf>
    <xf numFmtId="3" fontId="4" fillId="6" borderId="0" xfId="0" applyNumberFormat="1" applyFont="1" applyFill="1" applyAlignment="1">
      <alignment/>
    </xf>
    <xf numFmtId="3" fontId="7" fillId="5" borderId="10" xfId="38" applyNumberFormat="1" applyFill="1">
      <alignment vertical="center"/>
      <protection/>
    </xf>
    <xf numFmtId="172" fontId="7" fillId="5" borderId="10" xfId="29" applyNumberFormat="1" applyFont="1" applyFill="1">
      <alignment vertical="center"/>
      <protection/>
    </xf>
    <xf numFmtId="0" fontId="7" fillId="9" borderId="12" xfId="33" applyFont="1" applyBorder="1" applyAlignment="1">
      <alignment vertical="center"/>
      <protection/>
    </xf>
    <xf numFmtId="0" fontId="7" fillId="9" borderId="13" xfId="33" applyFont="1" applyBorder="1" applyAlignment="1">
      <alignment vertical="center"/>
      <protection/>
    </xf>
    <xf numFmtId="0" fontId="7" fillId="9" borderId="14" xfId="33" applyFont="1" applyFill="1" applyBorder="1" applyAlignment="1">
      <alignment horizontal="left" vertical="center"/>
      <protection/>
    </xf>
    <xf numFmtId="0" fontId="7" fillId="9" borderId="12" xfId="33" applyFont="1" applyFill="1" applyBorder="1" applyAlignment="1">
      <alignment horizontal="left" vertical="center"/>
      <protection/>
    </xf>
    <xf numFmtId="0" fontId="7" fillId="9" borderId="13" xfId="33" applyFont="1" applyFill="1" applyBorder="1" applyAlignment="1">
      <alignment horizontal="left" vertical="center"/>
      <protection/>
    </xf>
  </cellXfs>
  <cellStyles count="36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Normal_1.3.1.8." xfId="46"/>
    <cellStyle name="Percent" xfId="47"/>
    <cellStyle name="SinEstilo" xfId="48"/>
    <cellStyle name="Total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de l'estudiantat per edat segons el sexe 
Any acadèmic 2006-2007</a:t>
            </a:r>
          </a:p>
        </c:rich>
      </c:tx>
      <c:layout>
        <c:manualLayout>
          <c:xMode val="factor"/>
          <c:yMode val="factor"/>
          <c:x val="-0.22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807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'1.3.2.3'!$G$25</c:f>
              <c:strCache>
                <c:ptCount val="1"/>
                <c:pt idx="0">
                  <c:v>% Dones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66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'1.3.2.3'!$F$26:$F$37</c:f>
              <c:strCache/>
            </c:strRef>
          </c:cat>
          <c:val>
            <c:numRef>
              <c:f>'1.3.2.3'!$G$26:$G$37</c:f>
              <c:numCache/>
            </c:numRef>
          </c:val>
        </c:ser>
        <c:ser>
          <c:idx val="2"/>
          <c:order val="1"/>
          <c:tx>
            <c:strRef>
              <c:f>'1.3.2.3'!$H$25</c:f>
              <c:strCache>
                <c:ptCount val="1"/>
                <c:pt idx="0">
                  <c:v>% Homes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'1.3.2.3'!$F$26:$F$37</c:f>
              <c:strCache/>
            </c:strRef>
          </c:cat>
          <c:val>
            <c:numRef>
              <c:f>'1.3.2.3'!$H$26:$H$37</c:f>
              <c:numCache/>
            </c:numRef>
          </c:val>
        </c:ser>
        <c:overlap val="100"/>
        <c:gapWidth val="40"/>
        <c:axId val="56321613"/>
        <c:axId val="37132470"/>
      </c:barChart>
      <c:catAx>
        <c:axId val="56321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56321613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5"/>
          <c:y val="0.92675"/>
          <c:w val="0.25125"/>
          <c:h val="0.07"/>
        </c:manualLayout>
      </c:layout>
      <c:overlay val="0"/>
      <c:spPr>
        <a:solidFill>
          <a:srgbClr val="FFFFFF"/>
        </a:solidFill>
        <a:ln w="12700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Distribució de l'estudiantat per edat i sexe
Any acadèmic 2006-2007</a:t>
            </a:r>
          </a:p>
        </c:rich>
      </c:tx>
      <c:layout>
        <c:manualLayout>
          <c:xMode val="factor"/>
          <c:yMode val="factor"/>
          <c:x val="-0.246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835"/>
          <c:h val="0.7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'1.3.2.3'!$E$44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66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#;#,###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'1.3.2.3'!$D$45:$D$56</c:f>
              <c:strCache/>
            </c:strRef>
          </c:cat>
          <c:val>
            <c:numRef>
              <c:f>'1.3.2.3'!$E$45:$E$56</c:f>
              <c:numCache/>
            </c:numRef>
          </c:val>
        </c:ser>
        <c:ser>
          <c:idx val="2"/>
          <c:order val="1"/>
          <c:tx>
            <c:strRef>
              <c:f>'1.3.2.3'!$F$44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'1.3.2.3'!$D$45:$D$56</c:f>
              <c:strCache/>
            </c:strRef>
          </c:cat>
          <c:val>
            <c:numRef>
              <c:f>'1.3.2.3'!$F$45:$F$56</c:f>
              <c:numCache/>
            </c:numRef>
          </c:val>
        </c:ser>
        <c:overlap val="100"/>
        <c:gapWidth val="50"/>
        <c:axId val="65756775"/>
        <c:axId val="54940064"/>
      </c:barChart>
      <c:catAx>
        <c:axId val="65756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  <c:min val="-2000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#,###;#,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75"/>
          <c:y val="0.929"/>
          <c:w val="0.218"/>
          <c:h val="0.071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76200</xdr:rowOff>
    </xdr:from>
    <xdr:to>
      <xdr:col>8</xdr:col>
      <xdr:colOff>790575</xdr:colOff>
      <xdr:row>40</xdr:row>
      <xdr:rowOff>142875</xdr:rowOff>
    </xdr:to>
    <xdr:graphicFrame>
      <xdr:nvGraphicFramePr>
        <xdr:cNvPr id="1" name="Chart 3"/>
        <xdr:cNvGraphicFramePr/>
      </xdr:nvGraphicFramePr>
      <xdr:xfrm>
        <a:off x="190500" y="4610100"/>
        <a:ext cx="58102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95250</xdr:rowOff>
    </xdr:from>
    <xdr:to>
      <xdr:col>8</xdr:col>
      <xdr:colOff>790575</xdr:colOff>
      <xdr:row>61</xdr:row>
      <xdr:rowOff>85725</xdr:rowOff>
    </xdr:to>
    <xdr:graphicFrame>
      <xdr:nvGraphicFramePr>
        <xdr:cNvPr id="2" name="Chart 4"/>
        <xdr:cNvGraphicFramePr/>
      </xdr:nvGraphicFramePr>
      <xdr:xfrm>
        <a:off x="190500" y="7943850"/>
        <a:ext cx="58102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B1:J63"/>
  <sheetViews>
    <sheetView showGridLines="0" tabSelected="1" zoomScaleSheetLayoutView="75" workbookViewId="0" topLeftCell="A1">
      <selection activeCell="C2" sqref="C2:I2"/>
    </sheetView>
  </sheetViews>
  <sheetFormatPr defaultColWidth="11.421875" defaultRowHeight="12.75"/>
  <cols>
    <col min="1" max="1" width="2.7109375" style="2" customWidth="1"/>
    <col min="2" max="2" width="0.5625" style="2" customWidth="1"/>
    <col min="3" max="3" width="17.140625" style="1" customWidth="1"/>
    <col min="4" max="4" width="10.7109375" style="1" customWidth="1"/>
    <col min="5" max="5" width="12.8515625" style="1" customWidth="1"/>
    <col min="6" max="6" width="10.7109375" style="1" customWidth="1"/>
    <col min="7" max="7" width="12.7109375" style="2" customWidth="1"/>
    <col min="8" max="8" width="10.7109375" style="2" customWidth="1"/>
    <col min="9" max="9" width="12.00390625" style="2" customWidth="1"/>
    <col min="10" max="10" width="0.5625" style="3" customWidth="1"/>
    <col min="11" max="16384" width="11.421875" style="2" customWidth="1"/>
  </cols>
  <sheetData>
    <row r="1" spans="3:9" s="16" customFormat="1" ht="14.25" thickBot="1" thickTop="1">
      <c r="C1" s="53" t="s">
        <v>25</v>
      </c>
      <c r="D1" s="54"/>
      <c r="E1" s="54"/>
      <c r="F1" s="54"/>
      <c r="G1" s="54"/>
      <c r="H1" s="54"/>
      <c r="I1" s="55"/>
    </row>
    <row r="2" spans="3:9" s="16" customFormat="1" ht="14.25" thickBot="1" thickTop="1">
      <c r="C2" s="53" t="s">
        <v>24</v>
      </c>
      <c r="D2" s="54"/>
      <c r="E2" s="54"/>
      <c r="F2" s="54"/>
      <c r="G2" s="54"/>
      <c r="H2" s="54"/>
      <c r="I2" s="55"/>
    </row>
    <row r="3" s="16" customFormat="1" ht="6.75" customHeight="1" thickBot="1" thickTop="1"/>
    <row r="4" spans="3:9" s="16" customFormat="1" ht="14.25" thickBot="1" thickTop="1">
      <c r="C4" s="53" t="s">
        <v>26</v>
      </c>
      <c r="D4" s="54"/>
      <c r="E4" s="54"/>
      <c r="F4" s="54"/>
      <c r="G4" s="54"/>
      <c r="H4" s="54"/>
      <c r="I4" s="55"/>
    </row>
    <row r="5" spans="3:10" s="7" customFormat="1" ht="6.75" customHeight="1" thickTop="1">
      <c r="C5" s="6"/>
      <c r="D5" s="6"/>
      <c r="E5" s="6"/>
      <c r="F5" s="6"/>
      <c r="J5" s="8"/>
    </row>
    <row r="6" spans="2:10" s="7" customFormat="1" ht="3.75" customHeight="1" thickBot="1">
      <c r="B6" s="28"/>
      <c r="C6" s="18"/>
      <c r="D6" s="18"/>
      <c r="E6" s="18"/>
      <c r="F6" s="18"/>
      <c r="G6" s="17"/>
      <c r="H6" s="17"/>
      <c r="I6" s="17"/>
      <c r="J6" s="25"/>
    </row>
    <row r="7" spans="2:10" s="10" customFormat="1" ht="39.75" customHeight="1" thickBot="1" thickTop="1">
      <c r="B7" s="24"/>
      <c r="C7" s="29" t="s">
        <v>0</v>
      </c>
      <c r="D7" s="39" t="s">
        <v>2</v>
      </c>
      <c r="E7" s="39" t="s">
        <v>20</v>
      </c>
      <c r="F7" s="39" t="s">
        <v>1</v>
      </c>
      <c r="G7" s="39" t="s">
        <v>23</v>
      </c>
      <c r="H7" s="34" t="s">
        <v>3</v>
      </c>
      <c r="I7" s="29" t="s">
        <v>4</v>
      </c>
      <c r="J7" s="20"/>
    </row>
    <row r="8" spans="2:10" s="12" customFormat="1" ht="19.5" customHeight="1" thickBot="1" thickTop="1">
      <c r="B8" s="23"/>
      <c r="C8" s="30" t="s">
        <v>5</v>
      </c>
      <c r="D8" s="31">
        <v>783</v>
      </c>
      <c r="E8" s="42">
        <f>D8/H8</f>
        <v>0.3060985144644253</v>
      </c>
      <c r="F8" s="31">
        <v>1775</v>
      </c>
      <c r="G8" s="42">
        <f>F8/H8</f>
        <v>0.6939014855355746</v>
      </c>
      <c r="H8" s="49">
        <f>+D8+F8</f>
        <v>2558</v>
      </c>
      <c r="I8" s="50">
        <f>H8/$H$20</f>
        <v>0.09598138906607633</v>
      </c>
      <c r="J8" s="19"/>
    </row>
    <row r="9" spans="2:10" s="12" customFormat="1" ht="19.5" customHeight="1" thickBot="1" thickTop="1">
      <c r="B9" s="23"/>
      <c r="C9" s="32" t="s">
        <v>6</v>
      </c>
      <c r="D9" s="35">
        <v>775</v>
      </c>
      <c r="E9" s="43">
        <f aca="true" t="shared" si="0" ref="E9:E20">D9/H9</f>
        <v>0.2887481371087928</v>
      </c>
      <c r="F9" s="33">
        <v>1909</v>
      </c>
      <c r="G9" s="43">
        <f aca="true" t="shared" si="1" ref="G9:G20">F9/H9</f>
        <v>0.7112518628912071</v>
      </c>
      <c r="H9" s="49">
        <f aca="true" t="shared" si="2" ref="H9:H19">+D9+F9</f>
        <v>2684</v>
      </c>
      <c r="I9" s="50">
        <f aca="true" t="shared" si="3" ref="I9:I20">H9/$H$20</f>
        <v>0.10070916663539829</v>
      </c>
      <c r="J9" s="19"/>
    </row>
    <row r="10" spans="2:10" s="12" customFormat="1" ht="19.5" customHeight="1" thickBot="1" thickTop="1">
      <c r="B10" s="23"/>
      <c r="C10" s="30" t="s">
        <v>7</v>
      </c>
      <c r="D10" s="31">
        <v>882</v>
      </c>
      <c r="E10" s="42">
        <f t="shared" si="0"/>
        <v>0.30455801104972374</v>
      </c>
      <c r="F10" s="31">
        <v>2014</v>
      </c>
      <c r="G10" s="42">
        <f t="shared" si="1"/>
        <v>0.6954419889502762</v>
      </c>
      <c r="H10" s="49">
        <f t="shared" si="2"/>
        <v>2896</v>
      </c>
      <c r="I10" s="50">
        <f t="shared" si="3"/>
        <v>0.10866384000600353</v>
      </c>
      <c r="J10" s="19"/>
    </row>
    <row r="11" spans="2:10" s="12" customFormat="1" ht="19.5" customHeight="1" thickBot="1" thickTop="1">
      <c r="B11" s="23"/>
      <c r="C11" s="32" t="s">
        <v>8</v>
      </c>
      <c r="D11" s="35">
        <v>969</v>
      </c>
      <c r="E11" s="43">
        <f t="shared" si="0"/>
        <v>0.3127824402840542</v>
      </c>
      <c r="F11" s="33">
        <v>2129</v>
      </c>
      <c r="G11" s="43">
        <f t="shared" si="1"/>
        <v>0.6872175597159458</v>
      </c>
      <c r="H11" s="49">
        <f t="shared" si="2"/>
        <v>3098</v>
      </c>
      <c r="I11" s="50">
        <f t="shared" si="3"/>
        <v>0.11624329293459908</v>
      </c>
      <c r="J11" s="19"/>
    </row>
    <row r="12" spans="2:10" s="12" customFormat="1" ht="19.5" customHeight="1" thickBot="1" thickTop="1">
      <c r="B12" s="23"/>
      <c r="C12" s="30" t="s">
        <v>9</v>
      </c>
      <c r="D12" s="31">
        <v>887</v>
      </c>
      <c r="E12" s="42">
        <f t="shared" si="0"/>
        <v>0.286869340232859</v>
      </c>
      <c r="F12" s="31">
        <v>2205</v>
      </c>
      <c r="G12" s="42">
        <f t="shared" si="1"/>
        <v>0.713130659767141</v>
      </c>
      <c r="H12" s="49">
        <f t="shared" si="2"/>
        <v>3092</v>
      </c>
      <c r="I12" s="50">
        <f t="shared" si="3"/>
        <v>0.11601816066939327</v>
      </c>
      <c r="J12" s="19"/>
    </row>
    <row r="13" spans="2:10" s="12" customFormat="1" ht="19.5" customHeight="1" thickBot="1" thickTop="1">
      <c r="B13" s="23"/>
      <c r="C13" s="32" t="s">
        <v>10</v>
      </c>
      <c r="D13" s="35">
        <v>771</v>
      </c>
      <c r="E13" s="43">
        <f t="shared" si="0"/>
        <v>0.2813868613138686</v>
      </c>
      <c r="F13" s="33">
        <v>1969</v>
      </c>
      <c r="G13" s="43">
        <f t="shared" si="1"/>
        <v>0.7186131386861314</v>
      </c>
      <c r="H13" s="49">
        <f t="shared" si="2"/>
        <v>2740</v>
      </c>
      <c r="I13" s="50">
        <f t="shared" si="3"/>
        <v>0.10281040111065251</v>
      </c>
      <c r="J13" s="19"/>
    </row>
    <row r="14" spans="2:10" s="12" customFormat="1" ht="19.5" customHeight="1" thickBot="1" thickTop="1">
      <c r="B14" s="23"/>
      <c r="C14" s="30" t="s">
        <v>11</v>
      </c>
      <c r="D14" s="31">
        <v>616</v>
      </c>
      <c r="E14" s="42">
        <f t="shared" si="0"/>
        <v>0.2614601018675722</v>
      </c>
      <c r="F14" s="31">
        <v>1740</v>
      </c>
      <c r="G14" s="42">
        <f t="shared" si="1"/>
        <v>0.7385398981324278</v>
      </c>
      <c r="H14" s="49">
        <f t="shared" si="2"/>
        <v>2356</v>
      </c>
      <c r="I14" s="50">
        <f t="shared" si="3"/>
        <v>0.08840193613748076</v>
      </c>
      <c r="J14" s="19"/>
    </row>
    <row r="15" spans="2:10" s="12" customFormat="1" ht="19.5" customHeight="1" thickBot="1" thickTop="1">
      <c r="B15" s="23"/>
      <c r="C15" s="32" t="s">
        <v>12</v>
      </c>
      <c r="D15" s="35">
        <v>478</v>
      </c>
      <c r="E15" s="43">
        <f t="shared" si="0"/>
        <v>0.26220515633571034</v>
      </c>
      <c r="F15" s="33">
        <v>1345</v>
      </c>
      <c r="G15" s="43">
        <f t="shared" si="1"/>
        <v>0.7377948436642896</v>
      </c>
      <c r="H15" s="49">
        <f t="shared" si="2"/>
        <v>1823</v>
      </c>
      <c r="I15" s="50">
        <f t="shared" si="3"/>
        <v>0.06840268657836479</v>
      </c>
      <c r="J15" s="19"/>
    </row>
    <row r="16" spans="2:10" s="12" customFormat="1" ht="19.5" customHeight="1" thickBot="1" thickTop="1">
      <c r="B16" s="23"/>
      <c r="C16" s="30" t="s">
        <v>13</v>
      </c>
      <c r="D16" s="31">
        <v>314</v>
      </c>
      <c r="E16" s="42">
        <f t="shared" si="0"/>
        <v>0.24061302681992336</v>
      </c>
      <c r="F16" s="31">
        <v>991</v>
      </c>
      <c r="G16" s="42">
        <f t="shared" si="1"/>
        <v>0.7593869731800766</v>
      </c>
      <c r="H16" s="49">
        <f t="shared" si="2"/>
        <v>1305</v>
      </c>
      <c r="I16" s="50">
        <f t="shared" si="3"/>
        <v>0.04896626768226333</v>
      </c>
      <c r="J16" s="19"/>
    </row>
    <row r="17" spans="2:10" s="12" customFormat="1" ht="19.5" customHeight="1" thickBot="1" thickTop="1">
      <c r="B17" s="23"/>
      <c r="C17" s="32" t="s">
        <v>14</v>
      </c>
      <c r="D17" s="35">
        <v>209</v>
      </c>
      <c r="E17" s="43">
        <f t="shared" si="0"/>
        <v>0.2190775681341719</v>
      </c>
      <c r="F17" s="33">
        <v>745</v>
      </c>
      <c r="G17" s="43">
        <f t="shared" si="1"/>
        <v>0.7809224318658281</v>
      </c>
      <c r="H17" s="49">
        <f t="shared" si="2"/>
        <v>954</v>
      </c>
      <c r="I17" s="50">
        <f t="shared" si="3"/>
        <v>0.035796030167723536</v>
      </c>
      <c r="J17" s="19"/>
    </row>
    <row r="18" spans="2:10" s="12" customFormat="1" ht="19.5" customHeight="1" thickBot="1" thickTop="1">
      <c r="B18" s="23"/>
      <c r="C18" s="30" t="s">
        <v>15</v>
      </c>
      <c r="D18" s="31">
        <v>143</v>
      </c>
      <c r="E18" s="42">
        <f t="shared" si="0"/>
        <v>0.19298245614035087</v>
      </c>
      <c r="F18" s="31">
        <v>598</v>
      </c>
      <c r="G18" s="42">
        <f t="shared" si="1"/>
        <v>0.8070175438596491</v>
      </c>
      <c r="H18" s="49">
        <f t="shared" si="2"/>
        <v>741</v>
      </c>
      <c r="I18" s="50">
        <f t="shared" si="3"/>
        <v>0.02780383475291734</v>
      </c>
      <c r="J18" s="19"/>
    </row>
    <row r="19" spans="2:10" s="12" customFormat="1" ht="19.5" customHeight="1" thickBot="1" thickTop="1">
      <c r="B19" s="23"/>
      <c r="C19" s="32" t="s">
        <v>16</v>
      </c>
      <c r="D19" s="35">
        <v>468</v>
      </c>
      <c r="E19" s="43">
        <f t="shared" si="0"/>
        <v>0.194675540765391</v>
      </c>
      <c r="F19" s="33">
        <v>1936</v>
      </c>
      <c r="G19" s="43">
        <f t="shared" si="1"/>
        <v>0.8053244592346089</v>
      </c>
      <c r="H19" s="49">
        <f t="shared" si="2"/>
        <v>2404</v>
      </c>
      <c r="I19" s="50">
        <f t="shared" si="3"/>
        <v>0.09020299425912724</v>
      </c>
      <c r="J19" s="19"/>
    </row>
    <row r="20" spans="2:10" s="10" customFormat="1" ht="19.5" customHeight="1" thickBot="1" thickTop="1">
      <c r="B20" s="24"/>
      <c r="C20" s="40" t="s">
        <v>17</v>
      </c>
      <c r="D20" s="45">
        <f>SUM(D8:D19)</f>
        <v>7295</v>
      </c>
      <c r="E20" s="41">
        <f t="shared" si="0"/>
        <v>0.2737233124460621</v>
      </c>
      <c r="F20" s="45">
        <f>SUM(F8:F19)</f>
        <v>19356</v>
      </c>
      <c r="G20" s="41">
        <f t="shared" si="1"/>
        <v>0.7262766875539379</v>
      </c>
      <c r="H20" s="45">
        <f>SUM(H8:H19)</f>
        <v>26651</v>
      </c>
      <c r="I20" s="44">
        <f t="shared" si="3"/>
        <v>1</v>
      </c>
      <c r="J20" s="20"/>
    </row>
    <row r="21" spans="2:10" s="4" customFormat="1" ht="3.75" customHeight="1" thickTop="1">
      <c r="B21" s="27"/>
      <c r="C21" s="21"/>
      <c r="D21" s="21"/>
      <c r="E21" s="22"/>
      <c r="F21" s="21"/>
      <c r="G21" s="22"/>
      <c r="H21" s="21"/>
      <c r="I21" s="22"/>
      <c r="J21" s="26"/>
    </row>
    <row r="24" spans="3:8" ht="12.75">
      <c r="C24" s="2"/>
      <c r="D24" s="3"/>
      <c r="E24" s="38"/>
      <c r="F24" s="9"/>
      <c r="G24" s="14"/>
      <c r="H24" s="14"/>
    </row>
    <row r="25" spans="3:8" ht="12.75">
      <c r="C25" s="2"/>
      <c r="D25" s="3"/>
      <c r="E25" s="38"/>
      <c r="F25" s="9" t="s">
        <v>0</v>
      </c>
      <c r="G25" s="14" t="s">
        <v>20</v>
      </c>
      <c r="H25" s="14" t="s">
        <v>19</v>
      </c>
    </row>
    <row r="26" spans="3:8" ht="12.75">
      <c r="C26" s="2"/>
      <c r="D26" s="3"/>
      <c r="E26" s="38"/>
      <c r="F26" s="9" t="s">
        <v>21</v>
      </c>
      <c r="G26" s="46">
        <f aca="true" t="shared" si="4" ref="G26:G37">E8</f>
        <v>0.3060985144644253</v>
      </c>
      <c r="H26" s="47">
        <f aca="true" t="shared" si="5" ref="H26:H37">G8</f>
        <v>0.6939014855355746</v>
      </c>
    </row>
    <row r="27" spans="3:8" ht="12.75">
      <c r="C27" s="2"/>
      <c r="D27" s="3"/>
      <c r="E27" s="38"/>
      <c r="F27" s="9">
        <v>20</v>
      </c>
      <c r="G27" s="46">
        <f t="shared" si="4"/>
        <v>0.2887481371087928</v>
      </c>
      <c r="H27" s="47">
        <f t="shared" si="5"/>
        <v>0.7112518628912071</v>
      </c>
    </row>
    <row r="28" spans="3:8" ht="12.75">
      <c r="C28" s="2"/>
      <c r="D28" s="3"/>
      <c r="E28" s="38"/>
      <c r="F28" s="9">
        <v>21</v>
      </c>
      <c r="G28" s="46">
        <f t="shared" si="4"/>
        <v>0.30455801104972374</v>
      </c>
      <c r="H28" s="47">
        <f t="shared" si="5"/>
        <v>0.6954419889502762</v>
      </c>
    </row>
    <row r="29" spans="3:8" ht="12.75">
      <c r="C29" s="2"/>
      <c r="D29" s="3"/>
      <c r="E29" s="38"/>
      <c r="F29" s="9">
        <v>22</v>
      </c>
      <c r="G29" s="46">
        <f t="shared" si="4"/>
        <v>0.3127824402840542</v>
      </c>
      <c r="H29" s="47">
        <f t="shared" si="5"/>
        <v>0.6872175597159458</v>
      </c>
    </row>
    <row r="30" spans="3:8" ht="18" customHeight="1">
      <c r="C30" s="2"/>
      <c r="D30" s="3"/>
      <c r="E30" s="38"/>
      <c r="F30" s="9">
        <v>23</v>
      </c>
      <c r="G30" s="46">
        <f t="shared" si="4"/>
        <v>0.286869340232859</v>
      </c>
      <c r="H30" s="47">
        <f t="shared" si="5"/>
        <v>0.713130659767141</v>
      </c>
    </row>
    <row r="31" spans="3:8" ht="12.75">
      <c r="C31" s="2"/>
      <c r="D31" s="3"/>
      <c r="E31" s="38"/>
      <c r="F31" s="9">
        <v>24</v>
      </c>
      <c r="G31" s="46">
        <f t="shared" si="4"/>
        <v>0.2813868613138686</v>
      </c>
      <c r="H31" s="47">
        <f t="shared" si="5"/>
        <v>0.7186131386861314</v>
      </c>
    </row>
    <row r="32" spans="3:8" ht="12.75">
      <c r="C32" s="2"/>
      <c r="D32" s="3"/>
      <c r="E32" s="38"/>
      <c r="F32" s="9">
        <v>25</v>
      </c>
      <c r="G32" s="46">
        <f t="shared" si="4"/>
        <v>0.2614601018675722</v>
      </c>
      <c r="H32" s="47">
        <f t="shared" si="5"/>
        <v>0.7385398981324278</v>
      </c>
    </row>
    <row r="33" spans="3:8" ht="12.75">
      <c r="C33" s="2"/>
      <c r="D33" s="3"/>
      <c r="E33" s="38"/>
      <c r="F33" s="9">
        <v>26</v>
      </c>
      <c r="G33" s="46">
        <f t="shared" si="4"/>
        <v>0.26220515633571034</v>
      </c>
      <c r="H33" s="47">
        <f t="shared" si="5"/>
        <v>0.7377948436642896</v>
      </c>
    </row>
    <row r="34" spans="3:8" ht="12.75">
      <c r="C34" s="2"/>
      <c r="D34" s="3"/>
      <c r="E34" s="38"/>
      <c r="F34" s="9">
        <v>27</v>
      </c>
      <c r="G34" s="46">
        <f t="shared" si="4"/>
        <v>0.24061302681992336</v>
      </c>
      <c r="H34" s="47">
        <f t="shared" si="5"/>
        <v>0.7593869731800766</v>
      </c>
    </row>
    <row r="35" spans="3:8" ht="12.75">
      <c r="C35" s="2"/>
      <c r="D35" s="3"/>
      <c r="E35" s="38"/>
      <c r="F35" s="9">
        <v>28</v>
      </c>
      <c r="G35" s="46">
        <f t="shared" si="4"/>
        <v>0.2190775681341719</v>
      </c>
      <c r="H35" s="47">
        <f t="shared" si="5"/>
        <v>0.7809224318658281</v>
      </c>
    </row>
    <row r="36" spans="3:8" ht="12.75">
      <c r="C36" s="2"/>
      <c r="D36" s="3"/>
      <c r="E36" s="38"/>
      <c r="F36" s="9">
        <v>29</v>
      </c>
      <c r="G36" s="46">
        <f t="shared" si="4"/>
        <v>0.19298245614035087</v>
      </c>
      <c r="H36" s="47">
        <f t="shared" si="5"/>
        <v>0.8070175438596491</v>
      </c>
    </row>
    <row r="37" spans="3:8" ht="12.75">
      <c r="C37" s="2"/>
      <c r="D37" s="3"/>
      <c r="E37" s="38"/>
      <c r="F37" s="9" t="s">
        <v>22</v>
      </c>
      <c r="G37" s="46">
        <f t="shared" si="4"/>
        <v>0.194675540765391</v>
      </c>
      <c r="H37" s="47">
        <f t="shared" si="5"/>
        <v>0.8053244592346089</v>
      </c>
    </row>
    <row r="38" spans="3:8" ht="12.75">
      <c r="C38" s="2"/>
      <c r="D38" s="3"/>
      <c r="E38" s="3"/>
      <c r="F38" s="37"/>
      <c r="G38" s="37"/>
      <c r="H38" s="37"/>
    </row>
    <row r="39" spans="3:8" ht="12.75">
      <c r="C39" s="2"/>
      <c r="D39" s="3"/>
      <c r="E39" s="3"/>
      <c r="F39" s="37"/>
      <c r="G39" s="37"/>
      <c r="H39" s="37"/>
    </row>
    <row r="41" ht="13.5" thickBot="1">
      <c r="C41" s="5"/>
    </row>
    <row r="42" spans="3:9" ht="14.25" thickBot="1" thickTop="1">
      <c r="C42" s="3"/>
      <c r="D42" s="38"/>
      <c r="E42" s="15"/>
      <c r="F42" s="15"/>
      <c r="G42" s="15"/>
      <c r="H42" s="51"/>
      <c r="I42" s="52"/>
    </row>
    <row r="43" spans="3:7" ht="13.5" thickTop="1">
      <c r="C43" s="3"/>
      <c r="D43" s="13" t="s">
        <v>18</v>
      </c>
      <c r="E43" s="14"/>
      <c r="F43" s="14"/>
      <c r="G43" s="15"/>
    </row>
    <row r="44" spans="3:6" ht="12.75">
      <c r="C44" s="3"/>
      <c r="D44" s="9" t="s">
        <v>0</v>
      </c>
      <c r="E44" s="14" t="s">
        <v>2</v>
      </c>
      <c r="F44" s="14" t="s">
        <v>1</v>
      </c>
    </row>
    <row r="45" spans="3:6" ht="12.75">
      <c r="C45" s="3"/>
      <c r="D45" s="9" t="s">
        <v>21</v>
      </c>
      <c r="E45" s="11">
        <f aca="true" t="shared" si="6" ref="E45:E56">-D8</f>
        <v>-783</v>
      </c>
      <c r="F45" s="48">
        <f aca="true" t="shared" si="7" ref="F45:F56">F8</f>
        <v>1775</v>
      </c>
    </row>
    <row r="46" spans="3:6" ht="12.75">
      <c r="C46" s="3"/>
      <c r="D46" s="9">
        <v>20</v>
      </c>
      <c r="E46" s="11">
        <f t="shared" si="6"/>
        <v>-775</v>
      </c>
      <c r="F46" s="48">
        <f t="shared" si="7"/>
        <v>1909</v>
      </c>
    </row>
    <row r="47" spans="3:6" ht="6.75" customHeight="1">
      <c r="C47" s="3"/>
      <c r="D47" s="9">
        <v>21</v>
      </c>
      <c r="E47" s="11">
        <f t="shared" si="6"/>
        <v>-882</v>
      </c>
      <c r="F47" s="48">
        <f t="shared" si="7"/>
        <v>2014</v>
      </c>
    </row>
    <row r="48" spans="3:6" ht="12.75">
      <c r="C48" s="3"/>
      <c r="D48" s="9">
        <v>22</v>
      </c>
      <c r="E48" s="11">
        <f t="shared" si="6"/>
        <v>-969</v>
      </c>
      <c r="F48" s="48">
        <f t="shared" si="7"/>
        <v>2129</v>
      </c>
    </row>
    <row r="49" spans="3:6" ht="12.75">
      <c r="C49" s="3"/>
      <c r="D49" s="9">
        <v>23</v>
      </c>
      <c r="E49" s="11">
        <f t="shared" si="6"/>
        <v>-887</v>
      </c>
      <c r="F49" s="48">
        <f t="shared" si="7"/>
        <v>2205</v>
      </c>
    </row>
    <row r="50" spans="3:6" ht="12.75">
      <c r="C50" s="3"/>
      <c r="D50" s="9">
        <v>24</v>
      </c>
      <c r="E50" s="11">
        <f t="shared" si="6"/>
        <v>-771</v>
      </c>
      <c r="F50" s="48">
        <f t="shared" si="7"/>
        <v>1969</v>
      </c>
    </row>
    <row r="51" spans="3:6" ht="12.75">
      <c r="C51" s="3"/>
      <c r="D51" s="9">
        <v>25</v>
      </c>
      <c r="E51" s="11">
        <f t="shared" si="6"/>
        <v>-616</v>
      </c>
      <c r="F51" s="48">
        <f t="shared" si="7"/>
        <v>1740</v>
      </c>
    </row>
    <row r="52" spans="3:6" ht="12.75">
      <c r="C52" s="3"/>
      <c r="D52" s="9">
        <v>26</v>
      </c>
      <c r="E52" s="11">
        <f t="shared" si="6"/>
        <v>-478</v>
      </c>
      <c r="F52" s="48">
        <f t="shared" si="7"/>
        <v>1345</v>
      </c>
    </row>
    <row r="53" spans="3:6" ht="12.75">
      <c r="C53" s="3"/>
      <c r="D53" s="9">
        <v>27</v>
      </c>
      <c r="E53" s="11">
        <f t="shared" si="6"/>
        <v>-314</v>
      </c>
      <c r="F53" s="48">
        <f t="shared" si="7"/>
        <v>991</v>
      </c>
    </row>
    <row r="54" spans="3:6" ht="12.75">
      <c r="C54" s="3"/>
      <c r="D54" s="9">
        <v>28</v>
      </c>
      <c r="E54" s="11">
        <f t="shared" si="6"/>
        <v>-209</v>
      </c>
      <c r="F54" s="48">
        <f t="shared" si="7"/>
        <v>745</v>
      </c>
    </row>
    <row r="55" spans="3:6" ht="12.75">
      <c r="C55" s="3"/>
      <c r="D55" s="9">
        <v>29</v>
      </c>
      <c r="E55" s="11">
        <f t="shared" si="6"/>
        <v>-143</v>
      </c>
      <c r="F55" s="48">
        <f t="shared" si="7"/>
        <v>598</v>
      </c>
    </row>
    <row r="56" spans="3:6" ht="12.75">
      <c r="C56" s="3"/>
      <c r="D56" s="9" t="s">
        <v>22</v>
      </c>
      <c r="E56" s="11">
        <f t="shared" si="6"/>
        <v>-468</v>
      </c>
      <c r="F56" s="48">
        <f t="shared" si="7"/>
        <v>1936</v>
      </c>
    </row>
    <row r="57" spans="3:4" ht="22.5" customHeight="1">
      <c r="C57" s="3"/>
      <c r="D57" s="38"/>
    </row>
    <row r="62" ht="9" customHeight="1"/>
    <row r="63" ht="10.5" customHeight="1">
      <c r="C63" s="36" t="s">
        <v>27</v>
      </c>
    </row>
  </sheetData>
  <mergeCells count="3">
    <mergeCell ref="C1:I1"/>
    <mergeCell ref="C2:I2"/>
    <mergeCell ref="C4:I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83" r:id="rId2"/>
  <ignoredErrors>
    <ignoredError sqref="G20 E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2006-09-08T08:25:40Z</cp:lastPrinted>
  <dcterms:created xsi:type="dcterms:W3CDTF">2003-07-07T10:59:18Z</dcterms:created>
  <dcterms:modified xsi:type="dcterms:W3CDTF">2007-07-27T09:07:02Z</dcterms:modified>
  <cp:category/>
  <cp:version/>
  <cp:contentType/>
  <cp:contentStatus/>
</cp:coreProperties>
</file>