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3.1.2" sheetId="1" r:id="rId1"/>
  </sheets>
  <definedNames>
    <definedName name="_xlnm.Print_Area" localSheetId="0">'3.1.2'!$A$1:$S$168</definedName>
  </definedNames>
  <calcPr fullCalcOnLoad="1"/>
</workbook>
</file>

<file path=xl/sharedStrings.xml><?xml version="1.0" encoding="utf-8"?>
<sst xmlns="http://schemas.openxmlformats.org/spreadsheetml/2006/main" count="1048" uniqueCount="78">
  <si>
    <t>3.1 Personal Docent i Investigador. Professorat</t>
  </si>
  <si>
    <t>Visitants</t>
  </si>
  <si>
    <t>Lectors</t>
  </si>
  <si>
    <t>Total professorat contractat</t>
  </si>
  <si>
    <t>Temps complet</t>
  </si>
  <si>
    <t>Temps parcial</t>
  </si>
  <si>
    <t>210 ETSAB</t>
  </si>
  <si>
    <t>220 ETSEIAT</t>
  </si>
  <si>
    <t>240 ETSEIB</t>
  </si>
  <si>
    <t>300 EPSC</t>
  </si>
  <si>
    <t>460 INTE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</si>
  <si>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</si>
  <si>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</si>
  <si>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</si>
  <si>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</si>
  <si>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</si>
  <si>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</si>
  <si>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</si>
  <si>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</si>
  <si>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</si>
  <si>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</si>
  <si>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</si>
  <si>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</si>
  <si>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</si>
  <si>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</si>
  <si>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</si>
  <si>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720 FA</t>
  </si>
  <si>
    <t>721 FEN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</si>
  <si>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</si>
  <si>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</si>
  <si>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</si>
  <si>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</si>
  <si>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</si>
  <si>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</si>
  <si>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</si>
  <si>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</si>
  <si>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</si>
  <si>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</si>
  <si>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</si>
  <si>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</si>
  <si>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</si>
  <si>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745 EAB</t>
  </si>
  <si>
    <t>DONES</t>
  </si>
  <si>
    <t>Dades a 9 de febrer de 2006</t>
  </si>
  <si>
    <t>3.1.2 PROFESSORAT CONTRACTAT</t>
  </si>
  <si>
    <t>Escala_pel_grafic</t>
  </si>
  <si>
    <t>744 ENTEL</t>
  </si>
  <si>
    <t>-</t>
  </si>
  <si>
    <t>Unitat</t>
  </si>
  <si>
    <t>TOTAL UPC</t>
  </si>
  <si>
    <t>Total</t>
  </si>
  <si>
    <t>704 CA1</t>
  </si>
  <si>
    <t>705 CA2</t>
  </si>
  <si>
    <t>718 EGA1</t>
  </si>
  <si>
    <t>719 EGA2</t>
  </si>
  <si>
    <t>725 MA1</t>
  </si>
  <si>
    <t>726 MA2</t>
  </si>
  <si>
    <t>727 MA3</t>
  </si>
  <si>
    <t>743 MA4</t>
  </si>
  <si>
    <t>ANY ACADÈMIC 2005-2006</t>
  </si>
  <si>
    <t>Ajudant/a</t>
  </si>
  <si>
    <t>Catedràtic/a</t>
  </si>
  <si>
    <t>Associades/ats</t>
  </si>
  <si>
    <t>Col·laboradores /ors</t>
  </si>
  <si>
    <t>Agregada contractat</t>
  </si>
  <si>
    <t>Ajudanta</t>
  </si>
  <si>
    <t>Catedràtica</t>
  </si>
  <si>
    <t>Associades</t>
  </si>
  <si>
    <t xml:space="preserve">Col·laboradores </t>
  </si>
  <si>
    <t>Professorat funcionari</t>
  </si>
  <si>
    <t>Professorat contractat</t>
  </si>
  <si>
    <t>Catedràtic/a contractat</t>
  </si>
  <si>
    <t>Homes</t>
  </si>
  <si>
    <t>Dones</t>
  </si>
  <si>
    <t>Professorat contractat per gènere i categoria. Any acadèmic 2005-2006</t>
  </si>
  <si>
    <t>Agregada/at contractada/at</t>
  </si>
  <si>
    <t xml:space="preserve">Col·laboradores/ors </t>
  </si>
  <si>
    <t>Professorat segons el tipus de vinculació i Professorat contractat per categoria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</si>
</sst>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0"/>
    </font>
    <font>
      <sz val="10"/>
      <name val="Times New Roman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9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.25"/>
      <color indexed="56"/>
      <name val="Arial"/>
      <family val="2"/>
    </font>
    <font>
      <sz val="3.75"/>
      <name val="Arial"/>
      <family val="0"/>
    </font>
    <font>
      <b/>
      <sz val="1.25"/>
      <name val="Arial"/>
      <family val="2"/>
    </font>
    <font>
      <sz val="2.5"/>
      <name val="Arial"/>
      <family val="0"/>
    </font>
    <font>
      <sz val="5"/>
      <name val="Arial"/>
      <family val="0"/>
    </font>
    <font>
      <b/>
      <sz val="1.25"/>
      <color indexed="56"/>
      <name val="Arial"/>
      <family val="2"/>
    </font>
    <font>
      <sz val="4.25"/>
      <name val="Arial"/>
      <family val="0"/>
    </font>
    <font>
      <b/>
      <sz val="1.75"/>
      <color indexed="56"/>
      <name val="Arial"/>
      <family val="2"/>
    </font>
    <font>
      <sz val="7.75"/>
      <name val="Arial"/>
      <family val="0"/>
    </font>
    <font>
      <b/>
      <sz val="1.5"/>
      <name val="Arial"/>
      <family val="2"/>
    </font>
    <font>
      <b/>
      <sz val="1.5"/>
      <color indexed="56"/>
      <name val="Arial"/>
      <family val="2"/>
    </font>
    <font>
      <sz val="4"/>
      <name val="Arial"/>
      <family val="0"/>
    </font>
    <font>
      <b/>
      <sz val="2"/>
      <color indexed="56"/>
      <name val="Arial"/>
      <family val="2"/>
    </font>
    <font>
      <b/>
      <sz val="1.75"/>
      <name val="Arial"/>
      <family val="2"/>
    </font>
    <font>
      <sz val="6.5"/>
      <name val="Arial"/>
      <family val="0"/>
    </font>
    <font>
      <sz val="2"/>
      <name val="Arial"/>
      <family val="2"/>
    </font>
    <font>
      <b/>
      <sz val="1"/>
      <color indexed="56"/>
      <name val="Arial"/>
      <family val="2"/>
    </font>
    <font>
      <b/>
      <sz val="1"/>
      <name val="Arial"/>
      <family val="2"/>
    </font>
    <font>
      <sz val="10"/>
      <color indexed="56"/>
      <name val="Times New Roman"/>
      <family val="1"/>
    </font>
    <font>
      <sz val="10"/>
      <color indexed="10"/>
      <name val="Times New Roman"/>
      <family val="0"/>
    </font>
    <font>
      <sz val="8"/>
      <color indexed="56"/>
      <name val="Arial"/>
      <family val="2"/>
    </font>
    <font>
      <b/>
      <sz val="8.5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9"/>
      <name val="Times New Roman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7" fillId="2" borderId="6" applyNumberFormat="0" applyFont="0" applyFill="0" applyAlignment="0" applyProtection="0"/>
    <xf numFmtId="0" fontId="7" fillId="2" borderId="7" applyNumberFormat="0" applyFont="0" applyFill="0" applyAlignment="0" applyProtection="0"/>
    <xf numFmtId="0" fontId="7" fillId="2" borderId="8" applyNumberFormat="0" applyFont="0" applyFill="0" applyAlignment="0" applyProtection="0"/>
    <xf numFmtId="0" fontId="7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1" fillId="4" borderId="10">
      <alignment horizontal="left" vertical="center"/>
      <protection/>
    </xf>
    <xf numFmtId="0" fontId="1" fillId="2" borderId="10">
      <alignment horizontal="left" vertical="center"/>
      <protection/>
    </xf>
    <xf numFmtId="0" fontId="1" fillId="2" borderId="10">
      <alignment horizontal="left" vertical="center"/>
      <protection/>
    </xf>
    <xf numFmtId="0" fontId="1" fillId="5" borderId="10">
      <alignment horizontal="left" vertical="center"/>
      <protection/>
    </xf>
    <xf numFmtId="0" fontId="34" fillId="6" borderId="0">
      <alignment horizontal="left" vertical="center"/>
      <protection/>
    </xf>
    <xf numFmtId="3" fontId="2" fillId="7" borderId="10" applyNumberFormat="0">
      <alignment vertical="center"/>
      <protection/>
    </xf>
    <xf numFmtId="3" fontId="2" fillId="8" borderId="10" applyNumberFormat="0">
      <alignment vertical="center"/>
      <protection/>
    </xf>
    <xf numFmtId="4" fontId="2" fillId="2" borderId="10" applyNumberFormat="0">
      <alignment vertical="center"/>
      <protection/>
    </xf>
    <xf numFmtId="4" fontId="2" fillId="5" borderId="10" applyNumberFormat="0">
      <alignment vertical="center"/>
      <protection/>
    </xf>
    <xf numFmtId="0" fontId="2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2" fillId="2" borderId="0" applyNumberFormat="0">
      <alignment vertical="center"/>
      <protection/>
    </xf>
    <xf numFmtId="4" fontId="1" fillId="2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1" fillId="5" borderId="10" applyNumberFormat="0">
      <alignment vertical="center"/>
      <protection/>
    </xf>
    <xf numFmtId="4" fontId="1" fillId="4" borderId="10" applyNumberFormat="0">
      <alignment vertical="center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6" fillId="0" borderId="11" applyAlignment="0">
      <protection/>
    </xf>
  </cellStyleXfs>
  <cellXfs count="87">
    <xf numFmtId="0" fontId="0" fillId="0" borderId="0" xfId="0" applyAlignment="1">
      <alignment/>
    </xf>
    <xf numFmtId="0" fontId="4" fillId="6" borderId="0" xfId="49" applyFont="1" applyFill="1">
      <alignment/>
      <protection/>
    </xf>
    <xf numFmtId="0" fontId="6" fillId="6" borderId="12" xfId="50" applyFont="1" applyFill="1" applyBorder="1" applyAlignment="1">
      <alignment horizontal="center"/>
      <protection/>
    </xf>
    <xf numFmtId="0" fontId="4" fillId="6" borderId="5" xfId="19" applyFont="1" applyFill="1" applyBorder="1" applyAlignment="1">
      <alignment/>
    </xf>
    <xf numFmtId="0" fontId="6" fillId="6" borderId="9" xfId="23" applyFont="1" applyFill="1" applyAlignment="1">
      <alignment horizontal="center"/>
    </xf>
    <xf numFmtId="0" fontId="4" fillId="6" borderId="3" xfId="17" applyFont="1" applyFill="1" applyBorder="1" applyAlignment="1">
      <alignment/>
    </xf>
    <xf numFmtId="0" fontId="4" fillId="6" borderId="0" xfId="49" applyFont="1" applyFill="1" applyAlignment="1">
      <alignment/>
      <protection/>
    </xf>
    <xf numFmtId="0" fontId="4" fillId="6" borderId="8" xfId="22" applyFont="1" applyFill="1" applyAlignment="1">
      <alignment/>
    </xf>
    <xf numFmtId="0" fontId="3" fillId="3" borderId="10" xfId="36">
      <alignment horizontal="center" vertical="center" wrapText="1"/>
      <protection/>
    </xf>
    <xf numFmtId="0" fontId="4" fillId="6" borderId="6" xfId="20" applyFont="1" applyFill="1" applyAlignment="1">
      <alignment/>
    </xf>
    <xf numFmtId="0" fontId="4" fillId="6" borderId="7" xfId="21" applyFont="1" applyFill="1" applyAlignment="1">
      <alignment horizontal="center"/>
    </xf>
    <xf numFmtId="0" fontId="4" fillId="6" borderId="0" xfId="49" applyFont="1" applyFill="1" applyBorder="1" applyAlignment="1">
      <alignment horizontal="center"/>
      <protection/>
    </xf>
    <xf numFmtId="0" fontId="4" fillId="6" borderId="7" xfId="21" applyFont="1" applyFill="1" applyAlignment="1">
      <alignment horizontal="right"/>
    </xf>
    <xf numFmtId="0" fontId="5" fillId="6" borderId="0" xfId="49" applyFill="1" applyAlignment="1">
      <alignment horizontal="right"/>
      <protection/>
    </xf>
    <xf numFmtId="0" fontId="2" fillId="7" borderId="10" xfId="30">
      <alignment vertical="center"/>
      <protection/>
    </xf>
    <xf numFmtId="0" fontId="2" fillId="8" borderId="10" xfId="31">
      <alignment vertical="center"/>
      <protection/>
    </xf>
    <xf numFmtId="0" fontId="5" fillId="6" borderId="7" xfId="21" applyFill="1" applyAlignment="1">
      <alignment/>
    </xf>
    <xf numFmtId="0" fontId="5" fillId="6" borderId="0" xfId="49" applyFill="1">
      <alignment/>
      <protection/>
    </xf>
    <xf numFmtId="0" fontId="0" fillId="6" borderId="4" xfId="18" applyFill="1" applyAlignment="1">
      <alignment/>
    </xf>
    <xf numFmtId="0" fontId="0" fillId="6" borderId="2" xfId="16" applyFill="1" applyAlignment="1">
      <alignment/>
    </xf>
    <xf numFmtId="0" fontId="32" fillId="6" borderId="7" xfId="21" applyFont="1" applyFill="1" applyAlignment="1">
      <alignment horizontal="left"/>
    </xf>
    <xf numFmtId="0" fontId="32" fillId="6" borderId="0" xfId="21" applyFont="1" applyFill="1" applyBorder="1" applyAlignment="1">
      <alignment horizontal="left"/>
    </xf>
    <xf numFmtId="0" fontId="1" fillId="9" borderId="10" xfId="34" applyFont="1" applyFill="1">
      <alignment horizontal="left" vertical="center"/>
      <protection/>
    </xf>
    <xf numFmtId="0" fontId="1" fillId="9" borderId="0" xfId="34" applyFont="1" applyFill="1" applyBorder="1" applyAlignment="1">
      <alignment horizontal="left" vertical="center"/>
      <protection/>
    </xf>
    <xf numFmtId="0" fontId="1" fillId="9" borderId="13" xfId="34" applyFont="1" applyFill="1" applyBorder="1" applyAlignment="1">
      <alignment horizontal="left" vertical="center"/>
      <protection/>
    </xf>
    <xf numFmtId="0" fontId="0" fillId="6" borderId="0" xfId="0" applyFill="1" applyAlignment="1">
      <alignment/>
    </xf>
    <xf numFmtId="0" fontId="11" fillId="6" borderId="0" xfId="49" applyFont="1" applyFill="1" applyBorder="1">
      <alignment/>
      <protection/>
    </xf>
    <xf numFmtId="0" fontId="4" fillId="6" borderId="6" xfId="20" applyFont="1" applyFill="1" applyAlignment="1">
      <alignment/>
    </xf>
    <xf numFmtId="0" fontId="0" fillId="6" borderId="6" xfId="20" applyFill="1" applyAlignment="1">
      <alignment/>
    </xf>
    <xf numFmtId="0" fontId="4" fillId="6" borderId="8" xfId="22" applyFont="1" applyFill="1" applyAlignment="1">
      <alignment/>
    </xf>
    <xf numFmtId="0" fontId="0" fillId="6" borderId="8" xfId="22" applyFill="1" applyAlignment="1">
      <alignment/>
    </xf>
    <xf numFmtId="0" fontId="4" fillId="6" borderId="3" xfId="17" applyFont="1" applyFill="1" applyAlignment="1">
      <alignment/>
    </xf>
    <xf numFmtId="0" fontId="4" fillId="6" borderId="5" xfId="19" applyFont="1" applyFill="1" applyAlignment="1">
      <alignment/>
    </xf>
    <xf numFmtId="0" fontId="5" fillId="6" borderId="0" xfId="49" applyFill="1" applyBorder="1">
      <alignment/>
      <protection/>
    </xf>
    <xf numFmtId="0" fontId="1" fillId="6" borderId="0" xfId="51" applyFont="1" applyFill="1" applyBorder="1">
      <alignment/>
      <protection/>
    </xf>
    <xf numFmtId="0" fontId="5" fillId="6" borderId="0" xfId="49" applyFill="1" applyBorder="1" applyAlignment="1">
      <alignment horizontal="right"/>
      <protection/>
    </xf>
    <xf numFmtId="0" fontId="33" fillId="6" borderId="0" xfId="49" applyFont="1" applyFill="1" applyBorder="1">
      <alignment/>
      <protection/>
    </xf>
    <xf numFmtId="0" fontId="8" fillId="6" borderId="0" xfId="0" applyFont="1" applyFill="1" applyAlignment="1">
      <alignment/>
    </xf>
    <xf numFmtId="0" fontId="8" fillId="6" borderId="0" xfId="0" applyFont="1" applyFill="1" applyBorder="1" applyAlignment="1">
      <alignment/>
    </xf>
    <xf numFmtId="0" fontId="2" fillId="8" borderId="10" xfId="31" applyFont="1">
      <alignment vertical="center"/>
      <protection/>
    </xf>
    <xf numFmtId="0" fontId="2" fillId="6" borderId="0" xfId="21" applyFont="1" applyFill="1" applyBorder="1" applyAlignment="1">
      <alignment horizontal="left"/>
    </xf>
    <xf numFmtId="0" fontId="2" fillId="7" borderId="10" xfId="30" applyFont="1" applyAlignment="1">
      <alignment horizontal="right" vertical="center"/>
      <protection/>
    </xf>
    <xf numFmtId="0" fontId="2" fillId="7" borderId="10" xfId="30" applyAlignment="1">
      <alignment horizontal="right" vertical="center"/>
      <protection/>
    </xf>
    <xf numFmtId="0" fontId="1" fillId="4" borderId="10" xfId="30" applyFont="1" applyFill="1" applyAlignment="1">
      <alignment horizontal="right" vertical="center"/>
      <protection/>
    </xf>
    <xf numFmtId="0" fontId="2" fillId="8" borderId="10" xfId="31" applyFont="1" applyAlignment="1">
      <alignment horizontal="right" vertical="center"/>
      <protection/>
    </xf>
    <xf numFmtId="0" fontId="2" fillId="8" borderId="10" xfId="31" applyAlignment="1">
      <alignment horizontal="right" vertical="center"/>
      <protection/>
    </xf>
    <xf numFmtId="0" fontId="1" fillId="4" borderId="10" xfId="31" applyFont="1" applyFill="1" applyAlignment="1">
      <alignment horizontal="right" vertical="center"/>
      <protection/>
    </xf>
    <xf numFmtId="0" fontId="3" fillId="3" borderId="10" xfId="36" applyFont="1">
      <alignment horizontal="center" vertical="center" wrapText="1"/>
      <protection/>
    </xf>
    <xf numFmtId="0" fontId="1" fillId="4" borderId="10" xfId="25">
      <alignment horizontal="left" vertical="center"/>
      <protection/>
    </xf>
    <xf numFmtId="0" fontId="2" fillId="7" borderId="10" xfId="30" applyFont="1">
      <alignment vertical="center"/>
      <protection/>
    </xf>
    <xf numFmtId="0" fontId="1" fillId="4" borderId="10" xfId="41" applyAlignment="1">
      <alignment horizontal="right" vertical="center"/>
      <protection/>
    </xf>
    <xf numFmtId="3" fontId="1" fillId="4" borderId="10" xfId="41" applyNumberFormat="1" applyAlignment="1">
      <alignment horizontal="right" vertical="center"/>
      <protection/>
    </xf>
    <xf numFmtId="0" fontId="5" fillId="6" borderId="7" xfId="21" applyFill="1" applyAlignment="1">
      <alignment horizontal="right"/>
    </xf>
    <xf numFmtId="0" fontId="6" fillId="6" borderId="9" xfId="23" applyFont="1" applyFill="1" applyAlignment="1">
      <alignment horizontal="right"/>
    </xf>
    <xf numFmtId="0" fontId="1" fillId="6" borderId="9" xfId="23" applyFont="1" applyFill="1" applyAlignment="1">
      <alignment horizontal="left" vertical="center"/>
    </xf>
    <xf numFmtId="0" fontId="1" fillId="9" borderId="14" xfId="34" applyFont="1" applyFill="1" applyBorder="1" applyAlignment="1">
      <alignment vertical="center"/>
      <protection/>
    </xf>
    <xf numFmtId="0" fontId="1" fillId="9" borderId="0" xfId="34" applyFont="1" applyFill="1" applyBorder="1" applyAlignment="1">
      <alignment vertical="center"/>
      <protection/>
    </xf>
    <xf numFmtId="0" fontId="6" fillId="6" borderId="15" xfId="50" applyFont="1" applyFill="1" applyBorder="1" applyAlignment="1">
      <alignment horizontal="center"/>
      <protection/>
    </xf>
    <xf numFmtId="0" fontId="4" fillId="6" borderId="8" xfId="22" applyFont="1" applyFill="1" applyAlignment="1">
      <alignment horizontal="center"/>
    </xf>
    <xf numFmtId="0" fontId="3" fillId="3" borderId="10" xfId="36" applyFont="1" applyAlignment="1">
      <alignment horizontal="center" vertical="center" wrapText="1"/>
      <protection/>
    </xf>
    <xf numFmtId="0" fontId="3" fillId="3" borderId="10" xfId="36" applyAlignment="1">
      <alignment horizontal="center" vertical="center" wrapText="1"/>
      <protection/>
    </xf>
    <xf numFmtId="0" fontId="0" fillId="6" borderId="6" xfId="20" applyFill="1" applyAlignment="1">
      <alignment horizontal="center"/>
    </xf>
    <xf numFmtId="0" fontId="2" fillId="11" borderId="0" xfId="52" applyFont="1" applyFill="1" applyBorder="1" applyAlignment="1">
      <alignment horizontal="right" wrapText="1"/>
      <protection/>
    </xf>
    <xf numFmtId="0" fontId="0" fillId="6" borderId="0" xfId="0" applyFill="1" applyAlignment="1">
      <alignment horizontal="center"/>
    </xf>
    <xf numFmtId="0" fontId="2" fillId="6" borderId="0" xfId="0" applyFont="1" applyFill="1" applyBorder="1" applyAlignment="1">
      <alignment/>
    </xf>
    <xf numFmtId="0" fontId="2" fillId="6" borderId="0" xfId="0" applyFont="1" applyFill="1" applyAlignment="1">
      <alignment/>
    </xf>
    <xf numFmtId="0" fontId="11" fillId="6" borderId="0" xfId="48" applyFont="1" applyFill="1" applyBorder="1" applyAlignment="1">
      <alignment horizontal="center"/>
      <protection/>
    </xf>
    <xf numFmtId="0" fontId="11" fillId="6" borderId="0" xfId="48" applyFont="1" applyFill="1" applyBorder="1">
      <alignment/>
      <protection/>
    </xf>
    <xf numFmtId="0" fontId="3" fillId="6" borderId="0" xfId="51" applyFont="1" applyFill="1" applyBorder="1">
      <alignment/>
      <protection/>
    </xf>
    <xf numFmtId="0" fontId="11" fillId="6" borderId="0" xfId="49" applyFont="1" applyFill="1" applyBorder="1" applyAlignment="1">
      <alignment horizontal="right"/>
      <protection/>
    </xf>
    <xf numFmtId="0" fontId="39" fillId="6" borderId="0" xfId="49" applyFont="1" applyFill="1" applyBorder="1" applyAlignment="1">
      <alignment horizontal="center"/>
      <protection/>
    </xf>
    <xf numFmtId="0" fontId="8" fillId="6" borderId="0" xfId="0" applyFont="1" applyFill="1" applyAlignment="1">
      <alignment horizontal="right"/>
    </xf>
    <xf numFmtId="0" fontId="2" fillId="11" borderId="0" xfId="52" applyFont="1" applyFill="1" applyBorder="1" applyAlignment="1">
      <alignment wrapText="1"/>
      <protection/>
    </xf>
    <xf numFmtId="0" fontId="32" fillId="6" borderId="0" xfId="49" applyFont="1" applyFill="1" applyBorder="1" applyAlignment="1">
      <alignment horizontal="right"/>
      <protection/>
    </xf>
    <xf numFmtId="0" fontId="32" fillId="6" borderId="0" xfId="49" applyFont="1" applyFill="1" applyBorder="1">
      <alignment/>
      <protection/>
    </xf>
    <xf numFmtId="0" fontId="0" fillId="6" borderId="0" xfId="0" applyFill="1" applyBorder="1" applyAlignment="1">
      <alignment/>
    </xf>
    <xf numFmtId="0" fontId="5" fillId="6" borderId="0" xfId="49" applyFont="1" applyFill="1" applyBorder="1">
      <alignment/>
      <protection/>
    </xf>
    <xf numFmtId="0" fontId="0" fillId="6" borderId="0" xfId="0" applyFont="1" applyFill="1" applyBorder="1" applyAlignment="1">
      <alignment/>
    </xf>
    <xf numFmtId="0" fontId="1" fillId="6" borderId="0" xfId="51" applyFont="1" applyFill="1" applyBorder="1" applyAlignment="1">
      <alignment horizontal="left"/>
      <protection/>
    </xf>
    <xf numFmtId="0" fontId="3" fillId="3" borderId="10" xfId="36" applyFont="1">
      <alignment horizontal="center" vertical="center" wrapText="1"/>
      <protection/>
    </xf>
    <xf numFmtId="0" fontId="3" fillId="3" borderId="10" xfId="36">
      <alignment horizontal="center" vertical="center" wrapText="1"/>
      <protection/>
    </xf>
    <xf numFmtId="0" fontId="3" fillId="3" borderId="10" xfId="36" applyFont="1" applyAlignment="1">
      <alignment horizontal="center" vertical="center" wrapText="1"/>
      <protection/>
    </xf>
    <xf numFmtId="0" fontId="3" fillId="3" borderId="10" xfId="36" applyAlignment="1">
      <alignment horizontal="center" vertical="center" wrapText="1"/>
      <protection/>
    </xf>
    <xf numFmtId="0" fontId="1" fillId="9" borderId="14" xfId="34" applyFont="1" applyFill="1" applyBorder="1" applyAlignment="1">
      <alignment horizontal="left" vertical="center"/>
      <protection/>
    </xf>
    <xf numFmtId="0" fontId="1" fillId="9" borderId="0" xfId="34" applyFont="1" applyFill="1" applyBorder="1" applyAlignment="1">
      <alignment horizontal="left" vertical="center"/>
      <protection/>
    </xf>
    <xf numFmtId="0" fontId="1" fillId="9" borderId="16" xfId="34" applyFont="1" applyFill="1" applyBorder="1" applyAlignment="1">
      <alignment horizontal="left" vertical="center"/>
      <protection/>
    </xf>
    <xf numFmtId="0" fontId="6" fillId="6" borderId="15" xfId="50" applyFont="1" applyFill="1" applyBorder="1" applyAlignment="1">
      <alignment horizontal="center"/>
      <protection/>
    </xf>
  </cellXfs>
  <cellStyles count="42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1 profes ordi dep i dedic" xfId="48"/>
    <cellStyle name="Normal_2  prof contrac dep dedi" xfId="49"/>
    <cellStyle name="Normal_2 i 4  Profes contractats" xfId="50"/>
    <cellStyle name="Normal_G prof contractacio" xfId="51"/>
    <cellStyle name="Normal_Hoja1" xfId="52"/>
    <cellStyle name="Percent" xfId="53"/>
    <cellStyle name="SinEstilo" xfId="54"/>
    <cellStyle name="Total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Professorat funcionari: 1.455 (56,95%)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#¡REF!</c:v>
          </c:tx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FDD08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Professorat contractat: 1.138</a:t>
            </a:r>
          </a:p>
        </c:rich>
      </c:tx>
      <c:layout>
        <c:manualLayout>
          <c:xMode val="factor"/>
          <c:yMode val="factor"/>
          <c:x val="-0.320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395"/>
          <c:w val="0.57075"/>
          <c:h val="0.466"/>
        </c:manualLayout>
      </c:layout>
      <c:pieChart>
        <c:varyColors val="1"/>
        <c:ser>
          <c:idx val="0"/>
          <c:order val="0"/>
          <c:tx>
            <c:strRef>
              <c:f>'3.1.2'!$C$123:$C$129</c:f>
              <c:strCache>
                <c:ptCount val="1"/>
                <c:pt idx="0">
                  <c:v>Agregada/at contractada/at Ajudant/a Catedràtic/a contractat Associades/ats Visitants Col·laboradores/ors  Lectors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9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'3.1.2'!$C$123:$C$129</c:f>
              <c:strCache/>
            </c:strRef>
          </c:cat>
          <c:val>
            <c:numRef>
              <c:f>'3.1.2'!$F$123:$F$129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Professorat contractat: 1.100 (43,05%)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#¡REF!</c:v>
          </c:tx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DD08C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Professors homes: 2.058 (80,55%)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#¡REF!</c:v>
          </c:tx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Professores dones: 497 (19,45%)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#¡REF!</c:v>
          </c:tx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EE2B8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Professorat contractat: 1.100 (43,05%)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#¡REF!</c:v>
          </c:tx>
          <c:spPr>
            <a:ln w="12700">
              <a:solidFill>
                <a:srgbClr val="335C85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  <a:ln w="12700">
                <a:solidFill>
                  <a:srgbClr val="335C85"/>
                </a:solidFill>
              </a:ln>
            </c:spPr>
          </c:dPt>
          <c:dPt>
            <c:idx val="1"/>
            <c:spPr>
              <a:solidFill>
                <a:srgbClr val="FDD08C"/>
              </a:solidFill>
              <a:ln w="12700">
                <a:solidFill>
                  <a:srgbClr val="335C85"/>
                </a:solidFill>
              </a:ln>
            </c:spPr>
          </c:dPt>
          <c:dPt>
            <c:idx val="2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3"/>
            <c:spPr>
              <a:solidFill>
                <a:srgbClr val="CC9CCC"/>
              </a:solidFill>
              <a:ln w="12700">
                <a:solidFill>
                  <a:srgbClr val="335C85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335C85"/>
                </a:solidFill>
              </a:ln>
            </c:spPr>
          </c:dPt>
          <c:dPt>
            <c:idx val="5"/>
            <c:spPr>
              <a:solidFill>
                <a:srgbClr val="BDCFE9"/>
              </a:solidFill>
              <a:ln w="12700">
                <a:solidFill>
                  <a:srgbClr val="335C85"/>
                </a:solidFill>
              </a:ln>
            </c:spPr>
          </c:dPt>
          <c:dPt>
            <c:idx val="6"/>
            <c:spPr>
              <a:solidFill>
                <a:srgbClr val="FFFFC0"/>
              </a:solidFill>
              <a:ln w="12700">
                <a:solidFill>
                  <a:srgbClr val="335C85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335C85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335C85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Professorat contractat: 1.138 (%)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80C0"/>
              </a:solidFill>
            </c:spPr>
          </c:dPt>
          <c:dPt>
            <c:idx val="4"/>
            <c:spPr>
              <a:solidFill>
                <a:srgbClr val="FDD08C"/>
              </a:solidFill>
            </c:spPr>
          </c:dPt>
          <c:dPt>
            <c:idx val="5"/>
            <c:spPr>
              <a:solidFill>
                <a:srgbClr val="A0E0E0"/>
              </a:solidFill>
            </c:spPr>
          </c:dPt>
          <c:dPt>
            <c:idx val="7"/>
            <c:spPr>
              <a:solidFill>
                <a:srgbClr val="CC9CCC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ASS TP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1"/>
              <c:separator>
</c:separator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COL
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1"/>
              <c:separator>
</c:separator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LEC
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1"/>
            <c:separator>
</c:separator>
          </c:dLbls>
          <c:val>
            <c:numLit>
              <c:ptCount val="11"/>
              <c:pt idx="0">
                <c:v>17</c:v>
              </c:pt>
              <c:pt idx="1">
                <c:v>55</c:v>
              </c:pt>
              <c:pt idx="2">
                <c:v>0</c:v>
              </c:pt>
              <c:pt idx="3">
                <c:v>43</c:v>
              </c:pt>
              <c:pt idx="4">
                <c:v>688</c:v>
              </c:pt>
              <c:pt idx="5">
                <c:v>11</c:v>
              </c:pt>
              <c:pt idx="6">
                <c:v>1</c:v>
              </c:pt>
              <c:pt idx="7">
                <c:v>251</c:v>
              </c:pt>
              <c:pt idx="8">
                <c:v>70</c:v>
              </c:pt>
              <c:pt idx="9">
                <c:v>1</c:v>
              </c:pt>
              <c:pt idx="10">
                <c:v>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Professors contractats homes: 1.138 (80,05%)</a:t>
            </a:r>
          </a:p>
        </c:rich>
      </c:tx>
      <c:layout>
        <c:manualLayout>
          <c:xMode val="factor"/>
          <c:yMode val="factor"/>
          <c:x val="-0.2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425"/>
          <c:y val="0.40075"/>
          <c:w val="0.40525"/>
          <c:h val="0.4005"/>
        </c:manualLayout>
      </c:layout>
      <c:pieChart>
        <c:varyColors val="1"/>
        <c:ser>
          <c:idx val="0"/>
          <c:order val="0"/>
          <c:tx>
            <c:strRef>
              <c:f>'3.1.2'!$C$123:$C$129</c:f>
              <c:strCache>
                <c:ptCount val="1"/>
                <c:pt idx="0">
                  <c:v>Agregada/at contractada/at Ajudant/a Catedràtic/a contractat Associades/ats Visitants Col·laboradores/ors  Lectors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'3.1.2'!$C$123:$C$129</c:f>
              <c:strCache/>
            </c:strRef>
          </c:cat>
          <c:val>
            <c:numRef>
              <c:f>'3.1.2'!$D$123:$D$129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Professores contractades dones: 227 (19,95%)</a:t>
            </a:r>
          </a:p>
        </c:rich>
      </c:tx>
      <c:layout>
        <c:manualLayout>
          <c:xMode val="factor"/>
          <c:yMode val="factor"/>
          <c:x val="-0.247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"/>
          <c:y val="0.3865"/>
          <c:w val="0.4495"/>
          <c:h val="0.417"/>
        </c:manualLayout>
      </c:layout>
      <c:pieChart>
        <c:varyColors val="1"/>
        <c:ser>
          <c:idx val="1"/>
          <c:order val="0"/>
          <c:tx>
            <c:strRef>
              <c:f>'3.1.2'!$C$123:$C$129</c:f>
              <c:strCache>
                <c:ptCount val="1"/>
                <c:pt idx="0">
                  <c:v>Agregada/at contractada/at Ajudant/a Catedràtic/a contractat Associades/ats Visitants Col·laboradores/ors  Lectors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'3.1.2'!$C$123:$C$129</c:f>
              <c:strCache/>
            </c:strRef>
          </c:cat>
          <c:val>
            <c:numRef>
              <c:f>'3.1.2'!$E$123:$E$129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Professorat any acadèmic 2005-2006</a:t>
            </a:r>
          </a:p>
        </c:rich>
      </c:tx>
      <c:layout>
        <c:manualLayout>
          <c:xMode val="factor"/>
          <c:yMode val="factor"/>
          <c:x val="-0.29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2685"/>
          <c:w val="0.3695"/>
          <c:h val="0.61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</c:spPr>
          </c:dPt>
          <c:dPt>
            <c:idx val="1"/>
            <c:spPr>
              <a:solidFill>
                <a:srgbClr val="FEE2B8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'3.1.2'!$B$114:$B$115</c:f>
              <c:strCache/>
            </c:strRef>
          </c:cat>
          <c:val>
            <c:numRef>
              <c:f>'3.1.2'!$C$114:$C$115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335C85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111</xdr:row>
      <xdr:rowOff>0</xdr:rowOff>
    </xdr:from>
    <xdr:to>
      <xdr:col>8</xdr:col>
      <xdr:colOff>161925</xdr:colOff>
      <xdr:row>111</xdr:row>
      <xdr:rowOff>0</xdr:rowOff>
    </xdr:to>
    <xdr:graphicFrame>
      <xdr:nvGraphicFramePr>
        <xdr:cNvPr id="1" name="Chart 1"/>
        <xdr:cNvGraphicFramePr/>
      </xdr:nvGraphicFramePr>
      <xdr:xfrm>
        <a:off x="76200" y="26317575"/>
        <a:ext cx="590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111</xdr:row>
      <xdr:rowOff>0</xdr:rowOff>
    </xdr:from>
    <xdr:to>
      <xdr:col>15</xdr:col>
      <xdr:colOff>0</xdr:colOff>
      <xdr:row>111</xdr:row>
      <xdr:rowOff>0</xdr:rowOff>
    </xdr:to>
    <xdr:graphicFrame>
      <xdr:nvGraphicFramePr>
        <xdr:cNvPr id="2" name="Chart 2"/>
        <xdr:cNvGraphicFramePr/>
      </xdr:nvGraphicFramePr>
      <xdr:xfrm>
        <a:off x="6219825" y="26317575"/>
        <a:ext cx="5648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111</xdr:row>
      <xdr:rowOff>0</xdr:rowOff>
    </xdr:from>
    <xdr:to>
      <xdr:col>8</xdr:col>
      <xdr:colOff>190500</xdr:colOff>
      <xdr:row>111</xdr:row>
      <xdr:rowOff>0</xdr:rowOff>
    </xdr:to>
    <xdr:graphicFrame>
      <xdr:nvGraphicFramePr>
        <xdr:cNvPr id="3" name="Chart 3"/>
        <xdr:cNvGraphicFramePr/>
      </xdr:nvGraphicFramePr>
      <xdr:xfrm>
        <a:off x="57150" y="26317575"/>
        <a:ext cx="5953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111</xdr:row>
      <xdr:rowOff>0</xdr:rowOff>
    </xdr:from>
    <xdr:to>
      <xdr:col>15</xdr:col>
      <xdr:colOff>0</xdr:colOff>
      <xdr:row>111</xdr:row>
      <xdr:rowOff>0</xdr:rowOff>
    </xdr:to>
    <xdr:graphicFrame>
      <xdr:nvGraphicFramePr>
        <xdr:cNvPr id="4" name="Chart 4"/>
        <xdr:cNvGraphicFramePr/>
      </xdr:nvGraphicFramePr>
      <xdr:xfrm>
        <a:off x="6238875" y="26317575"/>
        <a:ext cx="5629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200025</xdr:colOff>
      <xdr:row>111</xdr:row>
      <xdr:rowOff>0</xdr:rowOff>
    </xdr:from>
    <xdr:to>
      <xdr:col>19</xdr:col>
      <xdr:colOff>0</xdr:colOff>
      <xdr:row>111</xdr:row>
      <xdr:rowOff>0</xdr:rowOff>
    </xdr:to>
    <xdr:graphicFrame>
      <xdr:nvGraphicFramePr>
        <xdr:cNvPr id="5" name="Chart 5"/>
        <xdr:cNvGraphicFramePr/>
      </xdr:nvGraphicFramePr>
      <xdr:xfrm>
        <a:off x="6781800" y="26317575"/>
        <a:ext cx="7410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11</xdr:col>
      <xdr:colOff>238125</xdr:colOff>
      <xdr:row>111</xdr:row>
      <xdr:rowOff>0</xdr:rowOff>
    </xdr:to>
    <xdr:graphicFrame>
      <xdr:nvGraphicFramePr>
        <xdr:cNvPr id="6" name="Chart 6"/>
        <xdr:cNvGraphicFramePr/>
      </xdr:nvGraphicFramePr>
      <xdr:xfrm>
        <a:off x="0" y="26317575"/>
        <a:ext cx="83439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657225</xdr:colOff>
      <xdr:row>139</xdr:row>
      <xdr:rowOff>133350</xdr:rowOff>
    </xdr:from>
    <xdr:to>
      <xdr:col>16</xdr:col>
      <xdr:colOff>704850</xdr:colOff>
      <xdr:row>167</xdr:row>
      <xdr:rowOff>28575</xdr:rowOff>
    </xdr:to>
    <xdr:graphicFrame>
      <xdr:nvGraphicFramePr>
        <xdr:cNvPr id="7" name="Chart 7"/>
        <xdr:cNvGraphicFramePr/>
      </xdr:nvGraphicFramePr>
      <xdr:xfrm>
        <a:off x="7239000" y="31165800"/>
        <a:ext cx="6096000" cy="4733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85725</xdr:colOff>
      <xdr:row>139</xdr:row>
      <xdr:rowOff>133350</xdr:rowOff>
    </xdr:from>
    <xdr:to>
      <xdr:col>8</xdr:col>
      <xdr:colOff>704850</xdr:colOff>
      <xdr:row>167</xdr:row>
      <xdr:rowOff>28575</xdr:rowOff>
    </xdr:to>
    <xdr:graphicFrame>
      <xdr:nvGraphicFramePr>
        <xdr:cNvPr id="8" name="Chart 9"/>
        <xdr:cNvGraphicFramePr/>
      </xdr:nvGraphicFramePr>
      <xdr:xfrm>
        <a:off x="123825" y="31165800"/>
        <a:ext cx="6400800" cy="4733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76200</xdr:colOff>
      <xdr:row>113</xdr:row>
      <xdr:rowOff>0</xdr:rowOff>
    </xdr:from>
    <xdr:to>
      <xdr:col>8</xdr:col>
      <xdr:colOff>685800</xdr:colOff>
      <xdr:row>134</xdr:row>
      <xdr:rowOff>38100</xdr:rowOff>
    </xdr:to>
    <xdr:graphicFrame>
      <xdr:nvGraphicFramePr>
        <xdr:cNvPr id="9" name="Chart 10"/>
        <xdr:cNvGraphicFramePr/>
      </xdr:nvGraphicFramePr>
      <xdr:xfrm>
        <a:off x="114300" y="26479500"/>
        <a:ext cx="6391275" cy="3781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666750</xdr:colOff>
      <xdr:row>112</xdr:row>
      <xdr:rowOff>152400</xdr:rowOff>
    </xdr:from>
    <xdr:to>
      <xdr:col>16</xdr:col>
      <xdr:colOff>752475</xdr:colOff>
      <xdr:row>134</xdr:row>
      <xdr:rowOff>28575</xdr:rowOff>
    </xdr:to>
    <xdr:graphicFrame>
      <xdr:nvGraphicFramePr>
        <xdr:cNvPr id="10" name="Chart 11"/>
        <xdr:cNvGraphicFramePr/>
      </xdr:nvGraphicFramePr>
      <xdr:xfrm>
        <a:off x="7248525" y="26469975"/>
        <a:ext cx="6134100" cy="3781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T168"/>
  <sheetViews>
    <sheetView tabSelected="1" view="pageBreakPreview" zoomScale="80" zoomScaleSheetLayoutView="80" workbookViewId="0" topLeftCell="A44">
      <selection activeCell="I110" sqref="I110"/>
    </sheetView>
  </sheetViews>
  <sheetFormatPr defaultColWidth="11.421875" defaultRowHeight="12.75"/>
  <cols>
    <col min="1" max="1" width="0.5625" style="25" customWidth="1"/>
    <col min="2" max="2" width="13.00390625" style="25" customWidth="1"/>
    <col min="3" max="3" width="16.57421875" style="25" customWidth="1"/>
    <col min="4" max="13" width="11.421875" style="25" customWidth="1"/>
    <col min="14" max="14" width="22.140625" style="25" customWidth="1"/>
    <col min="15" max="18" width="11.421875" style="25" customWidth="1"/>
    <col min="19" max="19" width="0.5625" style="25" customWidth="1"/>
    <col min="20" max="20" width="0.13671875" style="25" customWidth="1"/>
    <col min="21" max="16384" width="11.421875" style="25" customWidth="1"/>
  </cols>
  <sheetData>
    <row r="1" spans="2:18" s="22" customFormat="1" ht="13.5" thickBot="1"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2:18" s="22" customFormat="1" ht="13.5" thickBot="1">
      <c r="B2" s="83" t="s">
        <v>44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2:15" s="22" customFormat="1" ht="12.75" customHeight="1" thickBot="1" thickTop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8" s="56" customFormat="1" ht="13.5" thickBot="1">
      <c r="A4" s="55"/>
      <c r="B4" s="84" t="s">
        <v>59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2:15" s="1" customFormat="1" ht="3.75" customHeight="1" thickTop="1">
      <c r="B5" s="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57"/>
    </row>
    <row r="6" spans="1:19" s="1" customFormat="1" ht="3.75" customHeight="1" thickBot="1">
      <c r="A6" s="3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1"/>
    </row>
    <row r="7" spans="1:19" s="6" customFormat="1" ht="26.25" thickBot="1">
      <c r="A7" s="29"/>
      <c r="B7" s="79" t="s">
        <v>48</v>
      </c>
      <c r="C7" s="47" t="s">
        <v>75</v>
      </c>
      <c r="D7" s="47" t="s">
        <v>60</v>
      </c>
      <c r="E7" s="79" t="s">
        <v>61</v>
      </c>
      <c r="F7" s="80"/>
      <c r="G7" s="80"/>
      <c r="H7" s="79" t="s">
        <v>62</v>
      </c>
      <c r="I7" s="80"/>
      <c r="J7" s="80"/>
      <c r="K7" s="80" t="s">
        <v>1</v>
      </c>
      <c r="L7" s="80"/>
      <c r="M7" s="80"/>
      <c r="N7" s="47" t="s">
        <v>63</v>
      </c>
      <c r="O7" s="8" t="s">
        <v>2</v>
      </c>
      <c r="P7" s="80" t="s">
        <v>3</v>
      </c>
      <c r="Q7" s="80"/>
      <c r="R7" s="80"/>
      <c r="S7" s="27"/>
    </row>
    <row r="8" spans="1:19" s="1" customFormat="1" ht="29.25" customHeight="1" thickBot="1">
      <c r="A8" s="7"/>
      <c r="B8" s="80"/>
      <c r="C8" s="8" t="s">
        <v>4</v>
      </c>
      <c r="D8" s="8" t="s">
        <v>4</v>
      </c>
      <c r="E8" s="8" t="s">
        <v>4</v>
      </c>
      <c r="F8" s="8" t="s">
        <v>5</v>
      </c>
      <c r="G8" s="47" t="s">
        <v>50</v>
      </c>
      <c r="H8" s="8" t="s">
        <v>4</v>
      </c>
      <c r="I8" s="8" t="s">
        <v>5</v>
      </c>
      <c r="J8" s="47" t="s">
        <v>50</v>
      </c>
      <c r="K8" s="8" t="s">
        <v>4</v>
      </c>
      <c r="L8" s="8" t="s">
        <v>5</v>
      </c>
      <c r="M8" s="47" t="s">
        <v>50</v>
      </c>
      <c r="N8" s="8" t="s">
        <v>4</v>
      </c>
      <c r="O8" s="8" t="s">
        <v>4</v>
      </c>
      <c r="P8" s="8" t="s">
        <v>4</v>
      </c>
      <c r="Q8" s="8" t="s">
        <v>5</v>
      </c>
      <c r="R8" s="47" t="s">
        <v>50</v>
      </c>
      <c r="S8" s="9"/>
    </row>
    <row r="9" spans="1:19" ht="19.5" customHeight="1" thickBot="1">
      <c r="A9" s="29"/>
      <c r="B9" s="14" t="s">
        <v>6</v>
      </c>
      <c r="C9" s="41" t="s">
        <v>47</v>
      </c>
      <c r="D9" s="41" t="s">
        <v>47</v>
      </c>
      <c r="E9" s="41" t="s">
        <v>47</v>
      </c>
      <c r="F9" s="41" t="s">
        <v>47</v>
      </c>
      <c r="G9" s="43" t="s">
        <v>47</v>
      </c>
      <c r="H9" s="41" t="s">
        <v>47</v>
      </c>
      <c r="I9" s="42">
        <v>1</v>
      </c>
      <c r="J9" s="43">
        <f>I9</f>
        <v>1</v>
      </c>
      <c r="K9" s="41" t="s">
        <v>47</v>
      </c>
      <c r="L9" s="41" t="s">
        <v>47</v>
      </c>
      <c r="M9" s="43" t="s">
        <v>47</v>
      </c>
      <c r="N9" s="41" t="s">
        <v>47</v>
      </c>
      <c r="O9" s="41" t="s">
        <v>47</v>
      </c>
      <c r="P9" s="41" t="s">
        <v>47</v>
      </c>
      <c r="Q9" s="42">
        <f>SUM(F9,I9,L9)</f>
        <v>1</v>
      </c>
      <c r="R9" s="43">
        <f>Q9</f>
        <v>1</v>
      </c>
      <c r="S9" s="28"/>
    </row>
    <row r="10" spans="1:19" ht="19.5" customHeight="1" thickBot="1">
      <c r="A10" s="7"/>
      <c r="B10" s="15" t="s">
        <v>7</v>
      </c>
      <c r="C10" s="44" t="s">
        <v>47</v>
      </c>
      <c r="D10" s="44" t="s">
        <v>47</v>
      </c>
      <c r="E10" s="44" t="s">
        <v>47</v>
      </c>
      <c r="F10" s="44" t="s">
        <v>47</v>
      </c>
      <c r="G10" s="43" t="s">
        <v>47</v>
      </c>
      <c r="H10" s="44" t="s">
        <v>47</v>
      </c>
      <c r="I10" s="45">
        <v>2</v>
      </c>
      <c r="J10" s="43">
        <f>I10</f>
        <v>2</v>
      </c>
      <c r="K10" s="44" t="s">
        <v>47</v>
      </c>
      <c r="L10" s="44" t="s">
        <v>47</v>
      </c>
      <c r="M10" s="43" t="s">
        <v>47</v>
      </c>
      <c r="N10" s="44" t="s">
        <v>47</v>
      </c>
      <c r="O10" s="44" t="s">
        <v>47</v>
      </c>
      <c r="P10" s="44" t="s">
        <v>47</v>
      </c>
      <c r="Q10" s="45">
        <f aca="true" t="shared" si="0" ref="Q10:Q54">SUM(F10,I10,L10)</f>
        <v>2</v>
      </c>
      <c r="R10" s="43">
        <v>2</v>
      </c>
      <c r="S10" s="28"/>
    </row>
    <row r="11" spans="1:19" ht="19.5" customHeight="1" thickBot="1">
      <c r="A11" s="29"/>
      <c r="B11" s="14" t="s">
        <v>8</v>
      </c>
      <c r="C11" s="41" t="s">
        <v>47</v>
      </c>
      <c r="D11" s="41" t="s">
        <v>47</v>
      </c>
      <c r="E11" s="41" t="s">
        <v>47</v>
      </c>
      <c r="F11" s="41" t="s">
        <v>47</v>
      </c>
      <c r="G11" s="43" t="s">
        <v>47</v>
      </c>
      <c r="H11" s="41" t="s">
        <v>47</v>
      </c>
      <c r="I11" s="42">
        <v>3</v>
      </c>
      <c r="J11" s="43">
        <f>I11</f>
        <v>3</v>
      </c>
      <c r="K11" s="41" t="s">
        <v>47</v>
      </c>
      <c r="L11" s="41" t="s">
        <v>47</v>
      </c>
      <c r="M11" s="43" t="s">
        <v>47</v>
      </c>
      <c r="N11" s="41" t="s">
        <v>47</v>
      </c>
      <c r="O11" s="41" t="s">
        <v>47</v>
      </c>
      <c r="P11" s="41" t="s">
        <v>47</v>
      </c>
      <c r="Q11" s="42">
        <f t="shared" si="0"/>
        <v>3</v>
      </c>
      <c r="R11" s="43">
        <v>3</v>
      </c>
      <c r="S11" s="28"/>
    </row>
    <row r="12" spans="1:19" ht="19.5" customHeight="1" thickBot="1">
      <c r="A12" s="7"/>
      <c r="B12" s="15" t="s">
        <v>9</v>
      </c>
      <c r="C12" s="44" t="s">
        <v>47</v>
      </c>
      <c r="D12" s="44" t="s">
        <v>47</v>
      </c>
      <c r="E12" s="44" t="s">
        <v>47</v>
      </c>
      <c r="F12" s="44" t="s">
        <v>47</v>
      </c>
      <c r="G12" s="43" t="s">
        <v>47</v>
      </c>
      <c r="H12" s="44" t="s">
        <v>47</v>
      </c>
      <c r="I12" s="45">
        <v>4</v>
      </c>
      <c r="J12" s="43">
        <f>I12</f>
        <v>4</v>
      </c>
      <c r="K12" s="45">
        <v>3</v>
      </c>
      <c r="L12" s="45" t="s">
        <v>47</v>
      </c>
      <c r="M12" s="43">
        <f>K12</f>
        <v>3</v>
      </c>
      <c r="N12" s="44" t="s">
        <v>47</v>
      </c>
      <c r="O12" s="44" t="s">
        <v>47</v>
      </c>
      <c r="P12" s="45">
        <f>K12</f>
        <v>3</v>
      </c>
      <c r="Q12" s="45">
        <f t="shared" si="0"/>
        <v>4</v>
      </c>
      <c r="R12" s="43">
        <f aca="true" t="shared" si="1" ref="R12:R52">P12+Q12</f>
        <v>7</v>
      </c>
      <c r="S12" s="28"/>
    </row>
    <row r="13" spans="1:19" ht="19.5" customHeight="1" thickBot="1">
      <c r="A13" s="29"/>
      <c r="B13" s="14" t="s">
        <v>10</v>
      </c>
      <c r="C13" s="42">
        <v>2</v>
      </c>
      <c r="D13" s="41" t="s">
        <v>47</v>
      </c>
      <c r="E13" s="41" t="s">
        <v>47</v>
      </c>
      <c r="F13" s="41" t="s">
        <v>47</v>
      </c>
      <c r="G13" s="43" t="s">
        <v>47</v>
      </c>
      <c r="H13" s="41" t="s">
        <v>47</v>
      </c>
      <c r="I13" s="41" t="s">
        <v>47</v>
      </c>
      <c r="J13" s="43" t="s">
        <v>47</v>
      </c>
      <c r="K13" s="41" t="s">
        <v>47</v>
      </c>
      <c r="L13" s="42" t="s">
        <v>47</v>
      </c>
      <c r="M13" s="43" t="s">
        <v>47</v>
      </c>
      <c r="N13" s="41" t="s">
        <v>47</v>
      </c>
      <c r="O13" s="41" t="s">
        <v>47</v>
      </c>
      <c r="P13" s="42">
        <f>C13</f>
        <v>2</v>
      </c>
      <c r="Q13" s="41" t="s">
        <v>47</v>
      </c>
      <c r="R13" s="43">
        <v>2</v>
      </c>
      <c r="S13" s="28"/>
    </row>
    <row r="14" spans="1:19" ht="19.5" customHeight="1" thickBot="1">
      <c r="A14" s="7"/>
      <c r="B14" s="15" t="s">
        <v>11</v>
      </c>
      <c r="C14" s="44" t="s">
        <v>47</v>
      </c>
      <c r="D14" s="45">
        <v>15</v>
      </c>
      <c r="E14" s="44" t="s">
        <v>47</v>
      </c>
      <c r="F14" s="44" t="s">
        <v>47</v>
      </c>
      <c r="G14" s="43" t="s">
        <v>47</v>
      </c>
      <c r="H14" s="45">
        <v>2</v>
      </c>
      <c r="I14" s="45">
        <v>11</v>
      </c>
      <c r="J14" s="43">
        <f>H14+I14</f>
        <v>13</v>
      </c>
      <c r="K14" s="45">
        <v>3</v>
      </c>
      <c r="L14" s="45" t="s">
        <v>47</v>
      </c>
      <c r="M14" s="43">
        <f>K14</f>
        <v>3</v>
      </c>
      <c r="N14" s="45">
        <v>23</v>
      </c>
      <c r="O14" s="45">
        <v>5</v>
      </c>
      <c r="P14" s="45">
        <f>D14+H14+K14+N14+O14</f>
        <v>48</v>
      </c>
      <c r="Q14" s="45">
        <f t="shared" si="0"/>
        <v>11</v>
      </c>
      <c r="R14" s="43">
        <f t="shared" si="1"/>
        <v>59</v>
      </c>
      <c r="S14" s="28"/>
    </row>
    <row r="15" spans="1:19" ht="19.5" customHeight="1" thickBot="1">
      <c r="A15" s="29"/>
      <c r="B15" s="14" t="s">
        <v>12</v>
      </c>
      <c r="C15" s="42">
        <v>1</v>
      </c>
      <c r="D15" s="42">
        <v>1</v>
      </c>
      <c r="E15" s="41" t="s">
        <v>47</v>
      </c>
      <c r="F15" s="41" t="s">
        <v>47</v>
      </c>
      <c r="G15" s="43" t="s">
        <v>47</v>
      </c>
      <c r="H15" s="41" t="s">
        <v>47</v>
      </c>
      <c r="I15" s="42">
        <v>8</v>
      </c>
      <c r="J15" s="43">
        <f>I15</f>
        <v>8</v>
      </c>
      <c r="K15" s="41" t="s">
        <v>47</v>
      </c>
      <c r="L15" s="42" t="s">
        <v>47</v>
      </c>
      <c r="M15" s="43" t="s">
        <v>47</v>
      </c>
      <c r="N15" s="42">
        <v>3</v>
      </c>
      <c r="O15" s="42">
        <v>2</v>
      </c>
      <c r="P15" s="42">
        <f>C15+D15+N15+O15</f>
        <v>7</v>
      </c>
      <c r="Q15" s="42">
        <f t="shared" si="0"/>
        <v>8</v>
      </c>
      <c r="R15" s="43">
        <f t="shared" si="1"/>
        <v>15</v>
      </c>
      <c r="S15" s="28"/>
    </row>
    <row r="16" spans="1:19" ht="19.5" customHeight="1" thickBot="1">
      <c r="A16" s="7"/>
      <c r="B16" s="15" t="s">
        <v>13</v>
      </c>
      <c r="C16" s="44" t="s">
        <v>47</v>
      </c>
      <c r="D16" s="44" t="s">
        <v>47</v>
      </c>
      <c r="E16" s="44" t="s">
        <v>47</v>
      </c>
      <c r="F16" s="44" t="s">
        <v>47</v>
      </c>
      <c r="G16" s="43" t="s">
        <v>47</v>
      </c>
      <c r="H16" s="44" t="s">
        <v>47</v>
      </c>
      <c r="I16" s="45">
        <v>6</v>
      </c>
      <c r="J16" s="43">
        <f>I16</f>
        <v>6</v>
      </c>
      <c r="K16" s="45" t="s">
        <v>47</v>
      </c>
      <c r="L16" s="45" t="s">
        <v>47</v>
      </c>
      <c r="M16" s="43" t="s">
        <v>47</v>
      </c>
      <c r="N16" s="44" t="s">
        <v>47</v>
      </c>
      <c r="O16" s="44" t="s">
        <v>47</v>
      </c>
      <c r="P16" s="44" t="s">
        <v>47</v>
      </c>
      <c r="Q16" s="45">
        <f t="shared" si="0"/>
        <v>6</v>
      </c>
      <c r="R16" s="43">
        <v>6</v>
      </c>
      <c r="S16" s="28"/>
    </row>
    <row r="17" spans="1:19" ht="19.5" customHeight="1" thickBot="1">
      <c r="A17" s="29"/>
      <c r="B17" s="49" t="s">
        <v>51</v>
      </c>
      <c r="C17" s="41" t="s">
        <v>47</v>
      </c>
      <c r="D17" s="41" t="s">
        <v>47</v>
      </c>
      <c r="E17" s="41" t="s">
        <v>47</v>
      </c>
      <c r="F17" s="41" t="s">
        <v>47</v>
      </c>
      <c r="G17" s="43" t="s">
        <v>47</v>
      </c>
      <c r="H17" s="41" t="s">
        <v>47</v>
      </c>
      <c r="I17" s="42">
        <v>29</v>
      </c>
      <c r="J17" s="43">
        <f>I17</f>
        <v>29</v>
      </c>
      <c r="K17" s="42" t="s">
        <v>47</v>
      </c>
      <c r="L17" s="42" t="s">
        <v>47</v>
      </c>
      <c r="M17" s="43" t="s">
        <v>47</v>
      </c>
      <c r="N17" s="42">
        <v>3</v>
      </c>
      <c r="O17" s="42">
        <v>1</v>
      </c>
      <c r="P17" s="42">
        <f>N17+O17</f>
        <v>4</v>
      </c>
      <c r="Q17" s="42">
        <f t="shared" si="0"/>
        <v>29</v>
      </c>
      <c r="R17" s="43">
        <f t="shared" si="1"/>
        <v>33</v>
      </c>
      <c r="S17" s="28"/>
    </row>
    <row r="18" spans="1:19" ht="19.5" customHeight="1" thickBot="1">
      <c r="A18" s="7"/>
      <c r="B18" s="39" t="s">
        <v>52</v>
      </c>
      <c r="C18" s="44" t="s">
        <v>47</v>
      </c>
      <c r="D18" s="44" t="s">
        <v>47</v>
      </c>
      <c r="E18" s="44" t="s">
        <v>47</v>
      </c>
      <c r="F18" s="44" t="s">
        <v>47</v>
      </c>
      <c r="G18" s="43" t="s">
        <v>47</v>
      </c>
      <c r="H18" s="45">
        <v>1</v>
      </c>
      <c r="I18" s="45">
        <v>18</v>
      </c>
      <c r="J18" s="43">
        <f>H18+I18</f>
        <v>19</v>
      </c>
      <c r="K18" s="45" t="s">
        <v>47</v>
      </c>
      <c r="L18" s="45" t="s">
        <v>47</v>
      </c>
      <c r="M18" s="43" t="s">
        <v>47</v>
      </c>
      <c r="N18" s="45">
        <v>6</v>
      </c>
      <c r="O18" s="44" t="s">
        <v>47</v>
      </c>
      <c r="P18" s="45">
        <f>H18+N18</f>
        <v>7</v>
      </c>
      <c r="Q18" s="45">
        <f t="shared" si="0"/>
        <v>18</v>
      </c>
      <c r="R18" s="43">
        <f t="shared" si="1"/>
        <v>25</v>
      </c>
      <c r="S18" s="28"/>
    </row>
    <row r="19" spans="1:19" ht="19.5" customHeight="1" thickBot="1">
      <c r="A19" s="29"/>
      <c r="B19" s="14" t="s">
        <v>14</v>
      </c>
      <c r="C19" s="41" t="s">
        <v>47</v>
      </c>
      <c r="D19" s="42">
        <v>1</v>
      </c>
      <c r="E19" s="41" t="s">
        <v>47</v>
      </c>
      <c r="F19" s="41" t="s">
        <v>47</v>
      </c>
      <c r="G19" s="43" t="s">
        <v>47</v>
      </c>
      <c r="H19" s="42">
        <v>2</v>
      </c>
      <c r="I19" s="42">
        <v>14</v>
      </c>
      <c r="J19" s="43">
        <f>H19+I19</f>
        <v>16</v>
      </c>
      <c r="K19" s="42" t="s">
        <v>47</v>
      </c>
      <c r="L19" s="42" t="s">
        <v>47</v>
      </c>
      <c r="M19" s="43" t="s">
        <v>47</v>
      </c>
      <c r="N19" s="42">
        <v>2</v>
      </c>
      <c r="O19" s="42">
        <v>1</v>
      </c>
      <c r="P19" s="42">
        <f>D19+H19+N19+O19</f>
        <v>6</v>
      </c>
      <c r="Q19" s="42">
        <f t="shared" si="0"/>
        <v>14</v>
      </c>
      <c r="R19" s="43">
        <f t="shared" si="1"/>
        <v>20</v>
      </c>
      <c r="S19" s="28"/>
    </row>
    <row r="20" spans="1:19" ht="19.5" customHeight="1" thickBot="1">
      <c r="A20" s="7"/>
      <c r="B20" s="15" t="s">
        <v>15</v>
      </c>
      <c r="C20" s="44" t="s">
        <v>47</v>
      </c>
      <c r="D20" s="44" t="s">
        <v>47</v>
      </c>
      <c r="E20" s="44" t="s">
        <v>47</v>
      </c>
      <c r="F20" s="44" t="s">
        <v>47</v>
      </c>
      <c r="G20" s="43" t="s">
        <v>47</v>
      </c>
      <c r="H20" s="44" t="s">
        <v>47</v>
      </c>
      <c r="I20" s="45">
        <v>11</v>
      </c>
      <c r="J20" s="43">
        <f>I20</f>
        <v>11</v>
      </c>
      <c r="K20" s="45" t="s">
        <v>47</v>
      </c>
      <c r="L20" s="45" t="s">
        <v>47</v>
      </c>
      <c r="M20" s="43" t="s">
        <v>47</v>
      </c>
      <c r="N20" s="45">
        <v>20</v>
      </c>
      <c r="O20" s="45">
        <v>4</v>
      </c>
      <c r="P20" s="45">
        <f>N20+O20</f>
        <v>24</v>
      </c>
      <c r="Q20" s="45">
        <f t="shared" si="0"/>
        <v>11</v>
      </c>
      <c r="R20" s="43">
        <f t="shared" si="1"/>
        <v>35</v>
      </c>
      <c r="S20" s="28"/>
    </row>
    <row r="21" spans="1:19" ht="19.5" customHeight="1" thickBot="1">
      <c r="A21" s="29"/>
      <c r="B21" s="14" t="s">
        <v>16</v>
      </c>
      <c r="C21" s="42">
        <v>1</v>
      </c>
      <c r="D21" s="41" t="s">
        <v>47</v>
      </c>
      <c r="E21" s="41" t="s">
        <v>47</v>
      </c>
      <c r="F21" s="41" t="s">
        <v>47</v>
      </c>
      <c r="G21" s="43" t="s">
        <v>47</v>
      </c>
      <c r="H21" s="41" t="s">
        <v>47</v>
      </c>
      <c r="I21" s="42">
        <v>4</v>
      </c>
      <c r="J21" s="43">
        <f>I21</f>
        <v>4</v>
      </c>
      <c r="K21" s="42" t="s">
        <v>47</v>
      </c>
      <c r="L21" s="42" t="s">
        <v>47</v>
      </c>
      <c r="M21" s="43" t="s">
        <v>47</v>
      </c>
      <c r="N21" s="42">
        <v>6</v>
      </c>
      <c r="O21" s="42">
        <v>2</v>
      </c>
      <c r="P21" s="42">
        <f>C21+N21+O21</f>
        <v>9</v>
      </c>
      <c r="Q21" s="42">
        <f t="shared" si="0"/>
        <v>4</v>
      </c>
      <c r="R21" s="43">
        <f t="shared" si="1"/>
        <v>13</v>
      </c>
      <c r="S21" s="28"/>
    </row>
    <row r="22" spans="1:19" ht="19.5" customHeight="1" thickBot="1">
      <c r="A22" s="7"/>
      <c r="B22" s="15" t="s">
        <v>17</v>
      </c>
      <c r="C22" s="44" t="s">
        <v>47</v>
      </c>
      <c r="D22" s="45">
        <v>4</v>
      </c>
      <c r="E22" s="44" t="s">
        <v>47</v>
      </c>
      <c r="F22" s="44" t="s">
        <v>47</v>
      </c>
      <c r="G22" s="43" t="s">
        <v>47</v>
      </c>
      <c r="H22" s="45">
        <v>1</v>
      </c>
      <c r="I22" s="45">
        <v>19</v>
      </c>
      <c r="J22" s="43">
        <f>H22+I22</f>
        <v>20</v>
      </c>
      <c r="K22" s="45" t="s">
        <v>47</v>
      </c>
      <c r="L22" s="45" t="s">
        <v>47</v>
      </c>
      <c r="M22" s="43" t="s">
        <v>47</v>
      </c>
      <c r="N22" s="45">
        <v>13</v>
      </c>
      <c r="O22" s="44" t="s">
        <v>47</v>
      </c>
      <c r="P22" s="45">
        <f>D22+H22+N22</f>
        <v>18</v>
      </c>
      <c r="Q22" s="45">
        <f t="shared" si="0"/>
        <v>19</v>
      </c>
      <c r="R22" s="43">
        <f t="shared" si="1"/>
        <v>37</v>
      </c>
      <c r="S22" s="28"/>
    </row>
    <row r="23" spans="1:19" ht="19.5" customHeight="1" thickBot="1">
      <c r="A23" s="30"/>
      <c r="B23" s="14" t="s">
        <v>18</v>
      </c>
      <c r="C23" s="42">
        <v>1</v>
      </c>
      <c r="D23" s="41" t="s">
        <v>47</v>
      </c>
      <c r="E23" s="41" t="s">
        <v>47</v>
      </c>
      <c r="F23" s="41" t="s">
        <v>47</v>
      </c>
      <c r="G23" s="43" t="s">
        <v>47</v>
      </c>
      <c r="H23" s="42">
        <v>4</v>
      </c>
      <c r="I23" s="42">
        <v>40</v>
      </c>
      <c r="J23" s="43">
        <f>H23+I23</f>
        <v>44</v>
      </c>
      <c r="K23" s="42">
        <v>3</v>
      </c>
      <c r="L23" s="42" t="s">
        <v>47</v>
      </c>
      <c r="M23" s="43">
        <f>K23</f>
        <v>3</v>
      </c>
      <c r="N23" s="42">
        <v>12</v>
      </c>
      <c r="O23" s="42">
        <v>8</v>
      </c>
      <c r="P23" s="42">
        <f>C23+H23+K23+N23+O23</f>
        <v>28</v>
      </c>
      <c r="Q23" s="42">
        <f t="shared" si="0"/>
        <v>40</v>
      </c>
      <c r="R23" s="43">
        <f t="shared" si="1"/>
        <v>68</v>
      </c>
      <c r="S23" s="28"/>
    </row>
    <row r="24" spans="1:19" ht="19.5" customHeight="1" thickBot="1">
      <c r="A24" s="7"/>
      <c r="B24" s="15" t="s">
        <v>19</v>
      </c>
      <c r="C24" s="44" t="s">
        <v>47</v>
      </c>
      <c r="D24" s="44" t="s">
        <v>47</v>
      </c>
      <c r="E24" s="44" t="s">
        <v>47</v>
      </c>
      <c r="F24" s="44" t="s">
        <v>47</v>
      </c>
      <c r="G24" s="43" t="s">
        <v>47</v>
      </c>
      <c r="H24" s="45">
        <v>1</v>
      </c>
      <c r="I24" s="45">
        <v>10</v>
      </c>
      <c r="J24" s="43">
        <f>H24+I24</f>
        <v>11</v>
      </c>
      <c r="K24" s="44" t="s">
        <v>47</v>
      </c>
      <c r="L24" s="45" t="s">
        <v>47</v>
      </c>
      <c r="M24" s="43" t="s">
        <v>47</v>
      </c>
      <c r="N24" s="45">
        <v>2</v>
      </c>
      <c r="O24" s="45">
        <v>1</v>
      </c>
      <c r="P24" s="45">
        <f>H24+N24+O24</f>
        <v>4</v>
      </c>
      <c r="Q24" s="45">
        <f t="shared" si="0"/>
        <v>10</v>
      </c>
      <c r="R24" s="43">
        <f t="shared" si="1"/>
        <v>14</v>
      </c>
      <c r="S24" s="28"/>
    </row>
    <row r="25" spans="1:19" ht="19.5" customHeight="1" thickBot="1">
      <c r="A25" s="29"/>
      <c r="B25" s="14" t="s">
        <v>20</v>
      </c>
      <c r="C25" s="41" t="s">
        <v>47</v>
      </c>
      <c r="D25" s="42">
        <v>3</v>
      </c>
      <c r="E25" s="41" t="s">
        <v>47</v>
      </c>
      <c r="F25" s="41" t="s">
        <v>47</v>
      </c>
      <c r="G25" s="43" t="s">
        <v>47</v>
      </c>
      <c r="H25" s="42">
        <v>1</v>
      </c>
      <c r="I25" s="42">
        <v>40</v>
      </c>
      <c r="J25" s="43">
        <f>H25+I25</f>
        <v>41</v>
      </c>
      <c r="K25" s="42" t="s">
        <v>47</v>
      </c>
      <c r="L25" s="42">
        <v>1</v>
      </c>
      <c r="M25" s="43">
        <f>L25</f>
        <v>1</v>
      </c>
      <c r="N25" s="42">
        <v>15</v>
      </c>
      <c r="O25" s="42">
        <v>1</v>
      </c>
      <c r="P25" s="42">
        <f>D25+H25+N25+O25</f>
        <v>20</v>
      </c>
      <c r="Q25" s="42">
        <f t="shared" si="0"/>
        <v>41</v>
      </c>
      <c r="R25" s="43">
        <f t="shared" si="1"/>
        <v>61</v>
      </c>
      <c r="S25" s="28"/>
    </row>
    <row r="26" spans="1:19" ht="19.5" customHeight="1" thickBot="1">
      <c r="A26" s="7"/>
      <c r="B26" s="15" t="s">
        <v>21</v>
      </c>
      <c r="C26" s="45">
        <v>2</v>
      </c>
      <c r="D26" s="44" t="s">
        <v>47</v>
      </c>
      <c r="E26" s="44" t="s">
        <v>47</v>
      </c>
      <c r="F26" s="44" t="s">
        <v>47</v>
      </c>
      <c r="G26" s="43" t="s">
        <v>47</v>
      </c>
      <c r="H26" s="45">
        <v>2</v>
      </c>
      <c r="I26" s="45">
        <v>14</v>
      </c>
      <c r="J26" s="43">
        <f>H26+I26</f>
        <v>16</v>
      </c>
      <c r="K26" s="45" t="s">
        <v>47</v>
      </c>
      <c r="L26" s="44" t="s">
        <v>47</v>
      </c>
      <c r="M26" s="43" t="s">
        <v>47</v>
      </c>
      <c r="N26" s="45">
        <v>5</v>
      </c>
      <c r="O26" s="45">
        <v>4</v>
      </c>
      <c r="P26" s="45">
        <f>C26+H26+N26+O26</f>
        <v>13</v>
      </c>
      <c r="Q26" s="45">
        <f t="shared" si="0"/>
        <v>14</v>
      </c>
      <c r="R26" s="43">
        <f t="shared" si="1"/>
        <v>27</v>
      </c>
      <c r="S26" s="28"/>
    </row>
    <row r="27" spans="1:19" ht="19.5" customHeight="1" thickBot="1">
      <c r="A27" s="29"/>
      <c r="B27" s="14" t="s">
        <v>22</v>
      </c>
      <c r="C27" s="41" t="s">
        <v>47</v>
      </c>
      <c r="D27" s="41" t="s">
        <v>47</v>
      </c>
      <c r="E27" s="41" t="s">
        <v>47</v>
      </c>
      <c r="F27" s="41" t="s">
        <v>47</v>
      </c>
      <c r="G27" s="43" t="s">
        <v>47</v>
      </c>
      <c r="H27" s="41" t="s">
        <v>47</v>
      </c>
      <c r="I27" s="42">
        <v>1</v>
      </c>
      <c r="J27" s="43">
        <f>I27</f>
        <v>1</v>
      </c>
      <c r="K27" s="42" t="s">
        <v>47</v>
      </c>
      <c r="L27" s="42" t="s">
        <v>47</v>
      </c>
      <c r="M27" s="43" t="s">
        <v>47</v>
      </c>
      <c r="N27" s="42">
        <v>1</v>
      </c>
      <c r="O27" s="41" t="s">
        <v>47</v>
      </c>
      <c r="P27" s="42">
        <f>N27</f>
        <v>1</v>
      </c>
      <c r="Q27" s="42">
        <f t="shared" si="0"/>
        <v>1</v>
      </c>
      <c r="R27" s="43">
        <f t="shared" si="1"/>
        <v>2</v>
      </c>
      <c r="S27" s="28"/>
    </row>
    <row r="28" spans="1:19" ht="19.5" customHeight="1" thickBot="1">
      <c r="A28" s="7"/>
      <c r="B28" s="15" t="s">
        <v>23</v>
      </c>
      <c r="C28" s="44" t="s">
        <v>47</v>
      </c>
      <c r="D28" s="45">
        <v>1</v>
      </c>
      <c r="E28" s="44" t="s">
        <v>47</v>
      </c>
      <c r="F28" s="44" t="s">
        <v>47</v>
      </c>
      <c r="G28" s="43" t="s">
        <v>47</v>
      </c>
      <c r="H28" s="45">
        <v>1</v>
      </c>
      <c r="I28" s="45">
        <v>6</v>
      </c>
      <c r="J28" s="43">
        <f>H28+I28</f>
        <v>7</v>
      </c>
      <c r="K28" s="45" t="s">
        <v>47</v>
      </c>
      <c r="L28" s="45" t="s">
        <v>47</v>
      </c>
      <c r="M28" s="43" t="s">
        <v>47</v>
      </c>
      <c r="N28" s="45">
        <v>3</v>
      </c>
      <c r="O28" s="44" t="s">
        <v>47</v>
      </c>
      <c r="P28" s="45">
        <f>D28+H28+N28</f>
        <v>5</v>
      </c>
      <c r="Q28" s="45">
        <f t="shared" si="0"/>
        <v>6</v>
      </c>
      <c r="R28" s="43">
        <f t="shared" si="1"/>
        <v>11</v>
      </c>
      <c r="S28" s="28"/>
    </row>
    <row r="29" spans="1:19" ht="19.5" customHeight="1" thickBot="1">
      <c r="A29" s="29"/>
      <c r="B29" s="14" t="s">
        <v>24</v>
      </c>
      <c r="C29" s="41" t="s">
        <v>47</v>
      </c>
      <c r="D29" s="41" t="s">
        <v>47</v>
      </c>
      <c r="E29" s="41" t="s">
        <v>47</v>
      </c>
      <c r="F29" s="41" t="s">
        <v>47</v>
      </c>
      <c r="G29" s="43" t="s">
        <v>47</v>
      </c>
      <c r="H29" s="41" t="s">
        <v>47</v>
      </c>
      <c r="I29" s="42">
        <v>12</v>
      </c>
      <c r="J29" s="43">
        <f>I29</f>
        <v>12</v>
      </c>
      <c r="K29" s="42" t="s">
        <v>47</v>
      </c>
      <c r="L29" s="42" t="s">
        <v>47</v>
      </c>
      <c r="M29" s="43" t="s">
        <v>47</v>
      </c>
      <c r="N29" s="41" t="s">
        <v>47</v>
      </c>
      <c r="O29" s="41" t="s">
        <v>47</v>
      </c>
      <c r="P29" s="41" t="s">
        <v>47</v>
      </c>
      <c r="Q29" s="42">
        <f t="shared" si="0"/>
        <v>12</v>
      </c>
      <c r="R29" s="43">
        <v>12</v>
      </c>
      <c r="S29" s="28"/>
    </row>
    <row r="30" spans="1:19" ht="19.5" customHeight="1" thickBot="1">
      <c r="A30" s="7"/>
      <c r="B30" s="15" t="s">
        <v>25</v>
      </c>
      <c r="C30" s="44" t="s">
        <v>47</v>
      </c>
      <c r="D30" s="44" t="s">
        <v>47</v>
      </c>
      <c r="E30" s="44" t="s">
        <v>47</v>
      </c>
      <c r="F30" s="44" t="s">
        <v>47</v>
      </c>
      <c r="G30" s="43" t="s">
        <v>47</v>
      </c>
      <c r="H30" s="44" t="s">
        <v>47</v>
      </c>
      <c r="I30" s="45">
        <v>15</v>
      </c>
      <c r="J30" s="43">
        <f>I30</f>
        <v>15</v>
      </c>
      <c r="K30" s="45" t="s">
        <v>47</v>
      </c>
      <c r="L30" s="45" t="s">
        <v>47</v>
      </c>
      <c r="M30" s="43" t="s">
        <v>47</v>
      </c>
      <c r="N30" s="45">
        <v>5</v>
      </c>
      <c r="O30" s="44" t="s">
        <v>47</v>
      </c>
      <c r="P30" s="45">
        <f>N30</f>
        <v>5</v>
      </c>
      <c r="Q30" s="45">
        <f t="shared" si="0"/>
        <v>15</v>
      </c>
      <c r="R30" s="43">
        <f t="shared" si="1"/>
        <v>20</v>
      </c>
      <c r="S30" s="28"/>
    </row>
    <row r="31" spans="1:19" ht="19.5" customHeight="1" thickBot="1">
      <c r="A31" s="29"/>
      <c r="B31" s="49" t="s">
        <v>53</v>
      </c>
      <c r="C31" s="41" t="s">
        <v>47</v>
      </c>
      <c r="D31" s="41" t="s">
        <v>47</v>
      </c>
      <c r="E31" s="41" t="s">
        <v>47</v>
      </c>
      <c r="F31" s="41" t="s">
        <v>47</v>
      </c>
      <c r="G31" s="43" t="s">
        <v>47</v>
      </c>
      <c r="H31" s="42">
        <v>4</v>
      </c>
      <c r="I31" s="42">
        <v>13</v>
      </c>
      <c r="J31" s="43">
        <f>H31+I31</f>
        <v>17</v>
      </c>
      <c r="K31" s="42" t="s">
        <v>47</v>
      </c>
      <c r="L31" s="42" t="s">
        <v>47</v>
      </c>
      <c r="M31" s="43" t="s">
        <v>47</v>
      </c>
      <c r="N31" s="42">
        <v>3</v>
      </c>
      <c r="O31" s="42">
        <v>1</v>
      </c>
      <c r="P31" s="42">
        <f>H31+N31+O31</f>
        <v>8</v>
      </c>
      <c r="Q31" s="42">
        <f t="shared" si="0"/>
        <v>13</v>
      </c>
      <c r="R31" s="43">
        <f t="shared" si="1"/>
        <v>21</v>
      </c>
      <c r="S31" s="28"/>
    </row>
    <row r="32" spans="1:19" ht="19.5" customHeight="1" thickBot="1">
      <c r="A32" s="7"/>
      <c r="B32" s="39" t="s">
        <v>54</v>
      </c>
      <c r="C32" s="44" t="s">
        <v>47</v>
      </c>
      <c r="D32" s="44" t="s">
        <v>47</v>
      </c>
      <c r="E32" s="44" t="s">
        <v>47</v>
      </c>
      <c r="F32" s="44" t="s">
        <v>47</v>
      </c>
      <c r="G32" s="43" t="s">
        <v>47</v>
      </c>
      <c r="H32" s="44" t="s">
        <v>47</v>
      </c>
      <c r="I32" s="45">
        <v>5</v>
      </c>
      <c r="J32" s="43">
        <f>I32</f>
        <v>5</v>
      </c>
      <c r="K32" s="45" t="s">
        <v>47</v>
      </c>
      <c r="L32" s="45" t="s">
        <v>47</v>
      </c>
      <c r="M32" s="43" t="s">
        <v>47</v>
      </c>
      <c r="N32" s="45">
        <v>2</v>
      </c>
      <c r="O32" s="44" t="s">
        <v>47</v>
      </c>
      <c r="P32" s="45">
        <f>N32</f>
        <v>2</v>
      </c>
      <c r="Q32" s="45">
        <f t="shared" si="0"/>
        <v>5</v>
      </c>
      <c r="R32" s="43">
        <f t="shared" si="1"/>
        <v>7</v>
      </c>
      <c r="S32" s="28"/>
    </row>
    <row r="33" spans="1:19" ht="19.5" customHeight="1" thickBot="1">
      <c r="A33" s="29"/>
      <c r="B33" s="14" t="s">
        <v>26</v>
      </c>
      <c r="C33" s="42">
        <v>1</v>
      </c>
      <c r="D33" s="42">
        <v>2</v>
      </c>
      <c r="E33" s="42" t="s">
        <v>47</v>
      </c>
      <c r="F33" s="42" t="s">
        <v>47</v>
      </c>
      <c r="G33" s="43" t="s">
        <v>47</v>
      </c>
      <c r="H33" s="41" t="s">
        <v>47</v>
      </c>
      <c r="I33" s="42">
        <v>8</v>
      </c>
      <c r="J33" s="43">
        <f>I33</f>
        <v>8</v>
      </c>
      <c r="K33" s="42" t="s">
        <v>47</v>
      </c>
      <c r="L33" s="42" t="s">
        <v>47</v>
      </c>
      <c r="M33" s="43" t="s">
        <v>47</v>
      </c>
      <c r="N33" s="42">
        <v>4</v>
      </c>
      <c r="O33" s="42">
        <v>5</v>
      </c>
      <c r="P33" s="42">
        <f>C33+D33+N33+O33</f>
        <v>12</v>
      </c>
      <c r="Q33" s="42">
        <f t="shared" si="0"/>
        <v>8</v>
      </c>
      <c r="R33" s="43">
        <f t="shared" si="1"/>
        <v>20</v>
      </c>
      <c r="S33" s="28"/>
    </row>
    <row r="34" spans="1:19" ht="19.5" customHeight="1" thickBot="1">
      <c r="A34" s="7"/>
      <c r="B34" s="15" t="s">
        <v>27</v>
      </c>
      <c r="C34" s="45">
        <v>2</v>
      </c>
      <c r="D34" s="44" t="s">
        <v>47</v>
      </c>
      <c r="E34" s="45" t="s">
        <v>47</v>
      </c>
      <c r="F34" s="45" t="s">
        <v>47</v>
      </c>
      <c r="G34" s="43" t="s">
        <v>47</v>
      </c>
      <c r="H34" s="44" t="s">
        <v>47</v>
      </c>
      <c r="I34" s="45">
        <v>10</v>
      </c>
      <c r="J34" s="43">
        <f>I34</f>
        <v>10</v>
      </c>
      <c r="K34" s="45" t="s">
        <v>47</v>
      </c>
      <c r="L34" s="45" t="s">
        <v>47</v>
      </c>
      <c r="M34" s="43" t="s">
        <v>47</v>
      </c>
      <c r="N34" s="45">
        <v>4</v>
      </c>
      <c r="O34" s="45">
        <v>2</v>
      </c>
      <c r="P34" s="45">
        <f>C34+N34+O34</f>
        <v>8</v>
      </c>
      <c r="Q34" s="45">
        <f t="shared" si="0"/>
        <v>10</v>
      </c>
      <c r="R34" s="43">
        <f t="shared" si="1"/>
        <v>18</v>
      </c>
      <c r="S34" s="28"/>
    </row>
    <row r="35" spans="1:19" ht="19.5" customHeight="1" thickBot="1">
      <c r="A35" s="29"/>
      <c r="B35" s="14" t="s">
        <v>28</v>
      </c>
      <c r="C35" s="41" t="s">
        <v>47</v>
      </c>
      <c r="D35" s="42">
        <v>3</v>
      </c>
      <c r="E35" s="42" t="s">
        <v>47</v>
      </c>
      <c r="F35" s="42" t="s">
        <v>47</v>
      </c>
      <c r="G35" s="43" t="s">
        <v>47</v>
      </c>
      <c r="H35" s="42">
        <v>3</v>
      </c>
      <c r="I35" s="42">
        <v>21</v>
      </c>
      <c r="J35" s="43">
        <f>H35+I35</f>
        <v>24</v>
      </c>
      <c r="K35" s="42" t="s">
        <v>47</v>
      </c>
      <c r="L35" s="42" t="s">
        <v>47</v>
      </c>
      <c r="M35" s="43" t="s">
        <v>47</v>
      </c>
      <c r="N35" s="42">
        <v>1</v>
      </c>
      <c r="O35" s="42">
        <v>1</v>
      </c>
      <c r="P35" s="42">
        <f>D35+H35+N35+O35</f>
        <v>8</v>
      </c>
      <c r="Q35" s="42">
        <f t="shared" si="0"/>
        <v>21</v>
      </c>
      <c r="R35" s="43">
        <f t="shared" si="1"/>
        <v>29</v>
      </c>
      <c r="S35" s="28"/>
    </row>
    <row r="36" spans="1:19" ht="19.5" customHeight="1" thickBot="1">
      <c r="A36" s="7"/>
      <c r="B36" s="15" t="s">
        <v>29</v>
      </c>
      <c r="C36" s="45">
        <v>1</v>
      </c>
      <c r="D36" s="45">
        <v>5</v>
      </c>
      <c r="E36" s="45" t="s">
        <v>47</v>
      </c>
      <c r="F36" s="45" t="s">
        <v>47</v>
      </c>
      <c r="G36" s="43" t="s">
        <v>47</v>
      </c>
      <c r="H36" s="45">
        <v>3</v>
      </c>
      <c r="I36" s="45">
        <v>21</v>
      </c>
      <c r="J36" s="43">
        <f>H36+I36</f>
        <v>24</v>
      </c>
      <c r="K36" s="45">
        <v>2</v>
      </c>
      <c r="L36" s="45" t="s">
        <v>47</v>
      </c>
      <c r="M36" s="43">
        <f>K36</f>
        <v>2</v>
      </c>
      <c r="N36" s="45">
        <v>31</v>
      </c>
      <c r="O36" s="45">
        <v>1</v>
      </c>
      <c r="P36" s="45">
        <f>C36+D36+H36+K36+N36+O36</f>
        <v>43</v>
      </c>
      <c r="Q36" s="45">
        <f t="shared" si="0"/>
        <v>21</v>
      </c>
      <c r="R36" s="43">
        <f t="shared" si="1"/>
        <v>64</v>
      </c>
      <c r="S36" s="28"/>
    </row>
    <row r="37" spans="1:19" ht="19.5" customHeight="1" thickBot="1">
      <c r="A37" s="29"/>
      <c r="B37" s="14" t="s">
        <v>30</v>
      </c>
      <c r="C37" s="42">
        <v>1</v>
      </c>
      <c r="D37" s="41" t="s">
        <v>47</v>
      </c>
      <c r="E37" s="42" t="s">
        <v>47</v>
      </c>
      <c r="F37" s="42" t="s">
        <v>47</v>
      </c>
      <c r="G37" s="43" t="s">
        <v>47</v>
      </c>
      <c r="H37" s="41" t="s">
        <v>47</v>
      </c>
      <c r="I37" s="42">
        <v>5</v>
      </c>
      <c r="J37" s="43">
        <f>I37</f>
        <v>5</v>
      </c>
      <c r="K37" s="41" t="s">
        <v>47</v>
      </c>
      <c r="L37" s="42" t="s">
        <v>47</v>
      </c>
      <c r="M37" s="43" t="s">
        <v>47</v>
      </c>
      <c r="N37" s="42">
        <v>3</v>
      </c>
      <c r="O37" s="42">
        <v>1</v>
      </c>
      <c r="P37" s="42">
        <f>C37+N37+O37</f>
        <v>5</v>
      </c>
      <c r="Q37" s="42">
        <f t="shared" si="0"/>
        <v>5</v>
      </c>
      <c r="R37" s="43">
        <f t="shared" si="1"/>
        <v>10</v>
      </c>
      <c r="S37" s="28"/>
    </row>
    <row r="38" spans="1:19" ht="19.5" customHeight="1" thickBot="1">
      <c r="A38" s="7"/>
      <c r="B38" s="39" t="s">
        <v>55</v>
      </c>
      <c r="C38" s="45">
        <v>2</v>
      </c>
      <c r="D38" s="45">
        <v>2</v>
      </c>
      <c r="E38" s="45" t="s">
        <v>47</v>
      </c>
      <c r="F38" s="45" t="s">
        <v>47</v>
      </c>
      <c r="G38" s="43" t="s">
        <v>47</v>
      </c>
      <c r="H38" s="45">
        <v>1</v>
      </c>
      <c r="I38" s="45">
        <v>4</v>
      </c>
      <c r="J38" s="43">
        <f>H38+I38</f>
        <v>5</v>
      </c>
      <c r="K38" s="45" t="s">
        <v>47</v>
      </c>
      <c r="L38" s="45" t="s">
        <v>47</v>
      </c>
      <c r="M38" s="43" t="s">
        <v>47</v>
      </c>
      <c r="N38" s="45">
        <v>2</v>
      </c>
      <c r="O38" s="45">
        <v>6</v>
      </c>
      <c r="P38" s="45">
        <f>C38+D38+H38+N38+O38</f>
        <v>13</v>
      </c>
      <c r="Q38" s="45">
        <f t="shared" si="0"/>
        <v>4</v>
      </c>
      <c r="R38" s="43">
        <f t="shared" si="1"/>
        <v>17</v>
      </c>
      <c r="S38" s="28"/>
    </row>
    <row r="39" spans="1:19" ht="19.5" customHeight="1" thickBot="1">
      <c r="A39" s="29"/>
      <c r="B39" s="49" t="s">
        <v>56</v>
      </c>
      <c r="C39" s="41" t="s">
        <v>47</v>
      </c>
      <c r="D39" s="41" t="s">
        <v>47</v>
      </c>
      <c r="E39" s="41" t="s">
        <v>47</v>
      </c>
      <c r="F39" s="41" t="s">
        <v>47</v>
      </c>
      <c r="G39" s="43" t="s">
        <v>47</v>
      </c>
      <c r="H39" s="42">
        <v>2</v>
      </c>
      <c r="I39" s="42">
        <v>3</v>
      </c>
      <c r="J39" s="43">
        <f>H39+I39</f>
        <v>5</v>
      </c>
      <c r="K39" s="42" t="s">
        <v>47</v>
      </c>
      <c r="L39" s="42" t="s">
        <v>47</v>
      </c>
      <c r="M39" s="43" t="s">
        <v>47</v>
      </c>
      <c r="N39" s="42">
        <v>2</v>
      </c>
      <c r="O39" s="41" t="s">
        <v>47</v>
      </c>
      <c r="P39" s="42">
        <f>H39+N39</f>
        <v>4</v>
      </c>
      <c r="Q39" s="42">
        <f t="shared" si="0"/>
        <v>3</v>
      </c>
      <c r="R39" s="43">
        <f t="shared" si="1"/>
        <v>7</v>
      </c>
      <c r="S39" s="28"/>
    </row>
    <row r="40" spans="1:19" ht="19.5" customHeight="1" thickBot="1">
      <c r="A40" s="7"/>
      <c r="B40" s="39" t="s">
        <v>57</v>
      </c>
      <c r="C40" s="44" t="s">
        <v>47</v>
      </c>
      <c r="D40" s="45">
        <v>3</v>
      </c>
      <c r="E40" s="45" t="s">
        <v>47</v>
      </c>
      <c r="F40" s="45" t="s">
        <v>47</v>
      </c>
      <c r="G40" s="43" t="s">
        <v>47</v>
      </c>
      <c r="H40" s="45">
        <v>1</v>
      </c>
      <c r="I40" s="45">
        <v>18</v>
      </c>
      <c r="J40" s="43">
        <f>H40+I40</f>
        <v>19</v>
      </c>
      <c r="K40" s="45" t="s">
        <v>47</v>
      </c>
      <c r="L40" s="45" t="s">
        <v>47</v>
      </c>
      <c r="M40" s="43" t="s">
        <v>47</v>
      </c>
      <c r="N40" s="45">
        <v>8</v>
      </c>
      <c r="O40" s="45">
        <v>3</v>
      </c>
      <c r="P40" s="45">
        <f>D40+H40+N40+O40</f>
        <v>15</v>
      </c>
      <c r="Q40" s="45">
        <f t="shared" si="0"/>
        <v>18</v>
      </c>
      <c r="R40" s="43">
        <f t="shared" si="1"/>
        <v>33</v>
      </c>
      <c r="S40" s="28"/>
    </row>
    <row r="41" spans="1:19" ht="19.5" customHeight="1" thickBot="1">
      <c r="A41" s="30"/>
      <c r="B41" s="14" t="s">
        <v>31</v>
      </c>
      <c r="C41" s="41" t="s">
        <v>47</v>
      </c>
      <c r="D41" s="42">
        <v>2</v>
      </c>
      <c r="E41" s="42" t="s">
        <v>47</v>
      </c>
      <c r="F41" s="42" t="s">
        <v>47</v>
      </c>
      <c r="G41" s="43" t="s">
        <v>47</v>
      </c>
      <c r="H41" s="41" t="s">
        <v>47</v>
      </c>
      <c r="I41" s="42">
        <v>5</v>
      </c>
      <c r="J41" s="43">
        <f>I41</f>
        <v>5</v>
      </c>
      <c r="K41" s="42" t="s">
        <v>47</v>
      </c>
      <c r="L41" s="42" t="s">
        <v>47</v>
      </c>
      <c r="M41" s="43" t="s">
        <v>47</v>
      </c>
      <c r="N41" s="42">
        <v>1</v>
      </c>
      <c r="O41" s="42">
        <v>3</v>
      </c>
      <c r="P41" s="42">
        <f>D41+N41+O41</f>
        <v>6</v>
      </c>
      <c r="Q41" s="42">
        <f t="shared" si="0"/>
        <v>5</v>
      </c>
      <c r="R41" s="43">
        <f t="shared" si="1"/>
        <v>11</v>
      </c>
      <c r="S41" s="28"/>
    </row>
    <row r="42" spans="1:19" ht="19.5" customHeight="1" thickBot="1">
      <c r="A42" s="7"/>
      <c r="B42" s="15" t="s">
        <v>32</v>
      </c>
      <c r="C42" s="44" t="s">
        <v>47</v>
      </c>
      <c r="D42" s="44" t="s">
        <v>47</v>
      </c>
      <c r="E42" s="44" t="s">
        <v>47</v>
      </c>
      <c r="F42" s="44" t="s">
        <v>47</v>
      </c>
      <c r="G42" s="43" t="s">
        <v>47</v>
      </c>
      <c r="H42" s="44" t="s">
        <v>47</v>
      </c>
      <c r="I42" s="45">
        <v>7</v>
      </c>
      <c r="J42" s="43">
        <f>I42</f>
        <v>7</v>
      </c>
      <c r="K42" s="45" t="s">
        <v>47</v>
      </c>
      <c r="L42" s="45" t="s">
        <v>47</v>
      </c>
      <c r="M42" s="43" t="s">
        <v>47</v>
      </c>
      <c r="N42" s="44" t="s">
        <v>47</v>
      </c>
      <c r="O42" s="45">
        <v>1</v>
      </c>
      <c r="P42" s="45">
        <f>O42</f>
        <v>1</v>
      </c>
      <c r="Q42" s="45">
        <f t="shared" si="0"/>
        <v>7</v>
      </c>
      <c r="R42" s="43">
        <f t="shared" si="1"/>
        <v>8</v>
      </c>
      <c r="S42" s="28"/>
    </row>
    <row r="43" spans="1:19" ht="19.5" customHeight="1" thickBot="1">
      <c r="A43" s="29"/>
      <c r="B43" s="14" t="s">
        <v>33</v>
      </c>
      <c r="C43" s="41" t="s">
        <v>47</v>
      </c>
      <c r="D43" s="42">
        <v>5</v>
      </c>
      <c r="E43" s="42" t="s">
        <v>47</v>
      </c>
      <c r="F43" s="42" t="s">
        <v>47</v>
      </c>
      <c r="G43" s="43" t="s">
        <v>47</v>
      </c>
      <c r="H43" s="42">
        <v>5</v>
      </c>
      <c r="I43" s="42">
        <v>104</v>
      </c>
      <c r="J43" s="43">
        <f>H43+I43</f>
        <v>109</v>
      </c>
      <c r="K43" s="42" t="s">
        <v>47</v>
      </c>
      <c r="L43" s="42" t="s">
        <v>47</v>
      </c>
      <c r="M43" s="43" t="s">
        <v>47</v>
      </c>
      <c r="N43" s="42">
        <v>14</v>
      </c>
      <c r="O43" s="42">
        <v>1</v>
      </c>
      <c r="P43" s="42">
        <f>D43+H43+N43+O43</f>
        <v>25</v>
      </c>
      <c r="Q43" s="42">
        <f t="shared" si="0"/>
        <v>104</v>
      </c>
      <c r="R43" s="43">
        <f t="shared" si="1"/>
        <v>129</v>
      </c>
      <c r="S43" s="28"/>
    </row>
    <row r="44" spans="1:19" ht="19.5" customHeight="1" thickBot="1">
      <c r="A44" s="7"/>
      <c r="B44" s="15" t="s">
        <v>34</v>
      </c>
      <c r="C44" s="44" t="s">
        <v>47</v>
      </c>
      <c r="D44" s="44" t="s">
        <v>47</v>
      </c>
      <c r="E44" s="45" t="s">
        <v>47</v>
      </c>
      <c r="F44" s="45">
        <v>1</v>
      </c>
      <c r="G44" s="43">
        <f>F44</f>
        <v>1</v>
      </c>
      <c r="H44" s="44" t="s">
        <v>47</v>
      </c>
      <c r="I44" s="45">
        <v>93</v>
      </c>
      <c r="J44" s="43">
        <f>I44</f>
        <v>93</v>
      </c>
      <c r="K44" s="45" t="s">
        <v>47</v>
      </c>
      <c r="L44" s="45" t="s">
        <v>47</v>
      </c>
      <c r="M44" s="43" t="s">
        <v>47</v>
      </c>
      <c r="N44" s="44" t="s">
        <v>47</v>
      </c>
      <c r="O44" s="45">
        <v>1</v>
      </c>
      <c r="P44" s="45">
        <f>O44</f>
        <v>1</v>
      </c>
      <c r="Q44" s="45">
        <f t="shared" si="0"/>
        <v>94</v>
      </c>
      <c r="R44" s="43">
        <f t="shared" si="1"/>
        <v>95</v>
      </c>
      <c r="S44" s="28"/>
    </row>
    <row r="45" spans="1:19" ht="19.5" customHeight="1" thickBot="1">
      <c r="A45" s="29"/>
      <c r="B45" s="14" t="s">
        <v>35</v>
      </c>
      <c r="C45" s="41" t="s">
        <v>47</v>
      </c>
      <c r="D45" s="42">
        <v>1</v>
      </c>
      <c r="E45" s="42" t="s">
        <v>47</v>
      </c>
      <c r="F45" s="41" t="s">
        <v>47</v>
      </c>
      <c r="G45" s="43" t="s">
        <v>47</v>
      </c>
      <c r="H45" s="42">
        <v>2</v>
      </c>
      <c r="I45" s="42">
        <v>20</v>
      </c>
      <c r="J45" s="43">
        <f>H45+I45</f>
        <v>22</v>
      </c>
      <c r="K45" s="42" t="s">
        <v>47</v>
      </c>
      <c r="L45" s="42" t="s">
        <v>47</v>
      </c>
      <c r="M45" s="43" t="s">
        <v>47</v>
      </c>
      <c r="N45" s="42">
        <v>2</v>
      </c>
      <c r="O45" s="41" t="s">
        <v>47</v>
      </c>
      <c r="P45" s="42">
        <f>D45+H45+N45</f>
        <v>5</v>
      </c>
      <c r="Q45" s="42">
        <f t="shared" si="0"/>
        <v>20</v>
      </c>
      <c r="R45" s="43">
        <f t="shared" si="1"/>
        <v>25</v>
      </c>
      <c r="S45" s="28"/>
    </row>
    <row r="46" spans="1:19" ht="19.5" customHeight="1" thickBot="1">
      <c r="A46" s="7"/>
      <c r="B46" s="15" t="s">
        <v>36</v>
      </c>
      <c r="C46" s="45">
        <v>1</v>
      </c>
      <c r="D46" s="45">
        <v>1</v>
      </c>
      <c r="E46" s="45" t="s">
        <v>47</v>
      </c>
      <c r="F46" s="45" t="s">
        <v>47</v>
      </c>
      <c r="G46" s="43" t="s">
        <v>47</v>
      </c>
      <c r="H46" s="45">
        <v>1</v>
      </c>
      <c r="I46" s="45">
        <v>19</v>
      </c>
      <c r="J46" s="43">
        <f>H46+I46</f>
        <v>20</v>
      </c>
      <c r="K46" s="45" t="s">
        <v>47</v>
      </c>
      <c r="L46" s="45" t="s">
        <v>47</v>
      </c>
      <c r="M46" s="43" t="s">
        <v>47</v>
      </c>
      <c r="N46" s="45">
        <v>6</v>
      </c>
      <c r="O46" s="45">
        <v>1</v>
      </c>
      <c r="P46" s="45">
        <f>C46+D46+H46+N46+O46</f>
        <v>10</v>
      </c>
      <c r="Q46" s="45">
        <f t="shared" si="0"/>
        <v>19</v>
      </c>
      <c r="R46" s="43">
        <f t="shared" si="1"/>
        <v>29</v>
      </c>
      <c r="S46" s="28"/>
    </row>
    <row r="47" spans="1:19" ht="19.5" customHeight="1" thickBot="1">
      <c r="A47" s="29"/>
      <c r="B47" s="14" t="s">
        <v>37</v>
      </c>
      <c r="C47" s="42">
        <v>1</v>
      </c>
      <c r="D47" s="42">
        <v>1</v>
      </c>
      <c r="E47" s="42" t="s">
        <v>47</v>
      </c>
      <c r="F47" s="42" t="s">
        <v>47</v>
      </c>
      <c r="G47" s="43" t="s">
        <v>47</v>
      </c>
      <c r="H47" s="42">
        <v>2</v>
      </c>
      <c r="I47" s="42">
        <v>4</v>
      </c>
      <c r="J47" s="43">
        <f>H47+I47</f>
        <v>6</v>
      </c>
      <c r="K47" s="42" t="s">
        <v>47</v>
      </c>
      <c r="L47" s="42" t="s">
        <v>47</v>
      </c>
      <c r="M47" s="43" t="s">
        <v>47</v>
      </c>
      <c r="N47" s="42">
        <v>21</v>
      </c>
      <c r="O47" s="42">
        <v>2</v>
      </c>
      <c r="P47" s="42">
        <f>C47+D47+H47+N47+O47</f>
        <v>27</v>
      </c>
      <c r="Q47" s="42">
        <f t="shared" si="0"/>
        <v>4</v>
      </c>
      <c r="R47" s="43">
        <f t="shared" si="1"/>
        <v>31</v>
      </c>
      <c r="S47" s="28"/>
    </row>
    <row r="48" spans="1:19" ht="19.5" customHeight="1" thickBot="1">
      <c r="A48" s="7"/>
      <c r="B48" s="15" t="s">
        <v>38</v>
      </c>
      <c r="C48" s="44" t="s">
        <v>47</v>
      </c>
      <c r="D48" s="45">
        <v>1</v>
      </c>
      <c r="E48" s="45" t="s">
        <v>47</v>
      </c>
      <c r="F48" s="45" t="s">
        <v>47</v>
      </c>
      <c r="G48" s="43" t="s">
        <v>47</v>
      </c>
      <c r="H48" s="45">
        <v>3</v>
      </c>
      <c r="I48" s="45">
        <v>25</v>
      </c>
      <c r="J48" s="43">
        <f>H48+I48</f>
        <v>28</v>
      </c>
      <c r="K48" s="45" t="s">
        <v>47</v>
      </c>
      <c r="L48" s="45" t="s">
        <v>47</v>
      </c>
      <c r="M48" s="43" t="s">
        <v>47</v>
      </c>
      <c r="N48" s="44" t="s">
        <v>47</v>
      </c>
      <c r="O48" s="45">
        <v>1</v>
      </c>
      <c r="P48" s="45">
        <f>D48+H48+O48</f>
        <v>5</v>
      </c>
      <c r="Q48" s="45">
        <f t="shared" si="0"/>
        <v>25</v>
      </c>
      <c r="R48" s="43">
        <f t="shared" si="1"/>
        <v>30</v>
      </c>
      <c r="S48" s="28"/>
    </row>
    <row r="49" spans="1:19" ht="19.5" customHeight="1" thickBot="1">
      <c r="A49" s="29"/>
      <c r="B49" s="14" t="s">
        <v>39</v>
      </c>
      <c r="C49" s="41" t="s">
        <v>47</v>
      </c>
      <c r="D49" s="41" t="s">
        <v>47</v>
      </c>
      <c r="E49" s="41" t="s">
        <v>47</v>
      </c>
      <c r="F49" s="41" t="s">
        <v>47</v>
      </c>
      <c r="G49" s="43" t="s">
        <v>47</v>
      </c>
      <c r="H49" s="41" t="s">
        <v>47</v>
      </c>
      <c r="I49" s="42">
        <v>6</v>
      </c>
      <c r="J49" s="43">
        <f>I49</f>
        <v>6</v>
      </c>
      <c r="K49" s="42" t="s">
        <v>47</v>
      </c>
      <c r="L49" s="42" t="s">
        <v>47</v>
      </c>
      <c r="M49" s="43" t="s">
        <v>47</v>
      </c>
      <c r="N49" s="42">
        <v>1</v>
      </c>
      <c r="O49" s="41" t="s">
        <v>47</v>
      </c>
      <c r="P49" s="42">
        <f>N49</f>
        <v>1</v>
      </c>
      <c r="Q49" s="42">
        <f t="shared" si="0"/>
        <v>6</v>
      </c>
      <c r="R49" s="43">
        <f t="shared" si="1"/>
        <v>7</v>
      </c>
      <c r="S49" s="28"/>
    </row>
    <row r="50" spans="1:19" ht="19.5" customHeight="1" thickBot="1">
      <c r="A50" s="7"/>
      <c r="B50" s="15" t="s">
        <v>40</v>
      </c>
      <c r="C50" s="44" t="s">
        <v>47</v>
      </c>
      <c r="D50" s="44" t="s">
        <v>47</v>
      </c>
      <c r="E50" s="44" t="s">
        <v>47</v>
      </c>
      <c r="F50" s="44" t="s">
        <v>47</v>
      </c>
      <c r="G50" s="43" t="s">
        <v>47</v>
      </c>
      <c r="H50" s="44" t="s">
        <v>47</v>
      </c>
      <c r="I50" s="45">
        <v>6</v>
      </c>
      <c r="J50" s="43">
        <f>I50</f>
        <v>6</v>
      </c>
      <c r="K50" s="45" t="s">
        <v>47</v>
      </c>
      <c r="L50" s="45" t="s">
        <v>47</v>
      </c>
      <c r="M50" s="43" t="s">
        <v>47</v>
      </c>
      <c r="N50" s="45">
        <v>8</v>
      </c>
      <c r="O50" s="45">
        <v>2</v>
      </c>
      <c r="P50" s="45">
        <f>N50+O50</f>
        <v>10</v>
      </c>
      <c r="Q50" s="45">
        <f t="shared" si="0"/>
        <v>6</v>
      </c>
      <c r="R50" s="43">
        <f t="shared" si="1"/>
        <v>16</v>
      </c>
      <c r="S50" s="28"/>
    </row>
    <row r="51" spans="1:19" ht="19.5" customHeight="1" thickBot="1">
      <c r="A51" s="29"/>
      <c r="B51" s="49" t="s">
        <v>58</v>
      </c>
      <c r="C51" s="42">
        <v>1</v>
      </c>
      <c r="D51" s="42">
        <v>1</v>
      </c>
      <c r="E51" s="42" t="s">
        <v>47</v>
      </c>
      <c r="F51" s="42" t="s">
        <v>47</v>
      </c>
      <c r="G51" s="43" t="s">
        <v>47</v>
      </c>
      <c r="H51" s="41" t="s">
        <v>47</v>
      </c>
      <c r="I51" s="42">
        <v>11</v>
      </c>
      <c r="J51" s="43">
        <f>I51</f>
        <v>11</v>
      </c>
      <c r="K51" s="42" t="s">
        <v>47</v>
      </c>
      <c r="L51" s="42" t="s">
        <v>47</v>
      </c>
      <c r="M51" s="43" t="s">
        <v>47</v>
      </c>
      <c r="N51" s="42">
        <v>1</v>
      </c>
      <c r="O51" s="42">
        <v>5</v>
      </c>
      <c r="P51" s="42">
        <f>C51+D51+N51+O51</f>
        <v>8</v>
      </c>
      <c r="Q51" s="42">
        <f t="shared" si="0"/>
        <v>11</v>
      </c>
      <c r="R51" s="43">
        <f t="shared" si="1"/>
        <v>19</v>
      </c>
      <c r="S51" s="28"/>
    </row>
    <row r="52" spans="1:19" ht="19.5" customHeight="1" thickBot="1">
      <c r="A52" s="7"/>
      <c r="B52" s="39" t="s">
        <v>46</v>
      </c>
      <c r="C52" s="44" t="s">
        <v>47</v>
      </c>
      <c r="D52" s="45">
        <v>3</v>
      </c>
      <c r="E52" s="45" t="s">
        <v>47</v>
      </c>
      <c r="F52" s="45" t="s">
        <v>47</v>
      </c>
      <c r="G52" s="43" t="s">
        <v>47</v>
      </c>
      <c r="H52" s="45">
        <v>1</v>
      </c>
      <c r="I52" s="45">
        <v>8</v>
      </c>
      <c r="J52" s="43">
        <f>H52+I52</f>
        <v>9</v>
      </c>
      <c r="K52" s="45" t="s">
        <v>47</v>
      </c>
      <c r="L52" s="45" t="s">
        <v>47</v>
      </c>
      <c r="M52" s="43" t="s">
        <v>47</v>
      </c>
      <c r="N52" s="45">
        <v>17</v>
      </c>
      <c r="O52" s="45">
        <v>3</v>
      </c>
      <c r="P52" s="45">
        <f>D52+H52+N52+O52</f>
        <v>24</v>
      </c>
      <c r="Q52" s="45">
        <f t="shared" si="0"/>
        <v>8</v>
      </c>
      <c r="R52" s="43">
        <f t="shared" si="1"/>
        <v>32</v>
      </c>
      <c r="S52" s="28"/>
    </row>
    <row r="53" spans="1:19" ht="19.5" customHeight="1" thickBot="1">
      <c r="A53" s="29"/>
      <c r="B53" s="14" t="s">
        <v>41</v>
      </c>
      <c r="C53" s="41" t="s">
        <v>47</v>
      </c>
      <c r="D53" s="41" t="s">
        <v>47</v>
      </c>
      <c r="E53" s="42">
        <v>1</v>
      </c>
      <c r="F53" s="42" t="s">
        <v>47</v>
      </c>
      <c r="G53" s="43">
        <f>E53</f>
        <v>1</v>
      </c>
      <c r="H53" s="41" t="s">
        <v>47</v>
      </c>
      <c r="I53" s="42">
        <v>4</v>
      </c>
      <c r="J53" s="43">
        <f>I53</f>
        <v>4</v>
      </c>
      <c r="K53" s="42" t="s">
        <v>47</v>
      </c>
      <c r="L53" s="42" t="s">
        <v>47</v>
      </c>
      <c r="M53" s="43" t="s">
        <v>47</v>
      </c>
      <c r="N53" s="42">
        <v>1</v>
      </c>
      <c r="O53" s="42">
        <v>1</v>
      </c>
      <c r="P53" s="42">
        <f>E53+N53+O53</f>
        <v>3</v>
      </c>
      <c r="Q53" s="42">
        <f t="shared" si="0"/>
        <v>4</v>
      </c>
      <c r="R53" s="43">
        <f>P53+Q53</f>
        <v>7</v>
      </c>
      <c r="S53" s="28"/>
    </row>
    <row r="54" spans="1:19" ht="19.5" customHeight="1" thickBot="1">
      <c r="A54" s="7"/>
      <c r="B54" s="48" t="s">
        <v>49</v>
      </c>
      <c r="C54" s="50">
        <f aca="true" t="shared" si="2" ref="C54:O54">SUM(C9:C53)</f>
        <v>17</v>
      </c>
      <c r="D54" s="50">
        <f t="shared" si="2"/>
        <v>55</v>
      </c>
      <c r="E54" s="50">
        <f t="shared" si="2"/>
        <v>1</v>
      </c>
      <c r="F54" s="50">
        <f t="shared" si="2"/>
        <v>1</v>
      </c>
      <c r="G54" s="50">
        <f t="shared" si="2"/>
        <v>2</v>
      </c>
      <c r="H54" s="50">
        <f t="shared" si="2"/>
        <v>43</v>
      </c>
      <c r="I54" s="50">
        <f t="shared" si="2"/>
        <v>688</v>
      </c>
      <c r="J54" s="50">
        <f t="shared" si="2"/>
        <v>731</v>
      </c>
      <c r="K54" s="50">
        <f t="shared" si="2"/>
        <v>11</v>
      </c>
      <c r="L54" s="50">
        <f t="shared" si="2"/>
        <v>1</v>
      </c>
      <c r="M54" s="50">
        <f t="shared" si="2"/>
        <v>12</v>
      </c>
      <c r="N54" s="50">
        <f t="shared" si="2"/>
        <v>251</v>
      </c>
      <c r="O54" s="50">
        <f t="shared" si="2"/>
        <v>70</v>
      </c>
      <c r="P54" s="50">
        <f>C54+D54+E54+H54+K54+N54+O54</f>
        <v>448</v>
      </c>
      <c r="Q54" s="50">
        <f t="shared" si="0"/>
        <v>690</v>
      </c>
      <c r="R54" s="51">
        <f>SUM(R9:R53)</f>
        <v>1138</v>
      </c>
      <c r="S54" s="28"/>
    </row>
    <row r="55" spans="1:19" s="22" customFormat="1" ht="3.75" customHeight="1" thickBot="1">
      <c r="A55" s="18"/>
      <c r="B55" s="10"/>
      <c r="C55" s="12"/>
      <c r="D55" s="12"/>
      <c r="E55" s="1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19"/>
    </row>
    <row r="56" spans="2:18" s="17" customFormat="1" ht="12.75">
      <c r="B56" s="1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9" s="17" customFormat="1" ht="27.75" customHeight="1" thickBot="1">
      <c r="A57" s="3"/>
      <c r="B57" s="54" t="s">
        <v>42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"/>
    </row>
    <row r="58" spans="1:19" s="63" customFormat="1" ht="26.25" thickBot="1">
      <c r="A58" s="58"/>
      <c r="B58" s="81" t="s">
        <v>48</v>
      </c>
      <c r="C58" s="59" t="s">
        <v>64</v>
      </c>
      <c r="D58" s="59" t="s">
        <v>65</v>
      </c>
      <c r="E58" s="81" t="s">
        <v>66</v>
      </c>
      <c r="F58" s="82"/>
      <c r="G58" s="82"/>
      <c r="H58" s="81" t="s">
        <v>67</v>
      </c>
      <c r="I58" s="82"/>
      <c r="J58" s="82"/>
      <c r="K58" s="82" t="s">
        <v>1</v>
      </c>
      <c r="L58" s="82"/>
      <c r="M58" s="82"/>
      <c r="N58" s="59" t="s">
        <v>68</v>
      </c>
      <c r="O58" s="60" t="s">
        <v>2</v>
      </c>
      <c r="P58" s="82" t="s">
        <v>3</v>
      </c>
      <c r="Q58" s="82"/>
      <c r="R58" s="82"/>
      <c r="S58" s="61"/>
    </row>
    <row r="59" spans="1:19" s="63" customFormat="1" ht="32.25" customHeight="1" thickBot="1">
      <c r="A59" s="58"/>
      <c r="B59" s="82"/>
      <c r="C59" s="60" t="s">
        <v>4</v>
      </c>
      <c r="D59" s="60" t="s">
        <v>4</v>
      </c>
      <c r="E59" s="60" t="s">
        <v>4</v>
      </c>
      <c r="F59" s="60" t="s">
        <v>5</v>
      </c>
      <c r="G59" s="59" t="s">
        <v>50</v>
      </c>
      <c r="H59" s="60" t="s">
        <v>4</v>
      </c>
      <c r="I59" s="60" t="s">
        <v>5</v>
      </c>
      <c r="J59" s="59" t="s">
        <v>50</v>
      </c>
      <c r="K59" s="60" t="s">
        <v>4</v>
      </c>
      <c r="L59" s="60" t="s">
        <v>5</v>
      </c>
      <c r="M59" s="59" t="s">
        <v>50</v>
      </c>
      <c r="N59" s="60" t="s">
        <v>4</v>
      </c>
      <c r="O59" s="60" t="s">
        <v>4</v>
      </c>
      <c r="P59" s="60" t="s">
        <v>4</v>
      </c>
      <c r="Q59" s="60" t="s">
        <v>5</v>
      </c>
      <c r="R59" s="59" t="s">
        <v>50</v>
      </c>
      <c r="S59" s="61"/>
    </row>
    <row r="60" spans="1:19" ht="19.5" customHeight="1" thickBot="1">
      <c r="A60" s="7"/>
      <c r="B60" s="14" t="s">
        <v>6</v>
      </c>
      <c r="C60" s="41" t="s">
        <v>47</v>
      </c>
      <c r="D60" s="41" t="s">
        <v>47</v>
      </c>
      <c r="E60" s="41" t="s">
        <v>47</v>
      </c>
      <c r="F60" s="41" t="s">
        <v>47</v>
      </c>
      <c r="G60" s="43" t="s">
        <v>47</v>
      </c>
      <c r="H60" s="41" t="s">
        <v>47</v>
      </c>
      <c r="I60" s="42">
        <v>1</v>
      </c>
      <c r="J60" s="43">
        <v>1</v>
      </c>
      <c r="K60" s="41" t="s">
        <v>47</v>
      </c>
      <c r="L60" s="41" t="s">
        <v>47</v>
      </c>
      <c r="M60" s="43" t="s">
        <v>47</v>
      </c>
      <c r="N60" s="41" t="s">
        <v>47</v>
      </c>
      <c r="O60" s="41" t="s">
        <v>47</v>
      </c>
      <c r="P60" s="41" t="s">
        <v>47</v>
      </c>
      <c r="Q60" s="42">
        <f>SUM(F60,I60,L60)</f>
        <v>1</v>
      </c>
      <c r="R60" s="43">
        <v>1</v>
      </c>
      <c r="S60" s="28"/>
    </row>
    <row r="61" spans="1:19" ht="19.5" customHeight="1" thickBot="1">
      <c r="A61" s="29"/>
      <c r="B61" s="15" t="s">
        <v>7</v>
      </c>
      <c r="C61" s="44" t="s">
        <v>47</v>
      </c>
      <c r="D61" s="44" t="s">
        <v>47</v>
      </c>
      <c r="E61" s="44" t="s">
        <v>47</v>
      </c>
      <c r="F61" s="44" t="s">
        <v>47</v>
      </c>
      <c r="G61" s="46" t="s">
        <v>47</v>
      </c>
      <c r="H61" s="44" t="s">
        <v>47</v>
      </c>
      <c r="I61" s="44" t="s">
        <v>47</v>
      </c>
      <c r="J61" s="46" t="s">
        <v>47</v>
      </c>
      <c r="K61" s="45" t="s">
        <v>47</v>
      </c>
      <c r="L61" s="45" t="s">
        <v>47</v>
      </c>
      <c r="M61" s="43" t="s">
        <v>47</v>
      </c>
      <c r="N61" s="44" t="s">
        <v>47</v>
      </c>
      <c r="O61" s="44" t="s">
        <v>47</v>
      </c>
      <c r="P61" s="44" t="s">
        <v>47</v>
      </c>
      <c r="Q61" s="44" t="s">
        <v>47</v>
      </c>
      <c r="R61" s="46" t="s">
        <v>47</v>
      </c>
      <c r="S61" s="28"/>
    </row>
    <row r="62" spans="1:19" ht="19.5" customHeight="1" thickBot="1">
      <c r="A62" s="7"/>
      <c r="B62" s="14" t="s">
        <v>8</v>
      </c>
      <c r="C62" s="41" t="s">
        <v>47</v>
      </c>
      <c r="D62" s="41" t="s">
        <v>47</v>
      </c>
      <c r="E62" s="41" t="s">
        <v>47</v>
      </c>
      <c r="F62" s="41" t="s">
        <v>47</v>
      </c>
      <c r="G62" s="43" t="s">
        <v>47</v>
      </c>
      <c r="H62" s="41" t="s">
        <v>47</v>
      </c>
      <c r="I62" s="41" t="s">
        <v>47</v>
      </c>
      <c r="J62" s="46" t="s">
        <v>47</v>
      </c>
      <c r="K62" s="42" t="s">
        <v>47</v>
      </c>
      <c r="L62" s="42" t="s">
        <v>47</v>
      </c>
      <c r="M62" s="43" t="s">
        <v>47</v>
      </c>
      <c r="N62" s="41" t="s">
        <v>47</v>
      </c>
      <c r="O62" s="41" t="s">
        <v>47</v>
      </c>
      <c r="P62" s="41" t="s">
        <v>47</v>
      </c>
      <c r="Q62" s="41" t="s">
        <v>47</v>
      </c>
      <c r="R62" s="46" t="s">
        <v>47</v>
      </c>
      <c r="S62" s="28"/>
    </row>
    <row r="63" spans="1:19" ht="19.5" customHeight="1" thickBot="1">
      <c r="A63" s="29"/>
      <c r="B63" s="15" t="s">
        <v>9</v>
      </c>
      <c r="C63" s="44" t="s">
        <v>47</v>
      </c>
      <c r="D63" s="44" t="s">
        <v>47</v>
      </c>
      <c r="E63" s="44" t="s">
        <v>47</v>
      </c>
      <c r="F63" s="44" t="s">
        <v>47</v>
      </c>
      <c r="G63" s="43" t="s">
        <v>47</v>
      </c>
      <c r="H63" s="44" t="s">
        <v>47</v>
      </c>
      <c r="I63" s="44" t="s">
        <v>47</v>
      </c>
      <c r="J63" s="46" t="s">
        <v>47</v>
      </c>
      <c r="K63" s="45" t="s">
        <v>47</v>
      </c>
      <c r="L63" s="45" t="s">
        <v>47</v>
      </c>
      <c r="M63" s="43" t="s">
        <v>47</v>
      </c>
      <c r="N63" s="44" t="s">
        <v>47</v>
      </c>
      <c r="O63" s="44" t="s">
        <v>47</v>
      </c>
      <c r="P63" s="44" t="s">
        <v>47</v>
      </c>
      <c r="Q63" s="44" t="s">
        <v>47</v>
      </c>
      <c r="R63" s="46" t="s">
        <v>47</v>
      </c>
      <c r="S63" s="28"/>
    </row>
    <row r="64" spans="1:19" ht="19.5" customHeight="1" thickBot="1">
      <c r="A64" s="7"/>
      <c r="B64" s="14" t="s">
        <v>10</v>
      </c>
      <c r="C64" s="41" t="s">
        <v>47</v>
      </c>
      <c r="D64" s="41" t="s">
        <v>47</v>
      </c>
      <c r="E64" s="41" t="s">
        <v>47</v>
      </c>
      <c r="F64" s="41" t="s">
        <v>47</v>
      </c>
      <c r="G64" s="46" t="s">
        <v>47</v>
      </c>
      <c r="H64" s="41" t="s">
        <v>47</v>
      </c>
      <c r="I64" s="41" t="s">
        <v>47</v>
      </c>
      <c r="J64" s="46" t="s">
        <v>47</v>
      </c>
      <c r="K64" s="42" t="s">
        <v>47</v>
      </c>
      <c r="L64" s="42" t="s">
        <v>47</v>
      </c>
      <c r="M64" s="43" t="s">
        <v>47</v>
      </c>
      <c r="N64" s="41" t="s">
        <v>47</v>
      </c>
      <c r="O64" s="41" t="s">
        <v>47</v>
      </c>
      <c r="P64" s="41" t="s">
        <v>47</v>
      </c>
      <c r="Q64" s="41" t="s">
        <v>47</v>
      </c>
      <c r="R64" s="46" t="s">
        <v>47</v>
      </c>
      <c r="S64" s="28"/>
    </row>
    <row r="65" spans="1:19" ht="19.5" customHeight="1" thickBot="1">
      <c r="A65" s="29"/>
      <c r="B65" s="15" t="s">
        <v>11</v>
      </c>
      <c r="C65" s="44" t="s">
        <v>47</v>
      </c>
      <c r="D65" s="45">
        <v>2</v>
      </c>
      <c r="E65" s="45" t="s">
        <v>47</v>
      </c>
      <c r="F65" s="45" t="s">
        <v>47</v>
      </c>
      <c r="G65" s="43" t="s">
        <v>47</v>
      </c>
      <c r="H65" s="45">
        <v>1</v>
      </c>
      <c r="I65" s="45">
        <v>2</v>
      </c>
      <c r="J65" s="43">
        <f>H65+I65</f>
        <v>3</v>
      </c>
      <c r="K65" s="45" t="s">
        <v>47</v>
      </c>
      <c r="L65" s="45" t="s">
        <v>47</v>
      </c>
      <c r="M65" s="43" t="s">
        <v>47</v>
      </c>
      <c r="N65" s="45">
        <v>6</v>
      </c>
      <c r="O65" s="45">
        <v>1</v>
      </c>
      <c r="P65" s="45">
        <f aca="true" t="shared" si="3" ref="P65:P104">SUM(C65,D65,E65,H65,K65,N65,O65)</f>
        <v>10</v>
      </c>
      <c r="Q65" s="45">
        <f aca="true" t="shared" si="4" ref="Q65:Q104">SUM(F65,I65,L65)</f>
        <v>2</v>
      </c>
      <c r="R65" s="43">
        <f aca="true" t="shared" si="5" ref="R65:R104">P65+Q65</f>
        <v>12</v>
      </c>
      <c r="S65" s="28"/>
    </row>
    <row r="66" spans="1:19" ht="19.5" customHeight="1" thickBot="1">
      <c r="A66" s="7"/>
      <c r="B66" s="14" t="s">
        <v>12</v>
      </c>
      <c r="C66" s="41" t="s">
        <v>47</v>
      </c>
      <c r="D66" s="41" t="s">
        <v>47</v>
      </c>
      <c r="E66" s="41" t="s">
        <v>47</v>
      </c>
      <c r="F66" s="41" t="s">
        <v>47</v>
      </c>
      <c r="G66" s="46" t="s">
        <v>47</v>
      </c>
      <c r="H66" s="41" t="s">
        <v>47</v>
      </c>
      <c r="I66" s="42">
        <v>2</v>
      </c>
      <c r="J66" s="46">
        <v>2</v>
      </c>
      <c r="K66" s="42" t="s">
        <v>47</v>
      </c>
      <c r="L66" s="42" t="s">
        <v>47</v>
      </c>
      <c r="M66" s="43" t="s">
        <v>47</v>
      </c>
      <c r="N66" s="42">
        <v>2</v>
      </c>
      <c r="O66" s="41" t="s">
        <v>47</v>
      </c>
      <c r="P66" s="42">
        <f t="shared" si="3"/>
        <v>2</v>
      </c>
      <c r="Q66" s="42">
        <f t="shared" si="4"/>
        <v>2</v>
      </c>
      <c r="R66" s="46">
        <f t="shared" si="5"/>
        <v>4</v>
      </c>
      <c r="S66" s="28"/>
    </row>
    <row r="67" spans="1:19" ht="19.5" customHeight="1" thickBot="1">
      <c r="A67" s="29"/>
      <c r="B67" s="15" t="s">
        <v>13</v>
      </c>
      <c r="C67" s="44" t="s">
        <v>47</v>
      </c>
      <c r="D67" s="44" t="s">
        <v>47</v>
      </c>
      <c r="E67" s="44" t="s">
        <v>47</v>
      </c>
      <c r="F67" s="44" t="s">
        <v>47</v>
      </c>
      <c r="G67" s="43" t="s">
        <v>47</v>
      </c>
      <c r="H67" s="44" t="s">
        <v>47</v>
      </c>
      <c r="I67" s="44" t="s">
        <v>47</v>
      </c>
      <c r="J67" s="43" t="s">
        <v>47</v>
      </c>
      <c r="K67" s="45" t="s">
        <v>47</v>
      </c>
      <c r="L67" s="45" t="s">
        <v>47</v>
      </c>
      <c r="M67" s="43" t="s">
        <v>47</v>
      </c>
      <c r="N67" s="44" t="s">
        <v>47</v>
      </c>
      <c r="O67" s="44" t="s">
        <v>47</v>
      </c>
      <c r="P67" s="44" t="s">
        <v>47</v>
      </c>
      <c r="Q67" s="44" t="s">
        <v>47</v>
      </c>
      <c r="R67" s="43" t="s">
        <v>47</v>
      </c>
      <c r="S67" s="28"/>
    </row>
    <row r="68" spans="1:19" ht="19.5" customHeight="1" thickBot="1">
      <c r="A68" s="7"/>
      <c r="B68" s="49" t="s">
        <v>51</v>
      </c>
      <c r="C68" s="41" t="s">
        <v>47</v>
      </c>
      <c r="D68" s="41" t="s">
        <v>47</v>
      </c>
      <c r="E68" s="41" t="s">
        <v>47</v>
      </c>
      <c r="F68" s="41" t="s">
        <v>47</v>
      </c>
      <c r="G68" s="46" t="s">
        <v>47</v>
      </c>
      <c r="H68" s="41" t="s">
        <v>47</v>
      </c>
      <c r="I68" s="42">
        <v>4</v>
      </c>
      <c r="J68" s="46">
        <v>4</v>
      </c>
      <c r="K68" s="42" t="s">
        <v>47</v>
      </c>
      <c r="L68" s="42" t="s">
        <v>47</v>
      </c>
      <c r="M68" s="43" t="s">
        <v>47</v>
      </c>
      <c r="N68" s="42">
        <v>2</v>
      </c>
      <c r="O68" s="42">
        <v>1</v>
      </c>
      <c r="P68" s="42">
        <f t="shared" si="3"/>
        <v>3</v>
      </c>
      <c r="Q68" s="42">
        <f t="shared" si="4"/>
        <v>4</v>
      </c>
      <c r="R68" s="46">
        <f t="shared" si="5"/>
        <v>7</v>
      </c>
      <c r="S68" s="28"/>
    </row>
    <row r="69" spans="1:19" ht="19.5" customHeight="1" thickBot="1">
      <c r="A69" s="29"/>
      <c r="B69" s="39" t="s">
        <v>52</v>
      </c>
      <c r="C69" s="44" t="s">
        <v>47</v>
      </c>
      <c r="D69" s="44" t="s">
        <v>47</v>
      </c>
      <c r="E69" s="44" t="s">
        <v>47</v>
      </c>
      <c r="F69" s="44" t="s">
        <v>47</v>
      </c>
      <c r="G69" s="43" t="s">
        <v>47</v>
      </c>
      <c r="H69" s="44" t="s">
        <v>47</v>
      </c>
      <c r="I69" s="45">
        <v>6</v>
      </c>
      <c r="J69" s="43">
        <v>6</v>
      </c>
      <c r="K69" s="45" t="s">
        <v>47</v>
      </c>
      <c r="L69" s="45" t="s">
        <v>47</v>
      </c>
      <c r="M69" s="43" t="s">
        <v>47</v>
      </c>
      <c r="N69" s="45">
        <v>4</v>
      </c>
      <c r="O69" s="44" t="s">
        <v>47</v>
      </c>
      <c r="P69" s="45">
        <f t="shared" si="3"/>
        <v>4</v>
      </c>
      <c r="Q69" s="45">
        <f t="shared" si="4"/>
        <v>6</v>
      </c>
      <c r="R69" s="43">
        <f t="shared" si="5"/>
        <v>10</v>
      </c>
      <c r="S69" s="28"/>
    </row>
    <row r="70" spans="1:19" ht="19.5" customHeight="1" thickBot="1">
      <c r="A70" s="7"/>
      <c r="B70" s="14" t="s">
        <v>14</v>
      </c>
      <c r="C70" s="41" t="s">
        <v>47</v>
      </c>
      <c r="D70" s="42">
        <v>1</v>
      </c>
      <c r="E70" s="42" t="s">
        <v>47</v>
      </c>
      <c r="F70" s="42" t="s">
        <v>47</v>
      </c>
      <c r="G70" s="46" t="s">
        <v>47</v>
      </c>
      <c r="H70" s="42">
        <v>1</v>
      </c>
      <c r="I70" s="42">
        <v>1</v>
      </c>
      <c r="J70" s="46">
        <f>H70+I70</f>
        <v>2</v>
      </c>
      <c r="K70" s="42" t="s">
        <v>47</v>
      </c>
      <c r="L70" s="42" t="s">
        <v>47</v>
      </c>
      <c r="M70" s="43" t="s">
        <v>47</v>
      </c>
      <c r="N70" s="42">
        <v>2</v>
      </c>
      <c r="O70" s="41" t="s">
        <v>47</v>
      </c>
      <c r="P70" s="42">
        <f t="shared" si="3"/>
        <v>4</v>
      </c>
      <c r="Q70" s="42">
        <f t="shared" si="4"/>
        <v>1</v>
      </c>
      <c r="R70" s="46">
        <f t="shared" si="5"/>
        <v>5</v>
      </c>
      <c r="S70" s="28"/>
    </row>
    <row r="71" spans="1:19" ht="19.5" customHeight="1" thickBot="1">
      <c r="A71" s="29"/>
      <c r="B71" s="15" t="s">
        <v>15</v>
      </c>
      <c r="C71" s="44" t="s">
        <v>47</v>
      </c>
      <c r="D71" s="44" t="s">
        <v>47</v>
      </c>
      <c r="E71" s="44" t="s">
        <v>47</v>
      </c>
      <c r="F71" s="44" t="s">
        <v>47</v>
      </c>
      <c r="G71" s="43" t="s">
        <v>47</v>
      </c>
      <c r="H71" s="44" t="s">
        <v>47</v>
      </c>
      <c r="I71" s="45">
        <v>1</v>
      </c>
      <c r="J71" s="43">
        <v>1</v>
      </c>
      <c r="K71" s="45" t="s">
        <v>47</v>
      </c>
      <c r="L71" s="45" t="s">
        <v>47</v>
      </c>
      <c r="M71" s="43" t="s">
        <v>47</v>
      </c>
      <c r="N71" s="45">
        <v>2</v>
      </c>
      <c r="O71" s="44" t="s">
        <v>47</v>
      </c>
      <c r="P71" s="45">
        <f t="shared" si="3"/>
        <v>2</v>
      </c>
      <c r="Q71" s="45">
        <f t="shared" si="4"/>
        <v>1</v>
      </c>
      <c r="R71" s="43">
        <f t="shared" si="5"/>
        <v>3</v>
      </c>
      <c r="S71" s="28"/>
    </row>
    <row r="72" spans="1:19" ht="19.5" customHeight="1" thickBot="1">
      <c r="A72" s="7"/>
      <c r="B72" s="14" t="s">
        <v>16</v>
      </c>
      <c r="C72" s="41" t="s">
        <v>47</v>
      </c>
      <c r="D72" s="41" t="s">
        <v>47</v>
      </c>
      <c r="E72" s="41" t="s">
        <v>47</v>
      </c>
      <c r="F72" s="41" t="s">
        <v>47</v>
      </c>
      <c r="G72" s="46" t="s">
        <v>47</v>
      </c>
      <c r="H72" s="41" t="s">
        <v>47</v>
      </c>
      <c r="I72" s="41" t="s">
        <v>47</v>
      </c>
      <c r="J72" s="46" t="s">
        <v>47</v>
      </c>
      <c r="K72" s="42" t="s">
        <v>47</v>
      </c>
      <c r="L72" s="42" t="s">
        <v>47</v>
      </c>
      <c r="M72" s="43" t="s">
        <v>47</v>
      </c>
      <c r="N72" s="42">
        <v>5</v>
      </c>
      <c r="O72" s="42">
        <v>1</v>
      </c>
      <c r="P72" s="42">
        <f t="shared" si="3"/>
        <v>6</v>
      </c>
      <c r="Q72" s="41" t="s">
        <v>47</v>
      </c>
      <c r="R72" s="46">
        <v>6</v>
      </c>
      <c r="S72" s="28"/>
    </row>
    <row r="73" spans="1:19" ht="19.5" customHeight="1" thickBot="1">
      <c r="A73" s="29"/>
      <c r="B73" s="15" t="s">
        <v>17</v>
      </c>
      <c r="C73" s="44" t="s">
        <v>47</v>
      </c>
      <c r="D73" s="44" t="s">
        <v>47</v>
      </c>
      <c r="E73" s="44" t="s">
        <v>47</v>
      </c>
      <c r="F73" s="44" t="s">
        <v>47</v>
      </c>
      <c r="G73" s="43" t="s">
        <v>47</v>
      </c>
      <c r="H73" s="44" t="s">
        <v>47</v>
      </c>
      <c r="I73" s="45">
        <v>1</v>
      </c>
      <c r="J73" s="43">
        <v>1</v>
      </c>
      <c r="K73" s="45" t="s">
        <v>47</v>
      </c>
      <c r="L73" s="45" t="s">
        <v>47</v>
      </c>
      <c r="M73" s="43" t="s">
        <v>47</v>
      </c>
      <c r="N73" s="44" t="s">
        <v>47</v>
      </c>
      <c r="O73" s="44" t="s">
        <v>47</v>
      </c>
      <c r="P73" s="44" t="s">
        <v>47</v>
      </c>
      <c r="Q73" s="45">
        <f t="shared" si="4"/>
        <v>1</v>
      </c>
      <c r="R73" s="43">
        <v>1</v>
      </c>
      <c r="S73" s="28"/>
    </row>
    <row r="74" spans="1:19" ht="19.5" customHeight="1" thickBot="1">
      <c r="A74" s="7"/>
      <c r="B74" s="14" t="s">
        <v>18</v>
      </c>
      <c r="C74" s="41" t="s">
        <v>47</v>
      </c>
      <c r="D74" s="41" t="s">
        <v>47</v>
      </c>
      <c r="E74" s="41" t="s">
        <v>47</v>
      </c>
      <c r="F74" s="41" t="s">
        <v>47</v>
      </c>
      <c r="G74" s="46" t="s">
        <v>47</v>
      </c>
      <c r="H74" s="41" t="s">
        <v>47</v>
      </c>
      <c r="I74" s="42">
        <v>3</v>
      </c>
      <c r="J74" s="46">
        <v>3</v>
      </c>
      <c r="K74" s="42" t="s">
        <v>47</v>
      </c>
      <c r="L74" s="42" t="s">
        <v>47</v>
      </c>
      <c r="M74" s="43" t="s">
        <v>47</v>
      </c>
      <c r="N74" s="42">
        <v>1</v>
      </c>
      <c r="O74" s="42">
        <v>1</v>
      </c>
      <c r="P74" s="42">
        <f t="shared" si="3"/>
        <v>2</v>
      </c>
      <c r="Q74" s="42">
        <f t="shared" si="4"/>
        <v>3</v>
      </c>
      <c r="R74" s="46">
        <f t="shared" si="5"/>
        <v>5</v>
      </c>
      <c r="S74" s="28"/>
    </row>
    <row r="75" spans="1:19" ht="19.5" customHeight="1" thickBot="1">
      <c r="A75" s="29"/>
      <c r="B75" s="15" t="s">
        <v>19</v>
      </c>
      <c r="C75" s="44" t="s">
        <v>47</v>
      </c>
      <c r="D75" s="44" t="s">
        <v>47</v>
      </c>
      <c r="E75" s="44" t="s">
        <v>47</v>
      </c>
      <c r="F75" s="44" t="s">
        <v>47</v>
      </c>
      <c r="G75" s="43" t="s">
        <v>47</v>
      </c>
      <c r="H75" s="45" t="s">
        <v>47</v>
      </c>
      <c r="I75" s="44" t="s">
        <v>47</v>
      </c>
      <c r="J75" s="43" t="s">
        <v>47</v>
      </c>
      <c r="K75" s="45" t="s">
        <v>47</v>
      </c>
      <c r="L75" s="45" t="s">
        <v>47</v>
      </c>
      <c r="M75" s="43" t="s">
        <v>47</v>
      </c>
      <c r="N75" s="45">
        <v>1</v>
      </c>
      <c r="O75" s="44" t="s">
        <v>47</v>
      </c>
      <c r="P75" s="45">
        <f t="shared" si="3"/>
        <v>1</v>
      </c>
      <c r="Q75" s="44" t="s">
        <v>47</v>
      </c>
      <c r="R75" s="43">
        <v>1</v>
      </c>
      <c r="S75" s="28"/>
    </row>
    <row r="76" spans="1:19" ht="19.5" customHeight="1" thickBot="1">
      <c r="A76" s="7"/>
      <c r="B76" s="14" t="s">
        <v>20</v>
      </c>
      <c r="C76" s="42" t="s">
        <v>47</v>
      </c>
      <c r="D76" s="42">
        <v>1</v>
      </c>
      <c r="E76" s="42" t="s">
        <v>47</v>
      </c>
      <c r="F76" s="42" t="s">
        <v>47</v>
      </c>
      <c r="G76" s="46" t="s">
        <v>47</v>
      </c>
      <c r="H76" s="42" t="s">
        <v>47</v>
      </c>
      <c r="I76" s="42">
        <v>5</v>
      </c>
      <c r="J76" s="46">
        <v>5</v>
      </c>
      <c r="K76" s="42" t="s">
        <v>47</v>
      </c>
      <c r="L76" s="42" t="s">
        <v>47</v>
      </c>
      <c r="M76" s="43" t="s">
        <v>47</v>
      </c>
      <c r="N76" s="42">
        <v>5</v>
      </c>
      <c r="O76" s="41" t="s">
        <v>47</v>
      </c>
      <c r="P76" s="42">
        <f t="shared" si="3"/>
        <v>6</v>
      </c>
      <c r="Q76" s="42">
        <f t="shared" si="4"/>
        <v>5</v>
      </c>
      <c r="R76" s="46">
        <f t="shared" si="5"/>
        <v>11</v>
      </c>
      <c r="S76" s="28"/>
    </row>
    <row r="77" spans="1:19" ht="19.5" customHeight="1" thickBot="1">
      <c r="A77" s="30"/>
      <c r="B77" s="15" t="s">
        <v>21</v>
      </c>
      <c r="C77" s="45">
        <v>1</v>
      </c>
      <c r="D77" s="44" t="s">
        <v>47</v>
      </c>
      <c r="E77" s="45" t="s">
        <v>47</v>
      </c>
      <c r="F77" s="45" t="s">
        <v>47</v>
      </c>
      <c r="G77" s="43" t="s">
        <v>47</v>
      </c>
      <c r="H77" s="45" t="s">
        <v>47</v>
      </c>
      <c r="I77" s="45">
        <v>4</v>
      </c>
      <c r="J77" s="43">
        <v>4</v>
      </c>
      <c r="K77" s="45" t="s">
        <v>47</v>
      </c>
      <c r="L77" s="45" t="s">
        <v>47</v>
      </c>
      <c r="M77" s="43" t="s">
        <v>47</v>
      </c>
      <c r="N77" s="45">
        <v>4</v>
      </c>
      <c r="O77" s="45">
        <v>3</v>
      </c>
      <c r="P77" s="45">
        <f t="shared" si="3"/>
        <v>8</v>
      </c>
      <c r="Q77" s="45">
        <f t="shared" si="4"/>
        <v>4</v>
      </c>
      <c r="R77" s="43">
        <f t="shared" si="5"/>
        <v>12</v>
      </c>
      <c r="S77" s="28"/>
    </row>
    <row r="78" spans="1:19" ht="19.5" customHeight="1" thickBot="1">
      <c r="A78" s="29"/>
      <c r="B78" s="14" t="s">
        <v>22</v>
      </c>
      <c r="C78" s="41" t="s">
        <v>47</v>
      </c>
      <c r="D78" s="41" t="s">
        <v>47</v>
      </c>
      <c r="E78" s="41" t="s">
        <v>47</v>
      </c>
      <c r="F78" s="41" t="s">
        <v>47</v>
      </c>
      <c r="G78" s="46" t="s">
        <v>47</v>
      </c>
      <c r="H78" s="42" t="s">
        <v>47</v>
      </c>
      <c r="I78" s="41" t="s">
        <v>47</v>
      </c>
      <c r="J78" s="46" t="s">
        <v>47</v>
      </c>
      <c r="K78" s="42" t="s">
        <v>47</v>
      </c>
      <c r="L78" s="42" t="s">
        <v>47</v>
      </c>
      <c r="M78" s="43" t="s">
        <v>47</v>
      </c>
      <c r="N78" s="42">
        <v>1</v>
      </c>
      <c r="O78" s="41" t="s">
        <v>47</v>
      </c>
      <c r="P78" s="42">
        <f t="shared" si="3"/>
        <v>1</v>
      </c>
      <c r="Q78" s="41" t="s">
        <v>47</v>
      </c>
      <c r="R78" s="46">
        <v>1</v>
      </c>
      <c r="S78" s="28"/>
    </row>
    <row r="79" spans="1:19" ht="19.5" customHeight="1" thickBot="1">
      <c r="A79" s="7"/>
      <c r="B79" s="15" t="s">
        <v>23</v>
      </c>
      <c r="C79" s="44" t="s">
        <v>47</v>
      </c>
      <c r="D79" s="44" t="s">
        <v>47</v>
      </c>
      <c r="E79" s="44" t="s">
        <v>47</v>
      </c>
      <c r="F79" s="44" t="s">
        <v>47</v>
      </c>
      <c r="G79" s="43" t="s">
        <v>47</v>
      </c>
      <c r="H79" s="45" t="s">
        <v>47</v>
      </c>
      <c r="I79" s="45">
        <v>1</v>
      </c>
      <c r="J79" s="43">
        <v>1</v>
      </c>
      <c r="K79" s="45" t="s">
        <v>47</v>
      </c>
      <c r="L79" s="45" t="s">
        <v>47</v>
      </c>
      <c r="M79" s="43" t="s">
        <v>47</v>
      </c>
      <c r="N79" s="44" t="s">
        <v>47</v>
      </c>
      <c r="O79" s="44" t="s">
        <v>47</v>
      </c>
      <c r="P79" s="44" t="s">
        <v>47</v>
      </c>
      <c r="Q79" s="45">
        <f t="shared" si="4"/>
        <v>1</v>
      </c>
      <c r="R79" s="43">
        <v>1</v>
      </c>
      <c r="S79" s="28"/>
    </row>
    <row r="80" spans="1:19" ht="19.5" customHeight="1" thickBot="1">
      <c r="A80" s="29"/>
      <c r="B80" s="14" t="s">
        <v>24</v>
      </c>
      <c r="C80" s="41" t="s">
        <v>47</v>
      </c>
      <c r="D80" s="41" t="s">
        <v>47</v>
      </c>
      <c r="E80" s="41" t="s">
        <v>47</v>
      </c>
      <c r="F80" s="41" t="s">
        <v>47</v>
      </c>
      <c r="G80" s="46" t="s">
        <v>47</v>
      </c>
      <c r="H80" s="42" t="s">
        <v>47</v>
      </c>
      <c r="I80" s="41" t="s">
        <v>47</v>
      </c>
      <c r="J80" s="46" t="s">
        <v>47</v>
      </c>
      <c r="K80" s="42" t="s">
        <v>47</v>
      </c>
      <c r="L80" s="42" t="s">
        <v>47</v>
      </c>
      <c r="M80" s="43" t="s">
        <v>47</v>
      </c>
      <c r="N80" s="41" t="s">
        <v>47</v>
      </c>
      <c r="O80" s="41" t="s">
        <v>47</v>
      </c>
      <c r="P80" s="41" t="s">
        <v>47</v>
      </c>
      <c r="Q80" s="41" t="s">
        <v>47</v>
      </c>
      <c r="R80" s="46" t="s">
        <v>47</v>
      </c>
      <c r="S80" s="28"/>
    </row>
    <row r="81" spans="1:19" ht="19.5" customHeight="1" thickBot="1">
      <c r="A81" s="7"/>
      <c r="B81" s="15" t="s">
        <v>25</v>
      </c>
      <c r="C81" s="44" t="s">
        <v>47</v>
      </c>
      <c r="D81" s="44" t="s">
        <v>47</v>
      </c>
      <c r="E81" s="44" t="s">
        <v>47</v>
      </c>
      <c r="F81" s="44" t="s">
        <v>47</v>
      </c>
      <c r="G81" s="43" t="s">
        <v>47</v>
      </c>
      <c r="H81" s="45" t="s">
        <v>47</v>
      </c>
      <c r="I81" s="45">
        <v>4</v>
      </c>
      <c r="J81" s="43">
        <v>4</v>
      </c>
      <c r="K81" s="45" t="s">
        <v>47</v>
      </c>
      <c r="L81" s="45" t="s">
        <v>47</v>
      </c>
      <c r="M81" s="43" t="s">
        <v>47</v>
      </c>
      <c r="N81" s="45">
        <v>1</v>
      </c>
      <c r="O81" s="44" t="s">
        <v>47</v>
      </c>
      <c r="P81" s="45">
        <f t="shared" si="3"/>
        <v>1</v>
      </c>
      <c r="Q81" s="45">
        <f t="shared" si="4"/>
        <v>4</v>
      </c>
      <c r="R81" s="43">
        <f t="shared" si="5"/>
        <v>5</v>
      </c>
      <c r="S81" s="28"/>
    </row>
    <row r="82" spans="1:19" ht="19.5" customHeight="1" thickBot="1">
      <c r="A82" s="29"/>
      <c r="B82" s="49" t="s">
        <v>53</v>
      </c>
      <c r="C82" s="41" t="s">
        <v>47</v>
      </c>
      <c r="D82" s="41" t="s">
        <v>47</v>
      </c>
      <c r="E82" s="41" t="s">
        <v>47</v>
      </c>
      <c r="F82" s="41" t="s">
        <v>47</v>
      </c>
      <c r="G82" s="46" t="s">
        <v>47</v>
      </c>
      <c r="H82" s="42" t="s">
        <v>47</v>
      </c>
      <c r="I82" s="41" t="s">
        <v>47</v>
      </c>
      <c r="J82" s="46" t="s">
        <v>47</v>
      </c>
      <c r="K82" s="42" t="s">
        <v>47</v>
      </c>
      <c r="L82" s="42" t="s">
        <v>47</v>
      </c>
      <c r="M82" s="43" t="s">
        <v>47</v>
      </c>
      <c r="N82" s="42">
        <v>1</v>
      </c>
      <c r="O82" s="41" t="s">
        <v>47</v>
      </c>
      <c r="P82" s="42">
        <f t="shared" si="3"/>
        <v>1</v>
      </c>
      <c r="Q82" s="41" t="s">
        <v>47</v>
      </c>
      <c r="R82" s="46">
        <v>1</v>
      </c>
      <c r="S82" s="28"/>
    </row>
    <row r="83" spans="1:19" ht="19.5" customHeight="1" thickBot="1">
      <c r="A83" s="7"/>
      <c r="B83" s="39" t="s">
        <v>54</v>
      </c>
      <c r="C83" s="44" t="s">
        <v>47</v>
      </c>
      <c r="D83" s="44" t="s">
        <v>47</v>
      </c>
      <c r="E83" s="44" t="s">
        <v>47</v>
      </c>
      <c r="F83" s="44" t="s">
        <v>47</v>
      </c>
      <c r="G83" s="43" t="s">
        <v>47</v>
      </c>
      <c r="H83" s="45" t="s">
        <v>47</v>
      </c>
      <c r="I83" s="44" t="s">
        <v>47</v>
      </c>
      <c r="J83" s="46" t="s">
        <v>47</v>
      </c>
      <c r="K83" s="45" t="s">
        <v>47</v>
      </c>
      <c r="L83" s="45" t="s">
        <v>47</v>
      </c>
      <c r="M83" s="43" t="s">
        <v>47</v>
      </c>
      <c r="N83" s="44" t="s">
        <v>47</v>
      </c>
      <c r="O83" s="45" t="s">
        <v>47</v>
      </c>
      <c r="P83" s="44" t="s">
        <v>47</v>
      </c>
      <c r="Q83" s="44" t="s">
        <v>47</v>
      </c>
      <c r="R83" s="43" t="s">
        <v>47</v>
      </c>
      <c r="S83" s="28"/>
    </row>
    <row r="84" spans="1:19" ht="19.5" customHeight="1" thickBot="1">
      <c r="A84" s="29"/>
      <c r="B84" s="14" t="s">
        <v>26</v>
      </c>
      <c r="C84" s="42" t="s">
        <v>47</v>
      </c>
      <c r="D84" s="42">
        <v>1</v>
      </c>
      <c r="E84" s="42" t="s">
        <v>47</v>
      </c>
      <c r="F84" s="42" t="s">
        <v>47</v>
      </c>
      <c r="G84" s="46" t="s">
        <v>47</v>
      </c>
      <c r="H84" s="42" t="s">
        <v>47</v>
      </c>
      <c r="I84" s="41" t="s">
        <v>47</v>
      </c>
      <c r="J84" s="46" t="s">
        <v>47</v>
      </c>
      <c r="K84" s="42" t="s">
        <v>47</v>
      </c>
      <c r="L84" s="42" t="s">
        <v>47</v>
      </c>
      <c r="M84" s="43" t="s">
        <v>47</v>
      </c>
      <c r="N84" s="42">
        <v>2</v>
      </c>
      <c r="O84" s="42" t="s">
        <v>47</v>
      </c>
      <c r="P84" s="42">
        <f t="shared" si="3"/>
        <v>3</v>
      </c>
      <c r="Q84" s="41" t="s">
        <v>47</v>
      </c>
      <c r="R84" s="46">
        <v>3</v>
      </c>
      <c r="S84" s="28"/>
    </row>
    <row r="85" spans="1:19" ht="19.5" customHeight="1" thickBot="1">
      <c r="A85" s="7"/>
      <c r="B85" s="15" t="s">
        <v>27</v>
      </c>
      <c r="C85" s="44" t="s">
        <v>47</v>
      </c>
      <c r="D85" s="44" t="s">
        <v>47</v>
      </c>
      <c r="E85" s="44" t="s">
        <v>47</v>
      </c>
      <c r="F85" s="44" t="s">
        <v>47</v>
      </c>
      <c r="G85" s="43" t="s">
        <v>47</v>
      </c>
      <c r="H85" s="45" t="s">
        <v>47</v>
      </c>
      <c r="I85" s="45">
        <v>1</v>
      </c>
      <c r="J85" s="43">
        <v>1</v>
      </c>
      <c r="K85" s="45" t="s">
        <v>47</v>
      </c>
      <c r="L85" s="45" t="s">
        <v>47</v>
      </c>
      <c r="M85" s="43" t="s">
        <v>47</v>
      </c>
      <c r="N85" s="45">
        <v>1</v>
      </c>
      <c r="O85" s="45" t="s">
        <v>47</v>
      </c>
      <c r="P85" s="45">
        <f t="shared" si="3"/>
        <v>1</v>
      </c>
      <c r="Q85" s="45">
        <f t="shared" si="4"/>
        <v>1</v>
      </c>
      <c r="R85" s="43">
        <f t="shared" si="5"/>
        <v>2</v>
      </c>
      <c r="S85" s="28"/>
    </row>
    <row r="86" spans="1:19" ht="19.5" customHeight="1" thickBot="1">
      <c r="A86" s="29"/>
      <c r="B86" s="14" t="s">
        <v>28</v>
      </c>
      <c r="C86" s="41" t="s">
        <v>47</v>
      </c>
      <c r="D86" s="41" t="s">
        <v>47</v>
      </c>
      <c r="E86" s="41" t="s">
        <v>47</v>
      </c>
      <c r="F86" s="41" t="s">
        <v>47</v>
      </c>
      <c r="G86" s="46" t="s">
        <v>47</v>
      </c>
      <c r="H86" s="42" t="s">
        <v>47</v>
      </c>
      <c r="I86" s="42">
        <v>2</v>
      </c>
      <c r="J86" s="46">
        <v>2</v>
      </c>
      <c r="K86" s="42" t="s">
        <v>47</v>
      </c>
      <c r="L86" s="42" t="s">
        <v>47</v>
      </c>
      <c r="M86" s="43" t="s">
        <v>47</v>
      </c>
      <c r="N86" s="41" t="s">
        <v>47</v>
      </c>
      <c r="O86" s="42">
        <v>1</v>
      </c>
      <c r="P86" s="42">
        <f t="shared" si="3"/>
        <v>1</v>
      </c>
      <c r="Q86" s="42">
        <f t="shared" si="4"/>
        <v>2</v>
      </c>
      <c r="R86" s="46">
        <f t="shared" si="5"/>
        <v>3</v>
      </c>
      <c r="S86" s="28"/>
    </row>
    <row r="87" spans="1:19" ht="19.5" customHeight="1" thickBot="1">
      <c r="A87" s="7"/>
      <c r="B87" s="15" t="s">
        <v>29</v>
      </c>
      <c r="C87" s="45" t="s">
        <v>47</v>
      </c>
      <c r="D87" s="45">
        <v>2</v>
      </c>
      <c r="E87" s="45" t="s">
        <v>47</v>
      </c>
      <c r="F87" s="45" t="s">
        <v>47</v>
      </c>
      <c r="G87" s="43" t="s">
        <v>47</v>
      </c>
      <c r="H87" s="45">
        <v>1</v>
      </c>
      <c r="I87" s="45">
        <v>4</v>
      </c>
      <c r="J87" s="43">
        <f>H87+I87</f>
        <v>5</v>
      </c>
      <c r="K87" s="45">
        <v>1</v>
      </c>
      <c r="L87" s="45" t="s">
        <v>47</v>
      </c>
      <c r="M87" s="43">
        <v>1</v>
      </c>
      <c r="N87" s="45">
        <v>14</v>
      </c>
      <c r="O87" s="44" t="s">
        <v>47</v>
      </c>
      <c r="P87" s="45">
        <f t="shared" si="3"/>
        <v>18</v>
      </c>
      <c r="Q87" s="45">
        <f t="shared" si="4"/>
        <v>4</v>
      </c>
      <c r="R87" s="43">
        <f t="shared" si="5"/>
        <v>22</v>
      </c>
      <c r="S87" s="28"/>
    </row>
    <row r="88" spans="1:19" ht="19.5" customHeight="1" thickBot="1">
      <c r="A88" s="29"/>
      <c r="B88" s="14" t="s">
        <v>30</v>
      </c>
      <c r="C88" s="41" t="s">
        <v>47</v>
      </c>
      <c r="D88" s="41" t="s">
        <v>47</v>
      </c>
      <c r="E88" s="41" t="s">
        <v>47</v>
      </c>
      <c r="F88" s="41" t="s">
        <v>47</v>
      </c>
      <c r="G88" s="46" t="s">
        <v>47</v>
      </c>
      <c r="H88" s="41" t="s">
        <v>47</v>
      </c>
      <c r="I88" s="41" t="s">
        <v>47</v>
      </c>
      <c r="J88" s="46" t="s">
        <v>47</v>
      </c>
      <c r="K88" s="41" t="s">
        <v>47</v>
      </c>
      <c r="L88" s="42" t="s">
        <v>47</v>
      </c>
      <c r="M88" s="46" t="s">
        <v>47</v>
      </c>
      <c r="N88" s="41" t="s">
        <v>47</v>
      </c>
      <c r="O88" s="41" t="s">
        <v>47</v>
      </c>
      <c r="P88" s="41" t="s">
        <v>47</v>
      </c>
      <c r="Q88" s="41" t="s">
        <v>47</v>
      </c>
      <c r="R88" s="46" t="s">
        <v>47</v>
      </c>
      <c r="S88" s="28"/>
    </row>
    <row r="89" spans="1:19" ht="19.5" customHeight="1" thickBot="1">
      <c r="A89" s="7"/>
      <c r="B89" s="39" t="s">
        <v>55</v>
      </c>
      <c r="C89" s="45">
        <v>1</v>
      </c>
      <c r="D89" s="45">
        <v>2</v>
      </c>
      <c r="E89" s="45" t="s">
        <v>47</v>
      </c>
      <c r="F89" s="45" t="s">
        <v>47</v>
      </c>
      <c r="G89" s="43" t="s">
        <v>47</v>
      </c>
      <c r="H89" s="44" t="s">
        <v>47</v>
      </c>
      <c r="I89" s="45">
        <v>1</v>
      </c>
      <c r="J89" s="43">
        <v>1</v>
      </c>
      <c r="K89" s="45" t="s">
        <v>47</v>
      </c>
      <c r="L89" s="45" t="s">
        <v>47</v>
      </c>
      <c r="M89" s="46" t="s">
        <v>47</v>
      </c>
      <c r="N89" s="45">
        <v>1</v>
      </c>
      <c r="O89" s="45">
        <v>2</v>
      </c>
      <c r="P89" s="45">
        <f t="shared" si="3"/>
        <v>6</v>
      </c>
      <c r="Q89" s="45">
        <f>SUM(F89,I89,L89)</f>
        <v>1</v>
      </c>
      <c r="R89" s="43">
        <f t="shared" si="5"/>
        <v>7</v>
      </c>
      <c r="S89" s="28"/>
    </row>
    <row r="90" spans="1:19" ht="19.5" customHeight="1" thickBot="1">
      <c r="A90" s="29"/>
      <c r="B90" s="49" t="s">
        <v>56</v>
      </c>
      <c r="C90" s="41" t="s">
        <v>47</v>
      </c>
      <c r="D90" s="41" t="s">
        <v>47</v>
      </c>
      <c r="E90" s="41" t="s">
        <v>47</v>
      </c>
      <c r="F90" s="41" t="s">
        <v>47</v>
      </c>
      <c r="G90" s="46" t="s">
        <v>47</v>
      </c>
      <c r="H90" s="42">
        <v>1</v>
      </c>
      <c r="I90" s="41" t="s">
        <v>47</v>
      </c>
      <c r="J90" s="46">
        <v>1</v>
      </c>
      <c r="K90" s="42" t="s">
        <v>47</v>
      </c>
      <c r="L90" s="42" t="s">
        <v>47</v>
      </c>
      <c r="M90" s="46" t="s">
        <v>47</v>
      </c>
      <c r="N90" s="42">
        <v>2</v>
      </c>
      <c r="O90" s="41" t="s">
        <v>47</v>
      </c>
      <c r="P90" s="42">
        <f t="shared" si="3"/>
        <v>3</v>
      </c>
      <c r="Q90" s="41" t="s">
        <v>47</v>
      </c>
      <c r="R90" s="46">
        <v>3</v>
      </c>
      <c r="S90" s="28"/>
    </row>
    <row r="91" spans="1:19" ht="19.5" customHeight="1" thickBot="1">
      <c r="A91" s="7"/>
      <c r="B91" s="39" t="s">
        <v>57</v>
      </c>
      <c r="C91" s="45" t="s">
        <v>47</v>
      </c>
      <c r="D91" s="45">
        <v>1</v>
      </c>
      <c r="E91" s="45" t="s">
        <v>47</v>
      </c>
      <c r="F91" s="45" t="s">
        <v>47</v>
      </c>
      <c r="G91" s="43" t="s">
        <v>47</v>
      </c>
      <c r="H91" s="45">
        <v>1</v>
      </c>
      <c r="I91" s="45">
        <v>3</v>
      </c>
      <c r="J91" s="43">
        <f>H91+I91</f>
        <v>4</v>
      </c>
      <c r="K91" s="45" t="s">
        <v>47</v>
      </c>
      <c r="L91" s="45" t="s">
        <v>47</v>
      </c>
      <c r="M91" s="46" t="s">
        <v>47</v>
      </c>
      <c r="N91" s="45">
        <v>5</v>
      </c>
      <c r="O91" s="45">
        <v>2</v>
      </c>
      <c r="P91" s="45">
        <f t="shared" si="3"/>
        <v>9</v>
      </c>
      <c r="Q91" s="45">
        <f t="shared" si="4"/>
        <v>3</v>
      </c>
      <c r="R91" s="43">
        <f t="shared" si="5"/>
        <v>12</v>
      </c>
      <c r="S91" s="28"/>
    </row>
    <row r="92" spans="1:19" ht="19.5" customHeight="1" thickBot="1">
      <c r="A92" s="29"/>
      <c r="B92" s="14" t="s">
        <v>31</v>
      </c>
      <c r="C92" s="41" t="s">
        <v>47</v>
      </c>
      <c r="D92" s="41" t="s">
        <v>47</v>
      </c>
      <c r="E92" s="41" t="s">
        <v>47</v>
      </c>
      <c r="F92" s="41" t="s">
        <v>47</v>
      </c>
      <c r="G92" s="46" t="s">
        <v>47</v>
      </c>
      <c r="H92" s="41" t="s">
        <v>47</v>
      </c>
      <c r="I92" s="42">
        <v>1</v>
      </c>
      <c r="J92" s="46">
        <v>1</v>
      </c>
      <c r="K92" s="42" t="s">
        <v>47</v>
      </c>
      <c r="L92" s="42" t="s">
        <v>47</v>
      </c>
      <c r="M92" s="46" t="s">
        <v>47</v>
      </c>
      <c r="N92" s="41" t="s">
        <v>47</v>
      </c>
      <c r="O92" s="41" t="s">
        <v>47</v>
      </c>
      <c r="P92" s="41" t="s">
        <v>47</v>
      </c>
      <c r="Q92" s="42">
        <f t="shared" si="4"/>
        <v>1</v>
      </c>
      <c r="R92" s="46">
        <v>1</v>
      </c>
      <c r="S92" s="28"/>
    </row>
    <row r="93" spans="1:19" ht="19.5" customHeight="1" thickBot="1">
      <c r="A93" s="7"/>
      <c r="B93" s="15" t="s">
        <v>32</v>
      </c>
      <c r="C93" s="44" t="s">
        <v>47</v>
      </c>
      <c r="D93" s="44" t="s">
        <v>47</v>
      </c>
      <c r="E93" s="44" t="s">
        <v>47</v>
      </c>
      <c r="F93" s="44" t="s">
        <v>47</v>
      </c>
      <c r="G93" s="43" t="s">
        <v>47</v>
      </c>
      <c r="H93" s="45" t="s">
        <v>47</v>
      </c>
      <c r="I93" s="45">
        <v>2</v>
      </c>
      <c r="J93" s="43">
        <v>2</v>
      </c>
      <c r="K93" s="45" t="s">
        <v>47</v>
      </c>
      <c r="L93" s="45" t="s">
        <v>47</v>
      </c>
      <c r="M93" s="46" t="s">
        <v>47</v>
      </c>
      <c r="N93" s="44" t="s">
        <v>47</v>
      </c>
      <c r="O93" s="44" t="s">
        <v>47</v>
      </c>
      <c r="P93" s="44" t="s">
        <v>47</v>
      </c>
      <c r="Q93" s="45">
        <f t="shared" si="4"/>
        <v>2</v>
      </c>
      <c r="R93" s="43">
        <v>2</v>
      </c>
      <c r="S93" s="28"/>
    </row>
    <row r="94" spans="1:19" ht="19.5" customHeight="1" thickBot="1">
      <c r="A94" s="30"/>
      <c r="B94" s="14" t="s">
        <v>33</v>
      </c>
      <c r="C94" s="42" t="s">
        <v>47</v>
      </c>
      <c r="D94" s="42">
        <v>3</v>
      </c>
      <c r="E94" s="42" t="s">
        <v>47</v>
      </c>
      <c r="F94" s="42" t="s">
        <v>47</v>
      </c>
      <c r="G94" s="46" t="s">
        <v>47</v>
      </c>
      <c r="H94" s="42" t="s">
        <v>47</v>
      </c>
      <c r="I94" s="42">
        <v>21</v>
      </c>
      <c r="J94" s="46">
        <v>21</v>
      </c>
      <c r="K94" s="42" t="s">
        <v>47</v>
      </c>
      <c r="L94" s="42" t="s">
        <v>47</v>
      </c>
      <c r="M94" s="46" t="s">
        <v>47</v>
      </c>
      <c r="N94" s="42">
        <v>4</v>
      </c>
      <c r="O94" s="42">
        <v>1</v>
      </c>
      <c r="P94" s="42">
        <f t="shared" si="3"/>
        <v>8</v>
      </c>
      <c r="Q94" s="42">
        <f t="shared" si="4"/>
        <v>21</v>
      </c>
      <c r="R94" s="46">
        <f t="shared" si="5"/>
        <v>29</v>
      </c>
      <c r="S94" s="28"/>
    </row>
    <row r="95" spans="1:19" ht="19.5" customHeight="1" thickBot="1">
      <c r="A95" s="7"/>
      <c r="B95" s="15" t="s">
        <v>34</v>
      </c>
      <c r="C95" s="44" t="s">
        <v>47</v>
      </c>
      <c r="D95" s="44" t="s">
        <v>47</v>
      </c>
      <c r="E95" s="44" t="s">
        <v>47</v>
      </c>
      <c r="F95" s="44" t="s">
        <v>47</v>
      </c>
      <c r="G95" s="43" t="s">
        <v>47</v>
      </c>
      <c r="H95" s="45" t="s">
        <v>47</v>
      </c>
      <c r="I95" s="45">
        <v>17</v>
      </c>
      <c r="J95" s="43">
        <v>17</v>
      </c>
      <c r="K95" s="45" t="s">
        <v>47</v>
      </c>
      <c r="L95" s="45" t="s">
        <v>47</v>
      </c>
      <c r="M95" s="46" t="s">
        <v>47</v>
      </c>
      <c r="N95" s="44" t="s">
        <v>47</v>
      </c>
      <c r="O95" s="44" t="s">
        <v>47</v>
      </c>
      <c r="P95" s="44" t="s">
        <v>47</v>
      </c>
      <c r="Q95" s="45">
        <f t="shared" si="4"/>
        <v>17</v>
      </c>
      <c r="R95" s="43">
        <v>17</v>
      </c>
      <c r="S95" s="28"/>
    </row>
    <row r="96" spans="1:19" ht="19.5" customHeight="1" thickBot="1">
      <c r="A96" s="29"/>
      <c r="B96" s="14" t="s">
        <v>35</v>
      </c>
      <c r="C96" s="41" t="s">
        <v>47</v>
      </c>
      <c r="D96" s="41" t="s">
        <v>47</v>
      </c>
      <c r="E96" s="41" t="s">
        <v>47</v>
      </c>
      <c r="F96" s="41" t="s">
        <v>47</v>
      </c>
      <c r="G96" s="46" t="s">
        <v>47</v>
      </c>
      <c r="H96" s="42" t="s">
        <v>47</v>
      </c>
      <c r="I96" s="42">
        <v>6</v>
      </c>
      <c r="J96" s="46">
        <v>6</v>
      </c>
      <c r="K96" s="42" t="s">
        <v>47</v>
      </c>
      <c r="L96" s="42" t="s">
        <v>47</v>
      </c>
      <c r="M96" s="46" t="s">
        <v>47</v>
      </c>
      <c r="N96" s="41" t="s">
        <v>47</v>
      </c>
      <c r="O96" s="41" t="s">
        <v>47</v>
      </c>
      <c r="P96" s="41" t="s">
        <v>47</v>
      </c>
      <c r="Q96" s="42">
        <f t="shared" si="4"/>
        <v>6</v>
      </c>
      <c r="R96" s="46">
        <v>6</v>
      </c>
      <c r="S96" s="28"/>
    </row>
    <row r="97" spans="1:19" ht="19.5" customHeight="1" thickBot="1">
      <c r="A97" s="7"/>
      <c r="B97" s="15" t="s">
        <v>36</v>
      </c>
      <c r="C97" s="44" t="s">
        <v>47</v>
      </c>
      <c r="D97" s="44" t="s">
        <v>47</v>
      </c>
      <c r="E97" s="44" t="s">
        <v>47</v>
      </c>
      <c r="F97" s="44" t="s">
        <v>47</v>
      </c>
      <c r="G97" s="43" t="s">
        <v>47</v>
      </c>
      <c r="H97" s="45" t="s">
        <v>47</v>
      </c>
      <c r="I97" s="45">
        <v>1</v>
      </c>
      <c r="J97" s="43">
        <v>1</v>
      </c>
      <c r="K97" s="45" t="s">
        <v>47</v>
      </c>
      <c r="L97" s="45" t="s">
        <v>47</v>
      </c>
      <c r="M97" s="46" t="s">
        <v>47</v>
      </c>
      <c r="N97" s="45">
        <v>1</v>
      </c>
      <c r="O97" s="45">
        <v>1</v>
      </c>
      <c r="P97" s="45">
        <f t="shared" si="3"/>
        <v>2</v>
      </c>
      <c r="Q97" s="45">
        <f t="shared" si="4"/>
        <v>1</v>
      </c>
      <c r="R97" s="43">
        <f t="shared" si="5"/>
        <v>3</v>
      </c>
      <c r="S97" s="28"/>
    </row>
    <row r="98" spans="1:19" ht="19.5" customHeight="1" thickBot="1">
      <c r="A98" s="29"/>
      <c r="B98" s="14" t="s">
        <v>37</v>
      </c>
      <c r="C98" s="41" t="s">
        <v>47</v>
      </c>
      <c r="D98" s="41" t="s">
        <v>47</v>
      </c>
      <c r="E98" s="41" t="s">
        <v>47</v>
      </c>
      <c r="F98" s="41" t="s">
        <v>47</v>
      </c>
      <c r="G98" s="46" t="s">
        <v>47</v>
      </c>
      <c r="H98" s="42" t="s">
        <v>47</v>
      </c>
      <c r="I98" s="42">
        <v>2</v>
      </c>
      <c r="J98" s="46">
        <v>2</v>
      </c>
      <c r="K98" s="42" t="s">
        <v>47</v>
      </c>
      <c r="L98" s="42" t="s">
        <v>47</v>
      </c>
      <c r="M98" s="46" t="s">
        <v>47</v>
      </c>
      <c r="N98" s="42">
        <v>5</v>
      </c>
      <c r="O98" s="41" t="s">
        <v>47</v>
      </c>
      <c r="P98" s="42">
        <f t="shared" si="3"/>
        <v>5</v>
      </c>
      <c r="Q98" s="42">
        <f t="shared" si="4"/>
        <v>2</v>
      </c>
      <c r="R98" s="46">
        <f t="shared" si="5"/>
        <v>7</v>
      </c>
      <c r="S98" s="28"/>
    </row>
    <row r="99" spans="1:19" ht="19.5" customHeight="1" thickBot="1">
      <c r="A99" s="7"/>
      <c r="B99" s="15" t="s">
        <v>38</v>
      </c>
      <c r="C99" s="45" t="s">
        <v>47</v>
      </c>
      <c r="D99" s="45">
        <v>1</v>
      </c>
      <c r="E99" s="45" t="s">
        <v>47</v>
      </c>
      <c r="F99" s="45" t="s">
        <v>47</v>
      </c>
      <c r="G99" s="43" t="s">
        <v>47</v>
      </c>
      <c r="H99" s="45" t="s">
        <v>47</v>
      </c>
      <c r="I99" s="45">
        <v>6</v>
      </c>
      <c r="J99" s="43">
        <v>6</v>
      </c>
      <c r="K99" s="45" t="s">
        <v>47</v>
      </c>
      <c r="L99" s="45" t="s">
        <v>47</v>
      </c>
      <c r="M99" s="46" t="s">
        <v>47</v>
      </c>
      <c r="N99" s="44" t="s">
        <v>47</v>
      </c>
      <c r="O99" s="44" t="s">
        <v>47</v>
      </c>
      <c r="P99" s="45">
        <f t="shared" si="3"/>
        <v>1</v>
      </c>
      <c r="Q99" s="45">
        <f t="shared" si="4"/>
        <v>6</v>
      </c>
      <c r="R99" s="43">
        <f t="shared" si="5"/>
        <v>7</v>
      </c>
      <c r="S99" s="28"/>
    </row>
    <row r="100" spans="1:19" ht="19.5" customHeight="1" thickBot="1">
      <c r="A100" s="29"/>
      <c r="B100" s="14" t="s">
        <v>39</v>
      </c>
      <c r="C100" s="41" t="s">
        <v>47</v>
      </c>
      <c r="D100" s="41" t="s">
        <v>47</v>
      </c>
      <c r="E100" s="41" t="s">
        <v>47</v>
      </c>
      <c r="F100" s="41" t="s">
        <v>47</v>
      </c>
      <c r="G100" s="46" t="s">
        <v>47</v>
      </c>
      <c r="H100" s="42" t="s">
        <v>47</v>
      </c>
      <c r="I100" s="42">
        <v>2</v>
      </c>
      <c r="J100" s="46">
        <v>2</v>
      </c>
      <c r="K100" s="42" t="s">
        <v>47</v>
      </c>
      <c r="L100" s="42" t="s">
        <v>47</v>
      </c>
      <c r="M100" s="46" t="s">
        <v>47</v>
      </c>
      <c r="N100" s="41" t="s">
        <v>47</v>
      </c>
      <c r="O100" s="41" t="s">
        <v>47</v>
      </c>
      <c r="P100" s="41" t="s">
        <v>47</v>
      </c>
      <c r="Q100" s="42">
        <f t="shared" si="4"/>
        <v>2</v>
      </c>
      <c r="R100" s="46">
        <v>2</v>
      </c>
      <c r="S100" s="28"/>
    </row>
    <row r="101" spans="1:19" ht="19.5" customHeight="1" thickBot="1">
      <c r="A101" s="7"/>
      <c r="B101" s="15" t="s">
        <v>40</v>
      </c>
      <c r="C101" s="44" t="s">
        <v>47</v>
      </c>
      <c r="D101" s="44" t="s">
        <v>47</v>
      </c>
      <c r="E101" s="44" t="s">
        <v>47</v>
      </c>
      <c r="F101" s="44" t="s">
        <v>47</v>
      </c>
      <c r="G101" s="43" t="s">
        <v>47</v>
      </c>
      <c r="H101" s="45" t="s">
        <v>47</v>
      </c>
      <c r="I101" s="44" t="s">
        <v>47</v>
      </c>
      <c r="J101" s="43" t="s">
        <v>47</v>
      </c>
      <c r="K101" s="45" t="s">
        <v>47</v>
      </c>
      <c r="L101" s="45" t="s">
        <v>47</v>
      </c>
      <c r="M101" s="46" t="s">
        <v>47</v>
      </c>
      <c r="N101" s="44" t="s">
        <v>47</v>
      </c>
      <c r="O101" s="44" t="s">
        <v>47</v>
      </c>
      <c r="P101" s="44" t="s">
        <v>47</v>
      </c>
      <c r="Q101" s="44" t="s">
        <v>47</v>
      </c>
      <c r="R101" s="43" t="s">
        <v>47</v>
      </c>
      <c r="S101" s="28"/>
    </row>
    <row r="102" spans="1:19" ht="19.5" customHeight="1" thickBot="1">
      <c r="A102" s="29"/>
      <c r="B102" s="49" t="s">
        <v>58</v>
      </c>
      <c r="C102" s="41" t="s">
        <v>47</v>
      </c>
      <c r="D102" s="41" t="s">
        <v>47</v>
      </c>
      <c r="E102" s="41" t="s">
        <v>47</v>
      </c>
      <c r="F102" s="41" t="s">
        <v>47</v>
      </c>
      <c r="G102" s="46" t="s">
        <v>47</v>
      </c>
      <c r="H102" s="42" t="s">
        <v>47</v>
      </c>
      <c r="I102" s="42">
        <v>4</v>
      </c>
      <c r="J102" s="46">
        <v>4</v>
      </c>
      <c r="K102" s="42" t="s">
        <v>47</v>
      </c>
      <c r="L102" s="42" t="s">
        <v>47</v>
      </c>
      <c r="M102" s="46" t="s">
        <v>47</v>
      </c>
      <c r="N102" s="42">
        <v>1</v>
      </c>
      <c r="O102" s="42">
        <v>1</v>
      </c>
      <c r="P102" s="42">
        <f t="shared" si="3"/>
        <v>2</v>
      </c>
      <c r="Q102" s="42">
        <f t="shared" si="4"/>
        <v>4</v>
      </c>
      <c r="R102" s="46">
        <f t="shared" si="5"/>
        <v>6</v>
      </c>
      <c r="S102" s="28"/>
    </row>
    <row r="103" spans="1:19" ht="19.5" customHeight="1" thickBot="1">
      <c r="A103" s="7"/>
      <c r="B103" s="39" t="s">
        <v>46</v>
      </c>
      <c r="C103" s="44" t="s">
        <v>47</v>
      </c>
      <c r="D103" s="44" t="s">
        <v>47</v>
      </c>
      <c r="E103" s="44" t="s">
        <v>47</v>
      </c>
      <c r="F103" s="44" t="s">
        <v>47</v>
      </c>
      <c r="G103" s="43" t="s">
        <v>47</v>
      </c>
      <c r="H103" s="45" t="s">
        <v>47</v>
      </c>
      <c r="I103" s="45">
        <v>1</v>
      </c>
      <c r="J103" s="43">
        <v>1</v>
      </c>
      <c r="K103" s="45" t="s">
        <v>47</v>
      </c>
      <c r="L103" s="45" t="s">
        <v>47</v>
      </c>
      <c r="M103" s="46" t="s">
        <v>47</v>
      </c>
      <c r="N103" s="45">
        <v>6</v>
      </c>
      <c r="O103" s="44" t="s">
        <v>47</v>
      </c>
      <c r="P103" s="45">
        <f t="shared" si="3"/>
        <v>6</v>
      </c>
      <c r="Q103" s="45">
        <f t="shared" si="4"/>
        <v>1</v>
      </c>
      <c r="R103" s="43">
        <f t="shared" si="5"/>
        <v>7</v>
      </c>
      <c r="S103" s="28"/>
    </row>
    <row r="104" spans="1:19" ht="19.5" customHeight="1" thickBot="1">
      <c r="A104" s="29"/>
      <c r="B104" s="14" t="s">
        <v>41</v>
      </c>
      <c r="C104" s="41" t="s">
        <v>47</v>
      </c>
      <c r="D104" s="41" t="s">
        <v>47</v>
      </c>
      <c r="E104" s="41" t="s">
        <v>47</v>
      </c>
      <c r="F104" s="41" t="s">
        <v>47</v>
      </c>
      <c r="G104" s="46" t="s">
        <v>47</v>
      </c>
      <c r="H104" s="42" t="s">
        <v>47</v>
      </c>
      <c r="I104" s="42">
        <v>1</v>
      </c>
      <c r="J104" s="46">
        <v>1</v>
      </c>
      <c r="K104" s="42" t="s">
        <v>47</v>
      </c>
      <c r="L104" s="42" t="s">
        <v>47</v>
      </c>
      <c r="M104" s="46" t="s">
        <v>47</v>
      </c>
      <c r="N104" s="42">
        <v>1</v>
      </c>
      <c r="O104" s="41" t="s">
        <v>47</v>
      </c>
      <c r="P104" s="42">
        <f t="shared" si="3"/>
        <v>1</v>
      </c>
      <c r="Q104" s="42">
        <f t="shared" si="4"/>
        <v>1</v>
      </c>
      <c r="R104" s="46">
        <f t="shared" si="5"/>
        <v>2</v>
      </c>
      <c r="S104" s="28"/>
    </row>
    <row r="105" spans="1:19" ht="19.5" customHeight="1" thickBot="1">
      <c r="A105" s="7"/>
      <c r="B105" s="48" t="s">
        <v>49</v>
      </c>
      <c r="C105" s="50">
        <f>SUM(C60:C104)</f>
        <v>2</v>
      </c>
      <c r="D105" s="50">
        <f>SUM(D60:D104)</f>
        <v>14</v>
      </c>
      <c r="E105" s="50" t="s">
        <v>47</v>
      </c>
      <c r="F105" s="50" t="s">
        <v>47</v>
      </c>
      <c r="G105" s="50" t="s">
        <v>47</v>
      </c>
      <c r="H105" s="50">
        <f aca="true" t="shared" si="6" ref="H105:O105">SUM(H60:H104)</f>
        <v>5</v>
      </c>
      <c r="I105" s="50">
        <f t="shared" si="6"/>
        <v>110</v>
      </c>
      <c r="J105" s="50">
        <f t="shared" si="6"/>
        <v>115</v>
      </c>
      <c r="K105" s="50">
        <f t="shared" si="6"/>
        <v>1</v>
      </c>
      <c r="L105" s="50" t="s">
        <v>47</v>
      </c>
      <c r="M105" s="50">
        <f t="shared" si="6"/>
        <v>1</v>
      </c>
      <c r="N105" s="50">
        <f t="shared" si="6"/>
        <v>80</v>
      </c>
      <c r="O105" s="50">
        <f t="shared" si="6"/>
        <v>15</v>
      </c>
      <c r="P105" s="50">
        <f>SUM(P60:P104)</f>
        <v>117</v>
      </c>
      <c r="Q105" s="50">
        <f>SUM(Q60:Q104)</f>
        <v>110</v>
      </c>
      <c r="R105" s="50">
        <f>SUM(R60:R104)</f>
        <v>227</v>
      </c>
      <c r="S105" s="28"/>
    </row>
    <row r="106" spans="1:19" s="17" customFormat="1" ht="3.75" customHeight="1">
      <c r="A106" s="18"/>
      <c r="B106" s="20"/>
      <c r="C106" s="12"/>
      <c r="D106" s="12"/>
      <c r="E106" s="12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9"/>
    </row>
    <row r="107" spans="2:5" s="17" customFormat="1" ht="14.25" customHeight="1">
      <c r="B107" s="40" t="s">
        <v>43</v>
      </c>
      <c r="C107" s="13"/>
      <c r="D107" s="13"/>
      <c r="E107" s="13"/>
    </row>
    <row r="108" spans="1:19" s="17" customFormat="1" ht="14.25" customHeight="1">
      <c r="A108" s="33"/>
      <c r="B108" s="21"/>
      <c r="C108" s="35"/>
      <c r="D108" s="35"/>
      <c r="E108" s="35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s="17" customFormat="1" ht="14.25" customHeight="1">
      <c r="A109" s="33"/>
      <c r="B109" s="78" t="s">
        <v>77</v>
      </c>
      <c r="C109" s="78"/>
      <c r="D109" s="78"/>
      <c r="E109" s="78"/>
      <c r="F109" s="78"/>
      <c r="G109" s="78"/>
      <c r="H109" s="78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5" s="17" customFormat="1" ht="12.75">
      <c r="A110" s="76"/>
      <c r="H110" s="36"/>
      <c r="I110" s="33"/>
      <c r="J110" s="33"/>
      <c r="K110" s="33"/>
      <c r="L110" s="33"/>
      <c r="M110" s="33"/>
      <c r="N110" s="33"/>
      <c r="O110" s="33"/>
    </row>
    <row r="111" spans="1:10" s="33" customFormat="1" ht="12.75" hidden="1">
      <c r="A111" s="76"/>
      <c r="H111" s="74"/>
      <c r="I111" s="74"/>
      <c r="J111" s="74"/>
    </row>
    <row r="112" spans="1:10" s="33" customFormat="1" ht="12.75" hidden="1">
      <c r="A112" s="76"/>
      <c r="H112" s="74"/>
      <c r="I112" s="74"/>
      <c r="J112" s="74"/>
    </row>
    <row r="113" spans="1:20" ht="12.75">
      <c r="A113" s="77"/>
      <c r="H113" s="64"/>
      <c r="I113" s="64"/>
      <c r="J113" s="64"/>
      <c r="K113" s="64"/>
      <c r="L113" s="64"/>
      <c r="M113" s="75"/>
      <c r="N113" s="75"/>
      <c r="O113" s="75"/>
      <c r="P113" s="75"/>
      <c r="Q113" s="75"/>
      <c r="R113" s="75"/>
      <c r="S113" s="75"/>
      <c r="T113" s="75"/>
    </row>
    <row r="114" spans="1:18" s="33" customFormat="1" ht="12.75">
      <c r="A114" s="26"/>
      <c r="B114" s="66" t="s">
        <v>69</v>
      </c>
      <c r="C114" s="67">
        <v>1416</v>
      </c>
      <c r="D114" s="69"/>
      <c r="E114" s="69"/>
      <c r="F114" s="26"/>
      <c r="G114" s="26"/>
      <c r="H114" s="26"/>
      <c r="I114" s="26"/>
      <c r="J114" s="26"/>
      <c r="R114" s="26"/>
    </row>
    <row r="115" spans="1:18" s="33" customFormat="1" ht="12.75">
      <c r="A115" s="26"/>
      <c r="B115" s="66" t="s">
        <v>70</v>
      </c>
      <c r="C115" s="67">
        <v>1138</v>
      </c>
      <c r="D115" s="69"/>
      <c r="E115" s="69"/>
      <c r="F115" s="26"/>
      <c r="G115" s="26"/>
      <c r="H115" s="26"/>
      <c r="I115" s="26"/>
      <c r="J115" s="26"/>
      <c r="R115" s="26"/>
    </row>
    <row r="116" spans="1:18" s="33" customFormat="1" ht="12.75">
      <c r="A116" s="26"/>
      <c r="B116" s="66"/>
      <c r="C116" s="67"/>
      <c r="D116" s="69"/>
      <c r="E116" s="69"/>
      <c r="F116" s="26"/>
      <c r="G116" s="26"/>
      <c r="H116" s="26"/>
      <c r="I116" s="26"/>
      <c r="J116" s="26"/>
      <c r="R116" s="26"/>
    </row>
    <row r="117" spans="1:18" s="33" customFormat="1" ht="12.75">
      <c r="A117" s="26"/>
      <c r="B117" s="66"/>
      <c r="C117" s="67"/>
      <c r="D117" s="69"/>
      <c r="E117" s="69"/>
      <c r="F117" s="26"/>
      <c r="G117" s="26"/>
      <c r="H117" s="26"/>
      <c r="I117" s="26"/>
      <c r="J117" s="26"/>
      <c r="R117" s="26"/>
    </row>
    <row r="118" spans="1:18" s="33" customFormat="1" ht="12.75">
      <c r="A118" s="26"/>
      <c r="B118" s="68"/>
      <c r="C118" s="69"/>
      <c r="D118" s="69"/>
      <c r="E118" s="69"/>
      <c r="F118" s="26"/>
      <c r="G118" s="26"/>
      <c r="H118" s="26"/>
      <c r="I118" s="26"/>
      <c r="J118" s="26"/>
      <c r="R118" s="26"/>
    </row>
    <row r="119" spans="1:18" s="33" customFormat="1" ht="39.75" customHeight="1">
      <c r="A119" s="26"/>
      <c r="B119" s="68"/>
      <c r="C119" s="69"/>
      <c r="D119" s="69"/>
      <c r="E119" s="69"/>
      <c r="F119" s="26"/>
      <c r="G119" s="26"/>
      <c r="H119" s="26"/>
      <c r="I119" s="26"/>
      <c r="J119" s="26"/>
      <c r="R119" s="26"/>
    </row>
    <row r="120" spans="1:18" s="33" customFormat="1" ht="12.75">
      <c r="A120" s="26"/>
      <c r="B120" s="68"/>
      <c r="C120" s="69"/>
      <c r="D120" s="69"/>
      <c r="E120" s="69"/>
      <c r="F120" s="26"/>
      <c r="G120" s="26"/>
      <c r="H120" s="26"/>
      <c r="I120" s="26"/>
      <c r="J120" s="26"/>
      <c r="R120" s="26"/>
    </row>
    <row r="121" spans="1:18" s="33" customFormat="1" ht="12.75">
      <c r="A121" s="26"/>
      <c r="B121" s="70"/>
      <c r="C121" s="26"/>
      <c r="D121" s="26"/>
      <c r="E121" s="26"/>
      <c r="F121" s="26"/>
      <c r="G121" s="26"/>
      <c r="H121" s="26"/>
      <c r="I121" s="26"/>
      <c r="J121" s="26"/>
      <c r="K121" s="36"/>
      <c r="L121" s="36"/>
      <c r="R121" s="26"/>
    </row>
    <row r="122" spans="1:10" ht="12.75">
      <c r="A122" s="37"/>
      <c r="B122" s="37"/>
      <c r="C122" s="37" t="s">
        <v>45</v>
      </c>
      <c r="D122" s="71" t="s">
        <v>72</v>
      </c>
      <c r="E122" s="71" t="s">
        <v>73</v>
      </c>
      <c r="F122" s="71" t="s">
        <v>50</v>
      </c>
      <c r="G122" s="37"/>
      <c r="H122" s="37"/>
      <c r="I122" s="37"/>
      <c r="J122" s="37"/>
    </row>
    <row r="123" spans="1:10" ht="12.75">
      <c r="A123" s="37"/>
      <c r="B123" s="37"/>
      <c r="C123" s="37" t="s">
        <v>75</v>
      </c>
      <c r="D123" s="71">
        <f>F123-E123</f>
        <v>15</v>
      </c>
      <c r="E123" s="71">
        <v>2</v>
      </c>
      <c r="F123" s="71">
        <v>17</v>
      </c>
      <c r="G123" s="37"/>
      <c r="H123" s="37"/>
      <c r="I123" s="37"/>
      <c r="J123" s="37"/>
    </row>
    <row r="124" spans="1:10" ht="12.75">
      <c r="A124" s="37"/>
      <c r="B124" s="37"/>
      <c r="C124" s="37" t="s">
        <v>60</v>
      </c>
      <c r="D124" s="71">
        <f aca="true" t="shared" si="7" ref="D124:D129">F124-E124</f>
        <v>41</v>
      </c>
      <c r="E124" s="71">
        <v>14</v>
      </c>
      <c r="F124" s="71">
        <v>55</v>
      </c>
      <c r="G124" s="37"/>
      <c r="H124" s="37"/>
      <c r="I124" s="37"/>
      <c r="J124" s="37"/>
    </row>
    <row r="125" spans="1:10" ht="12.75">
      <c r="A125" s="37"/>
      <c r="B125" s="37"/>
      <c r="C125" s="37" t="s">
        <v>71</v>
      </c>
      <c r="D125" s="71">
        <f t="shared" si="7"/>
        <v>2</v>
      </c>
      <c r="E125" s="71">
        <v>0</v>
      </c>
      <c r="F125" s="71">
        <v>2</v>
      </c>
      <c r="G125" s="37"/>
      <c r="H125" s="37"/>
      <c r="I125" s="37"/>
      <c r="J125" s="37"/>
    </row>
    <row r="126" spans="1:10" ht="12.75">
      <c r="A126" s="37"/>
      <c r="B126" s="37"/>
      <c r="C126" s="37" t="s">
        <v>62</v>
      </c>
      <c r="D126" s="71">
        <f t="shared" si="7"/>
        <v>616</v>
      </c>
      <c r="E126" s="71">
        <v>115</v>
      </c>
      <c r="F126" s="71">
        <v>731</v>
      </c>
      <c r="G126" s="37"/>
      <c r="H126" s="37"/>
      <c r="I126" s="37"/>
      <c r="J126" s="37"/>
    </row>
    <row r="127" spans="1:10" ht="12.75">
      <c r="A127" s="37"/>
      <c r="B127" s="37"/>
      <c r="C127" s="37" t="s">
        <v>1</v>
      </c>
      <c r="D127" s="71">
        <f t="shared" si="7"/>
        <v>11</v>
      </c>
      <c r="E127" s="71">
        <v>1</v>
      </c>
      <c r="F127" s="71">
        <v>12</v>
      </c>
      <c r="G127" s="37"/>
      <c r="H127" s="37"/>
      <c r="I127" s="37"/>
      <c r="J127" s="37"/>
    </row>
    <row r="128" spans="1:10" ht="12.75">
      <c r="A128" s="37"/>
      <c r="B128" s="37"/>
      <c r="C128" s="37" t="s">
        <v>76</v>
      </c>
      <c r="D128" s="71">
        <f t="shared" si="7"/>
        <v>171</v>
      </c>
      <c r="E128" s="71">
        <v>80</v>
      </c>
      <c r="F128" s="71">
        <v>251</v>
      </c>
      <c r="G128" s="37"/>
      <c r="H128" s="37"/>
      <c r="I128" s="37"/>
      <c r="J128" s="37"/>
    </row>
    <row r="129" spans="1:10" ht="12.75">
      <c r="A129" s="37"/>
      <c r="B129" s="37"/>
      <c r="C129" s="37" t="s">
        <v>2</v>
      </c>
      <c r="D129" s="71">
        <f t="shared" si="7"/>
        <v>55</v>
      </c>
      <c r="E129" s="71">
        <v>15</v>
      </c>
      <c r="F129" s="71">
        <v>70</v>
      </c>
      <c r="G129" s="37"/>
      <c r="H129" s="37"/>
      <c r="I129" s="37"/>
      <c r="J129" s="37"/>
    </row>
    <row r="130" spans="1:10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1:10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1:10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1:10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1:10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2:10" ht="12.75">
      <c r="B137" s="65"/>
      <c r="C137" s="65"/>
      <c r="D137" s="65"/>
      <c r="E137" s="65"/>
      <c r="F137" s="65"/>
      <c r="G137" s="65"/>
      <c r="H137" s="65"/>
      <c r="I137" s="65"/>
      <c r="J137" s="65"/>
    </row>
    <row r="138" spans="2:10" s="33" customFormat="1" ht="12.75">
      <c r="B138" s="34" t="s">
        <v>74</v>
      </c>
      <c r="C138" s="73"/>
      <c r="D138" s="73"/>
      <c r="E138" s="73"/>
      <c r="F138" s="74"/>
      <c r="G138" s="74"/>
      <c r="H138" s="74"/>
      <c r="I138" s="74"/>
      <c r="J138" s="74"/>
    </row>
    <row r="139" spans="1:20" ht="12.75">
      <c r="A139" s="75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75"/>
      <c r="N139" s="75"/>
      <c r="O139" s="75"/>
      <c r="P139" s="75"/>
      <c r="Q139" s="75"/>
      <c r="R139" s="75"/>
      <c r="S139" s="75"/>
      <c r="T139" s="75"/>
    </row>
    <row r="140" spans="1:15" ht="12.75">
      <c r="A140" s="37"/>
      <c r="B140" s="65"/>
      <c r="C140" s="65"/>
      <c r="D140" s="64"/>
      <c r="E140" s="64"/>
      <c r="F140" s="65"/>
      <c r="G140" s="65"/>
      <c r="H140" s="64"/>
      <c r="I140" s="64"/>
      <c r="J140" s="64"/>
      <c r="K140" s="64"/>
      <c r="L140" s="64"/>
      <c r="M140" s="38"/>
      <c r="N140" s="38"/>
      <c r="O140" s="37"/>
    </row>
    <row r="141" spans="1:15" ht="12.75">
      <c r="A141" s="37"/>
      <c r="B141" s="65"/>
      <c r="C141" s="65"/>
      <c r="D141" s="64"/>
      <c r="E141" s="64"/>
      <c r="F141" s="65"/>
      <c r="G141" s="65"/>
      <c r="H141" s="64"/>
      <c r="I141" s="72"/>
      <c r="J141" s="62"/>
      <c r="K141" s="64"/>
      <c r="L141" s="64"/>
      <c r="M141" s="38"/>
      <c r="N141" s="38"/>
      <c r="O141" s="37"/>
    </row>
    <row r="142" spans="1:15" ht="12.75">
      <c r="A142" s="37"/>
      <c r="B142" s="65"/>
      <c r="C142" s="65"/>
      <c r="D142" s="64"/>
      <c r="E142" s="64"/>
      <c r="F142" s="65"/>
      <c r="G142" s="65"/>
      <c r="H142" s="64"/>
      <c r="I142" s="72"/>
      <c r="J142" s="62"/>
      <c r="K142" s="64"/>
      <c r="L142" s="64"/>
      <c r="M142" s="38"/>
      <c r="N142" s="38"/>
      <c r="O142" s="37"/>
    </row>
    <row r="143" spans="1:15" ht="12.75">
      <c r="A143" s="37"/>
      <c r="B143" s="65"/>
      <c r="C143" s="65"/>
      <c r="D143" s="64"/>
      <c r="E143" s="64"/>
      <c r="F143" s="65"/>
      <c r="G143" s="65"/>
      <c r="H143" s="64"/>
      <c r="I143" s="72"/>
      <c r="J143" s="62"/>
      <c r="K143" s="64"/>
      <c r="L143" s="64"/>
      <c r="M143" s="38"/>
      <c r="N143" s="38"/>
      <c r="O143" s="37"/>
    </row>
    <row r="144" spans="1:15" ht="12.75">
      <c r="A144" s="37"/>
      <c r="B144" s="65"/>
      <c r="C144" s="65"/>
      <c r="D144" s="64"/>
      <c r="E144" s="64"/>
      <c r="F144" s="65"/>
      <c r="G144" s="65"/>
      <c r="H144" s="64"/>
      <c r="I144" s="72"/>
      <c r="J144" s="62"/>
      <c r="K144" s="64"/>
      <c r="L144" s="64"/>
      <c r="M144" s="38"/>
      <c r="N144" s="38"/>
      <c r="O144" s="37"/>
    </row>
    <row r="145" spans="1:15" ht="12.75">
      <c r="A145" s="37"/>
      <c r="B145" s="65"/>
      <c r="C145" s="65"/>
      <c r="D145" s="64"/>
      <c r="E145" s="64"/>
      <c r="F145" s="65"/>
      <c r="G145" s="65"/>
      <c r="H145" s="64"/>
      <c r="I145" s="72"/>
      <c r="J145" s="62"/>
      <c r="K145" s="64"/>
      <c r="L145" s="64"/>
      <c r="M145" s="38"/>
      <c r="N145" s="38"/>
      <c r="O145" s="37"/>
    </row>
    <row r="146" spans="1:15" ht="12.75">
      <c r="A146" s="37"/>
      <c r="B146" s="65"/>
      <c r="C146" s="65"/>
      <c r="D146" s="64"/>
      <c r="E146" s="64"/>
      <c r="F146" s="65"/>
      <c r="G146" s="65"/>
      <c r="H146" s="64"/>
      <c r="I146" s="72"/>
      <c r="J146" s="62"/>
      <c r="K146" s="64"/>
      <c r="L146" s="64"/>
      <c r="M146" s="38"/>
      <c r="N146" s="38"/>
      <c r="O146" s="37"/>
    </row>
    <row r="147" spans="1:15" ht="12.75">
      <c r="A147" s="37"/>
      <c r="B147" s="65"/>
      <c r="C147" s="65"/>
      <c r="D147" s="64"/>
      <c r="E147" s="64"/>
      <c r="F147" s="65"/>
      <c r="G147" s="65"/>
      <c r="H147" s="64"/>
      <c r="I147" s="72"/>
      <c r="J147" s="62"/>
      <c r="K147" s="64"/>
      <c r="L147" s="64"/>
      <c r="M147" s="38"/>
      <c r="N147" s="38"/>
      <c r="O147" s="37"/>
    </row>
    <row r="148" spans="1:15" ht="12.75">
      <c r="A148" s="37"/>
      <c r="B148" s="65"/>
      <c r="C148" s="65"/>
      <c r="D148" s="64"/>
      <c r="E148" s="64"/>
      <c r="F148" s="65"/>
      <c r="G148" s="65"/>
      <c r="H148" s="64"/>
      <c r="I148" s="72"/>
      <c r="J148" s="62"/>
      <c r="K148" s="64"/>
      <c r="L148" s="64"/>
      <c r="M148" s="38"/>
      <c r="N148" s="38"/>
      <c r="O148" s="37"/>
    </row>
    <row r="149" spans="1:15" ht="12.75">
      <c r="A149" s="37"/>
      <c r="B149" s="65"/>
      <c r="C149" s="65"/>
      <c r="D149" s="64"/>
      <c r="E149" s="64"/>
      <c r="F149" s="65"/>
      <c r="G149" s="65"/>
      <c r="H149" s="64"/>
      <c r="I149" s="72"/>
      <c r="J149" s="62"/>
      <c r="K149" s="64"/>
      <c r="L149" s="64"/>
      <c r="M149" s="38"/>
      <c r="N149" s="38"/>
      <c r="O149" s="37"/>
    </row>
    <row r="150" spans="1:15" ht="12.75">
      <c r="A150" s="37"/>
      <c r="B150" s="65"/>
      <c r="C150" s="65"/>
      <c r="D150" s="64"/>
      <c r="E150" s="64"/>
      <c r="F150" s="65"/>
      <c r="G150" s="65"/>
      <c r="H150" s="64"/>
      <c r="I150" s="72"/>
      <c r="J150" s="62"/>
      <c r="K150" s="64"/>
      <c r="L150" s="64"/>
      <c r="M150" s="38"/>
      <c r="N150" s="38"/>
      <c r="O150" s="37"/>
    </row>
    <row r="151" spans="1:15" ht="12.75">
      <c r="A151" s="37"/>
      <c r="B151" s="65"/>
      <c r="C151" s="65"/>
      <c r="D151" s="64"/>
      <c r="E151" s="64"/>
      <c r="F151" s="65"/>
      <c r="G151" s="65"/>
      <c r="H151" s="64"/>
      <c r="I151" s="72"/>
      <c r="J151" s="62"/>
      <c r="K151" s="64"/>
      <c r="L151" s="64"/>
      <c r="M151" s="38"/>
      <c r="N151" s="38"/>
      <c r="O151" s="37"/>
    </row>
    <row r="152" spans="1:15" ht="12.75">
      <c r="A152" s="37"/>
      <c r="B152" s="65"/>
      <c r="C152" s="65"/>
      <c r="D152" s="64"/>
      <c r="E152" s="64"/>
      <c r="F152" s="65"/>
      <c r="G152" s="65"/>
      <c r="H152" s="64"/>
      <c r="I152" s="72"/>
      <c r="J152" s="62"/>
      <c r="K152" s="64"/>
      <c r="L152" s="64"/>
      <c r="M152" s="38"/>
      <c r="N152" s="38"/>
      <c r="O152" s="37"/>
    </row>
    <row r="153" spans="1:15" ht="36.75" customHeight="1">
      <c r="A153" s="37"/>
      <c r="B153" s="65"/>
      <c r="C153" s="65"/>
      <c r="D153" s="64"/>
      <c r="E153" s="64"/>
      <c r="F153" s="65"/>
      <c r="G153" s="65"/>
      <c r="H153" s="64"/>
      <c r="I153" s="72"/>
      <c r="J153" s="62"/>
      <c r="K153" s="64"/>
      <c r="L153" s="64"/>
      <c r="M153" s="38"/>
      <c r="N153" s="38"/>
      <c r="O153" s="37"/>
    </row>
    <row r="154" spans="1:15" ht="12.75">
      <c r="A154" s="37"/>
      <c r="B154" s="65"/>
      <c r="C154" s="65"/>
      <c r="D154" s="64"/>
      <c r="E154" s="64"/>
      <c r="F154" s="65"/>
      <c r="G154" s="65"/>
      <c r="H154" s="64"/>
      <c r="I154" s="64"/>
      <c r="J154" s="64"/>
      <c r="K154" s="38"/>
      <c r="L154" s="38"/>
      <c r="M154" s="38"/>
      <c r="N154" s="38"/>
      <c r="O154" s="37"/>
    </row>
    <row r="155" spans="1:15" ht="12.75">
      <c r="A155" s="37"/>
      <c r="B155" s="65"/>
      <c r="C155" s="65"/>
      <c r="D155" s="64"/>
      <c r="E155" s="64"/>
      <c r="F155" s="65"/>
      <c r="G155" s="65"/>
      <c r="H155" s="64"/>
      <c r="I155" s="64"/>
      <c r="J155" s="64"/>
      <c r="K155" s="38"/>
      <c r="L155" s="38"/>
      <c r="M155" s="38"/>
      <c r="N155" s="38"/>
      <c r="O155" s="37"/>
    </row>
    <row r="156" spans="4:14" s="65" customFormat="1" ht="12.75">
      <c r="D156" s="64"/>
      <c r="E156" s="64"/>
      <c r="H156" s="64"/>
      <c r="I156" s="64"/>
      <c r="J156" s="64"/>
      <c r="K156" s="64"/>
      <c r="L156" s="64"/>
      <c r="M156" s="64"/>
      <c r="N156" s="64"/>
    </row>
    <row r="157" spans="4:14" s="65" customFormat="1" ht="12.75">
      <c r="D157" s="64"/>
      <c r="E157" s="64"/>
      <c r="H157" s="64"/>
      <c r="I157" s="64"/>
      <c r="J157" s="64"/>
      <c r="K157" s="64"/>
      <c r="L157" s="64"/>
      <c r="M157" s="64"/>
      <c r="N157" s="64"/>
    </row>
    <row r="158" spans="4:5" s="65" customFormat="1" ht="12.75">
      <c r="D158" s="64"/>
      <c r="E158" s="64"/>
    </row>
    <row r="159" spans="4:5" s="65" customFormat="1" ht="12.75">
      <c r="D159" s="64"/>
      <c r="E159" s="64"/>
    </row>
    <row r="160" spans="4:5" s="65" customFormat="1" ht="12.75">
      <c r="D160" s="64"/>
      <c r="E160" s="64"/>
    </row>
    <row r="161" spans="1:15" ht="12.75">
      <c r="A161" s="37"/>
      <c r="B161" s="65"/>
      <c r="C161" s="65"/>
      <c r="D161" s="64"/>
      <c r="E161" s="64"/>
      <c r="F161" s="65"/>
      <c r="G161" s="65"/>
      <c r="H161" s="65"/>
      <c r="I161" s="65"/>
      <c r="J161" s="65"/>
      <c r="K161" s="37"/>
      <c r="L161" s="37"/>
      <c r="M161" s="37"/>
      <c r="N161" s="37"/>
      <c r="O161" s="37"/>
    </row>
    <row r="162" spans="1:15" ht="12.75">
      <c r="A162" s="37"/>
      <c r="B162" s="65"/>
      <c r="C162" s="65"/>
      <c r="D162" s="64"/>
      <c r="E162" s="64"/>
      <c r="F162" s="65"/>
      <c r="G162" s="65"/>
      <c r="H162" s="65"/>
      <c r="I162" s="65"/>
      <c r="J162" s="65"/>
      <c r="K162" s="37"/>
      <c r="L162" s="37"/>
      <c r="M162" s="37"/>
      <c r="N162" s="37"/>
      <c r="O162" s="37"/>
    </row>
    <row r="163" spans="1:15" ht="12.75">
      <c r="A163" s="37"/>
      <c r="B163" s="65"/>
      <c r="C163" s="65"/>
      <c r="D163" s="64"/>
      <c r="E163" s="64"/>
      <c r="F163" s="65"/>
      <c r="G163" s="65"/>
      <c r="H163" s="65"/>
      <c r="I163" s="65"/>
      <c r="J163" s="65"/>
      <c r="K163" s="37"/>
      <c r="L163" s="37"/>
      <c r="M163" s="37"/>
      <c r="N163" s="37"/>
      <c r="O163" s="37"/>
    </row>
    <row r="164" spans="2:10" ht="12.75">
      <c r="B164" s="65"/>
      <c r="C164" s="65"/>
      <c r="D164" s="65"/>
      <c r="E164" s="65"/>
      <c r="F164" s="65"/>
      <c r="G164" s="65"/>
      <c r="H164" s="65"/>
      <c r="I164" s="65"/>
      <c r="J164" s="65"/>
    </row>
    <row r="165" spans="2:10" ht="12.75">
      <c r="B165" s="65"/>
      <c r="C165" s="65"/>
      <c r="D165" s="65"/>
      <c r="E165" s="65"/>
      <c r="F165" s="65"/>
      <c r="G165" s="65"/>
      <c r="H165" s="65"/>
      <c r="I165" s="65"/>
      <c r="J165" s="65"/>
    </row>
    <row r="166" spans="2:10" ht="12.75"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2:10" ht="12.75"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2:10" ht="12.75">
      <c r="B168" s="65"/>
      <c r="C168" s="65"/>
      <c r="D168" s="65"/>
      <c r="E168" s="65"/>
      <c r="F168" s="65"/>
      <c r="G168" s="65"/>
      <c r="H168" s="65"/>
      <c r="I168" s="65"/>
      <c r="J168" s="65"/>
    </row>
  </sheetData>
  <mergeCells count="16">
    <mergeCell ref="B1:R1"/>
    <mergeCell ref="B2:R2"/>
    <mergeCell ref="B4:R4"/>
    <mergeCell ref="P58:R58"/>
    <mergeCell ref="E58:G58"/>
    <mergeCell ref="C5:H5"/>
    <mergeCell ref="I5:N5"/>
    <mergeCell ref="P7:R7"/>
    <mergeCell ref="E7:G7"/>
    <mergeCell ref="B7:B8"/>
    <mergeCell ref="H7:J7"/>
    <mergeCell ref="K7:M7"/>
    <mergeCell ref="B58:B59"/>
    <mergeCell ref="H58:J58"/>
    <mergeCell ref="K58:M58"/>
    <mergeCell ref="B109:H109"/>
  </mergeCells>
  <printOptions horizontalCentered="1"/>
  <pageMargins left="0.5905511811023623" right="0.5905511811023623" top="0.5905511811023623" bottom="0.5905511811023623" header="0" footer="0"/>
  <pageSetup fitToHeight="4" horizontalDpi="600" verticalDpi="600" orientation="landscape" paperSize="9" scale="48" r:id="rId2"/>
  <rowBreaks count="2" manualBreakCount="2">
    <brk id="56" max="18" man="1"/>
    <brk id="108" max="18" man="1"/>
  </rowBreaks>
  <ignoredErrors>
    <ignoredError sqref="J52 J37 J31 J43:J44 J27:J28 P31 P43 Q17:Q21 Q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2006-10-09T10:24:00Z</cp:lastPrinted>
  <dcterms:created xsi:type="dcterms:W3CDTF">2006-07-06T11:28:39Z</dcterms:created>
  <dcterms:modified xsi:type="dcterms:W3CDTF">2006-10-09T10:24:01Z</dcterms:modified>
  <cp:category/>
  <cp:version/>
  <cp:contentType/>
  <cp:contentStatus/>
</cp:coreProperties>
</file>