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8850" windowHeight="9045" tabRatio="227" activeTab="0"/>
  </bookViews>
  <sheets>
    <sheet name="1.3.4.1" sheetId="1" r:id="rId1"/>
  </sheets>
  <definedNames>
    <definedName name="_xlnm.Print_Area" localSheetId="0">'1.3.4.1'!$A$1:$P$78</definedName>
    <definedName name="_xlnm.Print_Titles" localSheetId="0">'1.3.4.1'!$7:$8</definedName>
  </definedNames>
  <calcPr fullCalcOnLoad="1"/>
</workbook>
</file>

<file path=xl/sharedStrings.xml><?xml version="1.0" encoding="utf-8"?>
<sst xmlns="http://schemas.openxmlformats.org/spreadsheetml/2006/main" count="207" uniqueCount="126">
  <si>
    <t>Tipus I</t>
  </si>
  <si>
    <t>Tipus II</t>
  </si>
  <si>
    <t>Tipus III</t>
  </si>
  <si>
    <t>Conv.</t>
  </si>
  <si>
    <t>Codi progr.</t>
  </si>
  <si>
    <t>Nom programa</t>
  </si>
  <si>
    <t>Total crèdits matriculats (inclou conv.)</t>
  </si>
  <si>
    <t>Total programes</t>
  </si>
  <si>
    <t>Total tutoria</t>
  </si>
  <si>
    <t>Dades representatives a 5 d'abril de 2006.</t>
  </si>
  <si>
    <t>703 CA</t>
  </si>
  <si>
    <t>704 CA I</t>
  </si>
  <si>
    <t>716 EA</t>
  </si>
  <si>
    <t>718 EGA I</t>
  </si>
  <si>
    <t>735 PA</t>
  </si>
  <si>
    <t>740 UOT</t>
  </si>
  <si>
    <t>710 EEL</t>
  </si>
  <si>
    <t>739 TSC</t>
  </si>
  <si>
    <t>744 ET</t>
  </si>
  <si>
    <t>250 ETSECCPB</t>
  </si>
  <si>
    <t>706 EC</t>
  </si>
  <si>
    <t>708 ETCG</t>
  </si>
  <si>
    <t>711 EHMA</t>
  </si>
  <si>
    <t>722 ITT</t>
  </si>
  <si>
    <t>737 RMEE</t>
  </si>
  <si>
    <t xml:space="preserve"> 742 CEN</t>
  </si>
  <si>
    <t>440 IOC</t>
  </si>
  <si>
    <t>702 CMEN</t>
  </si>
  <si>
    <t>707 ESAII</t>
  </si>
  <si>
    <t>709 EE</t>
  </si>
  <si>
    <t>712 EM</t>
  </si>
  <si>
    <t>713 EQ</t>
  </si>
  <si>
    <t>714 ETP</t>
  </si>
  <si>
    <t>717 EGE</t>
  </si>
  <si>
    <t>721 FEN</t>
  </si>
  <si>
    <t>724 MMT</t>
  </si>
  <si>
    <t>729 MF</t>
  </si>
  <si>
    <t>736 PE</t>
  </si>
  <si>
    <t>741 EMRN</t>
  </si>
  <si>
    <t>732 OE</t>
  </si>
  <si>
    <t>701 AC</t>
  </si>
  <si>
    <t>715 EIO</t>
  </si>
  <si>
    <t>723 LSI</t>
  </si>
  <si>
    <t>200 FME</t>
  </si>
  <si>
    <t>720 FA</t>
  </si>
  <si>
    <t>731 OO</t>
  </si>
  <si>
    <t>300 EPSC</t>
  </si>
  <si>
    <t>745 EAB</t>
  </si>
  <si>
    <t>1. ARQUITECTURA I URBANISME</t>
  </si>
  <si>
    <t>Unitat</t>
  </si>
  <si>
    <t>TOTAL</t>
  </si>
  <si>
    <t>1.3.4.1 RESUM DE LA MATRÍCULA DE DOCTORAT: TIPOLOGIA DE L'ESTUDIANTAT I DETALL DELS CRÈDITS MATRICULATS PER PROGRAMES</t>
  </si>
  <si>
    <t>-</t>
  </si>
  <si>
    <t>Teoria i història de l'arquitectura</t>
  </si>
  <si>
    <t>Història de l'arquitectura</t>
  </si>
  <si>
    <t>Àmbits de recerca en l'energia i el medi ambient a l'arquitectura</t>
  </si>
  <si>
    <t>Gestió i valoració urbana</t>
  </si>
  <si>
    <t>Construcció, restauració i rehabilitació arquitectònica</t>
  </si>
  <si>
    <t>Anàlisi d'estructures arquitectòniques</t>
  </si>
  <si>
    <t>El sentit de l'arquitectura moderna</t>
  </si>
  <si>
    <t>Els nous instruments de l'arquitectura</t>
  </si>
  <si>
    <t>Proj. d'arquit.: Text i context cultural a l'entorn del projecte</t>
  </si>
  <si>
    <t>Projectes arquitectònics</t>
  </si>
  <si>
    <t>Comunicació visual en arquitectura i disseny</t>
  </si>
  <si>
    <t>Urbanisme</t>
  </si>
  <si>
    <t>Enginyeria electrònica</t>
  </si>
  <si>
    <t>Teoria del senyal i comunicacions</t>
  </si>
  <si>
    <t>Enginyeria telemàtica</t>
  </si>
  <si>
    <t>Enginyeria civil</t>
  </si>
  <si>
    <t>Enginyeria de la construcció</t>
  </si>
  <si>
    <t>Enginyeria del terreny</t>
  </si>
  <si>
    <t>Enginyeria sísmica i dinàmica estructural</t>
  </si>
  <si>
    <t>Ciències del mar</t>
  </si>
  <si>
    <t>Gestió del territori i infraestructures del transport</t>
  </si>
  <si>
    <t>Anàlisi estructural</t>
  </si>
  <si>
    <t>Automatització avançada i robòtica</t>
  </si>
  <si>
    <t>Ciència dels materials i enginyeria metal·lúrgica</t>
  </si>
  <si>
    <t>Enginyeria biomèdica</t>
  </si>
  <si>
    <t>Control, visió i robòtica</t>
  </si>
  <si>
    <t>Enginyeria elèctrica</t>
  </si>
  <si>
    <t>Enginyeria mecànica</t>
  </si>
  <si>
    <t>Enginyeria de processos químics</t>
  </si>
  <si>
    <t>Polímers i biopolímers</t>
  </si>
  <si>
    <t>Enginyeria tèxtil i paperera</t>
  </si>
  <si>
    <t>Enginyeria multimèdia</t>
  </si>
  <si>
    <t>Enginyeria nuclear</t>
  </si>
  <si>
    <t>Enginyeria tèrmica</t>
  </si>
  <si>
    <t>Fluïds, turbomàquines i potència fluïda</t>
  </si>
  <si>
    <t>Enginyeria ambiental</t>
  </si>
  <si>
    <t>Projectes d'innovació tecnològica en l'enginyeria</t>
  </si>
  <si>
    <t>Enginyeria de projectes: medi ambient, seguretat, qualitat i comunicació</t>
  </si>
  <si>
    <t>Recursos naturals i medi ambient</t>
  </si>
  <si>
    <t>Administració i direcció d'empreses</t>
  </si>
  <si>
    <t>Arquitectura i tecnologia de computadors</t>
  </si>
  <si>
    <t>Aplicacions tècniques i informàtiques de l'estadística, la investigació operativa i l'optimització</t>
  </si>
  <si>
    <t>Intel·ligència artificial</t>
  </si>
  <si>
    <t>Software</t>
  </si>
  <si>
    <t>Matemàtica aplicada</t>
  </si>
  <si>
    <t>Física aplicada i simulació en ciències</t>
  </si>
  <si>
    <t>Enginyeria òptica</t>
  </si>
  <si>
    <t>Sostenibilitat, tecnologia i humanisme</t>
  </si>
  <si>
    <t>Ciència i tecnologia aerospacial</t>
  </si>
  <si>
    <t>Biotecnologia agroalimentària i sostenibilitat</t>
  </si>
  <si>
    <t>Crèdits</t>
  </si>
  <si>
    <t>Nombre d'estudiantat matriculat</t>
  </si>
  <si>
    <t>Total homes</t>
  </si>
  <si>
    <t>Total estudiantat</t>
  </si>
  <si>
    <t>2. CIÈNCIES APLICADES</t>
  </si>
  <si>
    <t>3.  ENGINYERIA CIVIL</t>
  </si>
  <si>
    <t>4. ENGINYERIA DE SISTEMES INDUSTRIALS</t>
  </si>
  <si>
    <t>5. ENGINYERIA AMBIENTAL</t>
  </si>
  <si>
    <t>6. ENGINYERIA QUÍMICA, TÈRMICA I DELS MATERIALS</t>
  </si>
  <si>
    <t>7. TECNOLOGIES DE LA INFORMACIÓ I COMUNICACIONS</t>
  </si>
  <si>
    <t>TOTAL UPC</t>
  </si>
  <si>
    <t>1.3.4 Estudiantat de doctorat</t>
  </si>
  <si>
    <t>ANY ACADÈMIC 2005-2006</t>
  </si>
  <si>
    <r>
      <t>124</t>
    </r>
    <r>
      <rPr>
        <vertAlign val="superscript"/>
        <sz val="10"/>
        <color indexed="56"/>
        <rFont val="Arial"/>
        <family val="2"/>
      </rPr>
      <t xml:space="preserve"> (2)</t>
    </r>
  </si>
  <si>
    <r>
      <t xml:space="preserve">90 </t>
    </r>
    <r>
      <rPr>
        <vertAlign val="superscript"/>
        <sz val="10"/>
        <color indexed="56"/>
        <rFont val="Arial"/>
        <family val="2"/>
      </rPr>
      <t>(1)</t>
    </r>
  </si>
  <si>
    <r>
      <t>22</t>
    </r>
    <r>
      <rPr>
        <vertAlign val="superscript"/>
        <sz val="10"/>
        <color indexed="56"/>
        <rFont val="Arial"/>
        <family val="2"/>
      </rPr>
      <t xml:space="preserve"> (1)</t>
    </r>
  </si>
  <si>
    <r>
      <t xml:space="preserve">23 </t>
    </r>
    <r>
      <rPr>
        <vertAlign val="superscript"/>
        <sz val="10"/>
        <color indexed="56"/>
        <rFont val="Arial"/>
        <family val="2"/>
      </rPr>
      <t>(1)</t>
    </r>
  </si>
  <si>
    <r>
      <t xml:space="preserve">52 </t>
    </r>
    <r>
      <rPr>
        <vertAlign val="superscript"/>
        <sz val="10"/>
        <color indexed="56"/>
        <rFont val="Arial"/>
        <family val="2"/>
      </rPr>
      <t>(1)</t>
    </r>
  </si>
  <si>
    <t>Total 
nous</t>
  </si>
  <si>
    <t>Total 
dones</t>
  </si>
  <si>
    <t>Ciència i enginyeria nàutiques</t>
  </si>
  <si>
    <r>
      <t>(1)</t>
    </r>
    <r>
      <rPr>
        <sz val="8"/>
        <color indexed="56"/>
        <rFont val="Arial"/>
        <family val="2"/>
      </rPr>
      <t xml:space="preserve"> Programes no vigents</t>
    </r>
  </si>
  <si>
    <r>
      <t>(2)</t>
    </r>
    <r>
      <rPr>
        <sz val="8"/>
        <color indexed="56"/>
        <rFont val="Arial"/>
        <family val="2"/>
      </rPr>
      <t xml:space="preserve"> Càtedra UNESCO de Sostenibilitat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</si>
</sst>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,##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"/>
  </numFmts>
  <fonts count="1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10"/>
      <color indexed="56"/>
      <name val="Arial"/>
      <family val="2"/>
    </font>
    <font>
      <vertAlign val="superscript"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6" fillId="4" borderId="10">
      <alignment horizontal="left" vertical="center"/>
      <protection/>
    </xf>
    <xf numFmtId="0" fontId="6" fillId="2" borderId="10">
      <alignment horizontal="left" vertical="center"/>
      <protection/>
    </xf>
    <xf numFmtId="0" fontId="6" fillId="2" borderId="10">
      <alignment horizontal="left" vertical="center"/>
      <protection/>
    </xf>
    <xf numFmtId="0" fontId="6" fillId="5" borderId="10">
      <alignment horizontal="left" vertical="center"/>
      <protection/>
    </xf>
    <xf numFmtId="0" fontId="7" fillId="6" borderId="0">
      <alignment horizontal="left" vertical="center"/>
      <protection/>
    </xf>
    <xf numFmtId="3" fontId="8" fillId="7" borderId="10" applyNumberFormat="0">
      <alignment vertical="center"/>
      <protection/>
    </xf>
    <xf numFmtId="3" fontId="8" fillId="8" borderId="10" applyNumberFormat="0">
      <alignment vertical="center"/>
      <protection/>
    </xf>
    <xf numFmtId="4" fontId="8" fillId="2" borderId="10" applyNumberFormat="0">
      <alignment vertical="center"/>
      <protection/>
    </xf>
    <xf numFmtId="4" fontId="8" fillId="5" borderId="10" applyNumberFormat="0">
      <alignment vertical="center"/>
      <protection/>
    </xf>
    <xf numFmtId="0" fontId="8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3" fontId="8" fillId="2" borderId="0" applyNumberFormat="0">
      <alignment vertical="center"/>
      <protection/>
    </xf>
    <xf numFmtId="4" fontId="6" fillId="2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6" fillId="5" borderId="10" applyNumberFormat="0">
      <alignment vertical="center"/>
      <protection/>
    </xf>
    <xf numFmtId="4" fontId="6" fillId="4" borderId="10" applyNumberFormat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3" fillId="0" borderId="11" applyAlignment="0">
      <protection/>
    </xf>
  </cellStyleXfs>
  <cellXfs count="89">
    <xf numFmtId="0" fontId="0" fillId="0" borderId="0" xfId="0" applyAlignment="1">
      <alignment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2" fillId="6" borderId="0" xfId="0" applyFont="1" applyFill="1" applyAlignment="1">
      <alignment vertical="center" wrapText="1"/>
    </xf>
    <xf numFmtId="0" fontId="0" fillId="6" borderId="9" xfId="23" applyFill="1" applyAlignment="1">
      <alignment vertical="center"/>
    </xf>
    <xf numFmtId="0" fontId="0" fillId="6" borderId="9" xfId="23" applyFill="1" applyAlignment="1">
      <alignment horizontal="left" vertical="center"/>
    </xf>
    <xf numFmtId="0" fontId="0" fillId="6" borderId="9" xfId="23" applyFill="1" applyAlignment="1">
      <alignment horizontal="center" vertical="center"/>
    </xf>
    <xf numFmtId="0" fontId="0" fillId="6" borderId="6" xfId="20" applyFill="1" applyAlignment="1">
      <alignment vertical="center"/>
    </xf>
    <xf numFmtId="0" fontId="2" fillId="6" borderId="6" xfId="20" applyFont="1" applyFill="1" applyAlignment="1">
      <alignment vertical="center" wrapText="1"/>
    </xf>
    <xf numFmtId="0" fontId="0" fillId="6" borderId="7" xfId="21" applyFill="1" applyAlignment="1">
      <alignment horizontal="center" vertical="center"/>
    </xf>
    <xf numFmtId="0" fontId="0" fillId="6" borderId="7" xfId="21" applyFill="1" applyAlignment="1">
      <alignment vertical="center"/>
    </xf>
    <xf numFmtId="0" fontId="0" fillId="6" borderId="8" xfId="22" applyFill="1" applyAlignment="1">
      <alignment vertical="center"/>
    </xf>
    <xf numFmtId="0" fontId="2" fillId="6" borderId="8" xfId="22" applyFont="1" applyFill="1" applyAlignment="1">
      <alignment vertical="center" wrapText="1"/>
    </xf>
    <xf numFmtId="0" fontId="0" fillId="6" borderId="3" xfId="17" applyFill="1" applyAlignment="1">
      <alignment vertical="center"/>
    </xf>
    <xf numFmtId="0" fontId="0" fillId="6" borderId="2" xfId="16" applyFill="1" applyAlignment="1">
      <alignment vertical="center"/>
    </xf>
    <xf numFmtId="0" fontId="0" fillId="6" borderId="4" xfId="18" applyFill="1" applyAlignment="1">
      <alignment vertical="center"/>
    </xf>
    <xf numFmtId="0" fontId="0" fillId="6" borderId="5" xfId="19" applyFill="1" applyAlignment="1">
      <alignment vertical="center"/>
    </xf>
    <xf numFmtId="0" fontId="4" fillId="3" borderId="10" xfId="36">
      <alignment horizontal="center" vertical="center" wrapText="1"/>
      <protection/>
    </xf>
    <xf numFmtId="0" fontId="7" fillId="6" borderId="0" xfId="29">
      <alignment horizontal="left" vertical="center"/>
      <protection/>
    </xf>
    <xf numFmtId="0" fontId="0" fillId="6" borderId="0" xfId="0" applyFill="1" applyAlignment="1">
      <alignment vertical="center" wrapText="1"/>
    </xf>
    <xf numFmtId="0" fontId="6" fillId="9" borderId="10" xfId="34" applyFont="1" applyAlignment="1">
      <alignment horizontal="left" vertical="center" wrapText="1"/>
      <protection/>
    </xf>
    <xf numFmtId="0" fontId="0" fillId="6" borderId="9" xfId="23" applyFill="1" applyAlignment="1">
      <alignment vertical="center" wrapText="1"/>
    </xf>
    <xf numFmtId="0" fontId="0" fillId="6" borderId="7" xfId="21" applyFill="1" applyAlignment="1">
      <alignment vertical="center" wrapText="1"/>
    </xf>
    <xf numFmtId="0" fontId="6" fillId="9" borderId="10" xfId="34" applyFont="1" applyAlignment="1">
      <alignment horizontal="center" vertical="center"/>
      <protection/>
    </xf>
    <xf numFmtId="0" fontId="8" fillId="7" borderId="10" xfId="30" applyAlignment="1">
      <alignment horizontal="center" vertical="center" wrapText="1"/>
      <protection/>
    </xf>
    <xf numFmtId="0" fontId="8" fillId="8" borderId="10" xfId="31" applyAlignment="1">
      <alignment horizontal="center" vertical="center" wrapText="1"/>
      <protection/>
    </xf>
    <xf numFmtId="0" fontId="4" fillId="3" borderId="10" xfId="36" applyFont="1">
      <alignment horizontal="center" vertical="center" wrapText="1"/>
      <protection/>
    </xf>
    <xf numFmtId="0" fontId="8" fillId="8" borderId="10" xfId="31" applyFont="1" applyAlignment="1">
      <alignment horizontal="center" vertical="center" wrapText="1"/>
      <protection/>
    </xf>
    <xf numFmtId="0" fontId="8" fillId="7" borderId="10" xfId="30" applyFont="1" applyAlignment="1">
      <alignment horizontal="right" vertical="center" wrapText="1"/>
      <protection/>
    </xf>
    <xf numFmtId="46" fontId="6" fillId="9" borderId="10" xfId="34" applyNumberFormat="1" applyFont="1" applyAlignment="1">
      <alignment horizontal="left" vertical="center"/>
      <protection/>
    </xf>
    <xf numFmtId="0" fontId="0" fillId="0" borderId="8" xfId="22" applyFill="1" applyAlignment="1">
      <alignment vertical="center"/>
    </xf>
    <xf numFmtId="3" fontId="6" fillId="0" borderId="10" xfId="41" applyNumberFormat="1" applyFill="1">
      <alignment vertical="center"/>
      <protection/>
    </xf>
    <xf numFmtId="0" fontId="0" fillId="0" borderId="6" xfId="20" applyFill="1" applyAlignment="1">
      <alignment vertical="center"/>
    </xf>
    <xf numFmtId="0" fontId="8" fillId="7" borderId="10" xfId="30" applyFont="1" applyAlignment="1">
      <alignment horizontal="left" vertical="center" wrapText="1"/>
      <protection/>
    </xf>
    <xf numFmtId="0" fontId="8" fillId="8" borderId="10" xfId="31" applyFont="1" applyAlignment="1">
      <alignment horizontal="left" vertical="center" wrapText="1"/>
      <protection/>
    </xf>
    <xf numFmtId="0" fontId="0" fillId="6" borderId="7" xfId="21" applyFill="1" applyAlignment="1">
      <alignment horizontal="left" vertical="center"/>
    </xf>
    <xf numFmtId="3" fontId="8" fillId="7" borderId="10" xfId="30" applyNumberFormat="1" applyFont="1" applyAlignment="1">
      <alignment horizontal="right" vertical="center" wrapText="1"/>
      <protection/>
    </xf>
    <xf numFmtId="181" fontId="8" fillId="8" borderId="10" xfId="31" applyNumberFormat="1" applyFont="1" applyAlignment="1">
      <alignment horizontal="right" vertical="center" wrapText="1"/>
      <protection/>
    </xf>
    <xf numFmtId="3" fontId="8" fillId="8" borderId="10" xfId="31" applyNumberFormat="1" applyFont="1" applyAlignment="1">
      <alignment horizontal="right" vertical="center" wrapText="1"/>
      <protection/>
    </xf>
    <xf numFmtId="3" fontId="8" fillId="7" borderId="10" xfId="30" applyNumberFormat="1" applyAlignment="1">
      <alignment horizontal="right" vertical="center" wrapText="1"/>
      <protection/>
    </xf>
    <xf numFmtId="3" fontId="8" fillId="8" borderId="10" xfId="31" applyNumberFormat="1" applyAlignment="1">
      <alignment horizontal="right" vertical="center" wrapText="1"/>
      <protection/>
    </xf>
    <xf numFmtId="3" fontId="6" fillId="5" borderId="10" xfId="40" applyNumberFormat="1" applyAlignment="1">
      <alignment horizontal="right" vertical="center" wrapText="1"/>
      <protection/>
    </xf>
    <xf numFmtId="0" fontId="0" fillId="6" borderId="0" xfId="0" applyFill="1" applyBorder="1" applyAlignment="1">
      <alignment vertical="center"/>
    </xf>
    <xf numFmtId="0" fontId="2" fillId="6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3" fontId="6" fillId="0" borderId="12" xfId="41" applyNumberFormat="1" applyFill="1" applyBorder="1">
      <alignment vertical="center"/>
      <protection/>
    </xf>
    <xf numFmtId="181" fontId="6" fillId="5" borderId="10" xfId="40" applyNumberFormat="1" applyAlignment="1">
      <alignment horizontal="right" vertical="center" wrapText="1"/>
      <protection/>
    </xf>
    <xf numFmtId="3" fontId="0" fillId="6" borderId="0" xfId="0" applyNumberFormat="1" applyFill="1" applyBorder="1" applyAlignment="1">
      <alignment vertical="center" wrapText="1"/>
    </xf>
    <xf numFmtId="0" fontId="0" fillId="6" borderId="8" xfId="22" applyFill="1" applyAlignment="1">
      <alignment horizontal="right" vertical="center" wrapText="1"/>
    </xf>
    <xf numFmtId="0" fontId="8" fillId="7" borderId="10" xfId="30" applyAlignment="1">
      <alignment horizontal="right" vertical="center" wrapText="1"/>
      <protection/>
    </xf>
    <xf numFmtId="0" fontId="0" fillId="6" borderId="6" xfId="20" applyFill="1" applyAlignment="1">
      <alignment horizontal="right" vertical="center" wrapText="1"/>
    </xf>
    <xf numFmtId="0" fontId="8" fillId="8" borderId="10" xfId="31" applyAlignment="1">
      <alignment horizontal="right" vertical="center" wrapText="1"/>
      <protection/>
    </xf>
    <xf numFmtId="0" fontId="0" fillId="6" borderId="8" xfId="22" applyFill="1" applyAlignment="1">
      <alignment horizontal="right" vertical="center"/>
    </xf>
    <xf numFmtId="0" fontId="0" fillId="6" borderId="6" xfId="20" applyFill="1" applyAlignment="1">
      <alignment horizontal="right" vertical="center"/>
    </xf>
    <xf numFmtId="0" fontId="8" fillId="7" borderId="10" xfId="31" applyFill="1" applyAlignment="1">
      <alignment horizontal="right" vertical="center" wrapText="1"/>
      <protection/>
    </xf>
    <xf numFmtId="3" fontId="0" fillId="6" borderId="6" xfId="20" applyNumberFormat="1" applyFill="1" applyAlignment="1">
      <alignment horizontal="right" vertical="center" wrapText="1"/>
    </xf>
    <xf numFmtId="181" fontId="8" fillId="8" borderId="10" xfId="31" applyNumberFormat="1" applyAlignment="1">
      <alignment horizontal="right" vertical="center" wrapText="1"/>
      <protection/>
    </xf>
    <xf numFmtId="3" fontId="6" fillId="5" borderId="13" xfId="41" applyNumberFormat="1" applyFill="1" applyBorder="1" applyAlignment="1">
      <alignment horizontal="right" vertical="center"/>
      <protection/>
    </xf>
    <xf numFmtId="181" fontId="6" fillId="4" borderId="13" xfId="41" applyNumberFormat="1" applyBorder="1" applyAlignment="1">
      <alignment horizontal="right" vertical="center"/>
      <protection/>
    </xf>
    <xf numFmtId="3" fontId="6" fillId="4" borderId="13" xfId="41" applyNumberFormat="1" applyBorder="1" applyAlignment="1">
      <alignment horizontal="right" vertical="center"/>
      <protection/>
    </xf>
    <xf numFmtId="0" fontId="8" fillId="7" borderId="10" xfId="30" applyFont="1" applyAlignment="1">
      <alignment horizontal="center" vertical="center" wrapText="1"/>
      <protection/>
    </xf>
    <xf numFmtId="0" fontId="7" fillId="6" borderId="0" xfId="29" applyFont="1">
      <alignment horizontal="left" vertical="center"/>
      <protection/>
    </xf>
    <xf numFmtId="0" fontId="4" fillId="3" borderId="14" xfId="36" applyBorder="1" applyAlignment="1">
      <alignment horizontal="center" vertical="center" wrapText="1"/>
      <protection/>
    </xf>
    <xf numFmtId="0" fontId="8" fillId="9" borderId="15" xfId="34" applyFont="1" applyBorder="1" applyAlignment="1">
      <alignment horizontal="left" vertical="center"/>
      <protection/>
    </xf>
    <xf numFmtId="0" fontId="8" fillId="9" borderId="16" xfId="34" applyFont="1" applyBorder="1" applyAlignment="1">
      <alignment horizontal="left" vertical="center"/>
      <protection/>
    </xf>
    <xf numFmtId="0" fontId="7" fillId="6" borderId="0" xfId="29" applyFont="1" applyAlignment="1">
      <alignment horizontal="left" vertical="center"/>
      <protection/>
    </xf>
    <xf numFmtId="0" fontId="6" fillId="4" borderId="17" xfId="41" applyFont="1" applyBorder="1" applyAlignment="1">
      <alignment horizontal="left" vertical="center"/>
      <protection/>
    </xf>
    <xf numFmtId="0" fontId="6" fillId="4" borderId="18" xfId="41" applyBorder="1" applyAlignment="1">
      <alignment horizontal="left" vertical="center"/>
      <protection/>
    </xf>
    <xf numFmtId="0" fontId="6" fillId="4" borderId="19" xfId="41" applyBorder="1" applyAlignment="1">
      <alignment horizontal="left" vertical="center"/>
      <protection/>
    </xf>
    <xf numFmtId="0" fontId="6" fillId="5" borderId="15" xfId="28" applyFont="1" applyFill="1" applyBorder="1" applyAlignment="1">
      <alignment horizontal="left" vertical="center" wrapText="1"/>
      <protection/>
    </xf>
    <xf numFmtId="0" fontId="6" fillId="5" borderId="16" xfId="28" applyFill="1" applyBorder="1" applyAlignment="1">
      <alignment horizontal="left" vertical="center" wrapText="1"/>
      <protection/>
    </xf>
    <xf numFmtId="0" fontId="6" fillId="5" borderId="12" xfId="28" applyFill="1" applyBorder="1" applyAlignment="1">
      <alignment horizontal="left" vertical="center" wrapText="1"/>
      <protection/>
    </xf>
    <xf numFmtId="0" fontId="12" fillId="6" borderId="0" xfId="29" applyFont="1" applyAlignment="1">
      <alignment horizontal="left" vertical="center"/>
      <protection/>
    </xf>
    <xf numFmtId="0" fontId="6" fillId="5" borderId="15" xfId="40" applyFont="1" applyBorder="1" applyAlignment="1">
      <alignment horizontal="left" vertical="center" wrapText="1"/>
      <protection/>
    </xf>
    <xf numFmtId="0" fontId="6" fillId="5" borderId="16" xfId="40" applyBorder="1" applyAlignment="1">
      <alignment horizontal="left" vertical="center" wrapText="1"/>
      <protection/>
    </xf>
    <xf numFmtId="0" fontId="6" fillId="5" borderId="12" xfId="40" applyBorder="1" applyAlignment="1">
      <alignment horizontal="left" vertical="center" wrapText="1"/>
      <protection/>
    </xf>
    <xf numFmtId="0" fontId="6" fillId="9" borderId="20" xfId="34" applyFont="1" applyBorder="1" applyAlignment="1">
      <alignment horizontal="left" vertical="center"/>
      <protection/>
    </xf>
    <xf numFmtId="0" fontId="6" fillId="9" borderId="0" xfId="34" applyFont="1" applyBorder="1" applyAlignment="1">
      <alignment horizontal="left" vertical="center"/>
      <protection/>
    </xf>
    <xf numFmtId="0" fontId="4" fillId="3" borderId="10" xfId="36" applyFont="1">
      <alignment horizontal="center" vertical="center" wrapText="1"/>
      <protection/>
    </xf>
    <xf numFmtId="0" fontId="4" fillId="3" borderId="10" xfId="36">
      <alignment horizontal="center" vertical="center" wrapText="1"/>
      <protection/>
    </xf>
    <xf numFmtId="0" fontId="6" fillId="9" borderId="15" xfId="34" applyFont="1" applyBorder="1" applyAlignment="1">
      <alignment horizontal="left" vertical="center"/>
      <protection/>
    </xf>
    <xf numFmtId="0" fontId="6" fillId="9" borderId="16" xfId="34" applyFont="1" applyBorder="1" applyAlignment="1">
      <alignment horizontal="left" vertical="center"/>
      <protection/>
    </xf>
    <xf numFmtId="0" fontId="6" fillId="9" borderId="12" xfId="34" applyFont="1" applyBorder="1" applyAlignment="1">
      <alignment horizontal="left" vertical="center"/>
      <protection/>
    </xf>
    <xf numFmtId="0" fontId="4" fillId="3" borderId="13" xfId="36" applyBorder="1" applyAlignment="1">
      <alignment horizontal="center" vertical="center" wrapText="1"/>
      <protection/>
    </xf>
    <xf numFmtId="0" fontId="4" fillId="3" borderId="13" xfId="36" applyFont="1" applyBorder="1" applyAlignment="1">
      <alignment horizontal="center" vertical="center" wrapText="1"/>
      <protection/>
    </xf>
    <xf numFmtId="0" fontId="4" fillId="3" borderId="21" xfId="36" applyFont="1" applyBorder="1" applyAlignment="1">
      <alignment horizontal="center" vertical="center" wrapText="1"/>
      <protection/>
    </xf>
    <xf numFmtId="0" fontId="4" fillId="3" borderId="22" xfId="36" applyFont="1" applyBorder="1" applyAlignment="1">
      <alignment horizontal="center" vertical="center" wrapText="1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78"/>
  <sheetViews>
    <sheetView tabSelected="1" workbookViewId="0" topLeftCell="A3">
      <selection activeCell="B3" sqref="B3"/>
    </sheetView>
  </sheetViews>
  <sheetFormatPr defaultColWidth="11.421875" defaultRowHeight="12.75"/>
  <cols>
    <col min="1" max="1" width="0.5625" style="3" customWidth="1"/>
    <col min="2" max="2" width="15.8515625" style="1" customWidth="1"/>
    <col min="3" max="3" width="7.421875" style="2" customWidth="1"/>
    <col min="4" max="4" width="53.7109375" style="20" customWidth="1"/>
    <col min="5" max="8" width="9.8515625" style="3" customWidth="1"/>
    <col min="9" max="9" width="14.57421875" style="3" customWidth="1"/>
    <col min="10" max="15" width="11.421875" style="3" customWidth="1"/>
    <col min="16" max="16" width="0.5625" style="3" customWidth="1"/>
    <col min="17" max="89" width="11.421875" style="43" customWidth="1"/>
    <col min="90" max="16384" width="11.421875" style="3" customWidth="1"/>
  </cols>
  <sheetData>
    <row r="1" spans="2:15" ht="18" customHeight="1">
      <c r="B1" s="78" t="s">
        <v>114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2:15" ht="13.5" thickBot="1">
      <c r="B2" s="78" t="s">
        <v>51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2:4" ht="7.5" customHeight="1" thickBot="1">
      <c r="B3" s="30"/>
      <c r="C3" s="24"/>
      <c r="D3" s="21"/>
    </row>
    <row r="4" spans="2:4" ht="13.5" thickBot="1">
      <c r="B4" s="82" t="s">
        <v>115</v>
      </c>
      <c r="C4" s="83"/>
      <c r="D4" s="84"/>
    </row>
    <row r="6" spans="1:16" ht="3.75" customHeight="1" thickBot="1">
      <c r="A6" s="17"/>
      <c r="B6" s="6"/>
      <c r="C6" s="7"/>
      <c r="D6" s="22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4"/>
    </row>
    <row r="7" spans="1:16" ht="19.5" customHeight="1" thickBot="1">
      <c r="A7" s="12"/>
      <c r="B7" s="86" t="s">
        <v>49</v>
      </c>
      <c r="C7" s="85" t="s">
        <v>4</v>
      </c>
      <c r="D7" s="85" t="s">
        <v>5</v>
      </c>
      <c r="E7" s="80" t="s">
        <v>103</v>
      </c>
      <c r="F7" s="81"/>
      <c r="G7" s="81"/>
      <c r="H7" s="81"/>
      <c r="I7" s="81"/>
      <c r="J7" s="87" t="s">
        <v>104</v>
      </c>
      <c r="K7" s="88"/>
      <c r="L7" s="88"/>
      <c r="M7" s="88"/>
      <c r="N7" s="88"/>
      <c r="O7" s="88"/>
      <c r="P7" s="8"/>
    </row>
    <row r="8" spans="1:89" s="4" customFormat="1" ht="39" thickBot="1">
      <c r="A8" s="13"/>
      <c r="B8" s="64"/>
      <c r="C8" s="64"/>
      <c r="D8" s="64"/>
      <c r="E8" s="18" t="s">
        <v>0</v>
      </c>
      <c r="F8" s="18" t="s">
        <v>1</v>
      </c>
      <c r="G8" s="18" t="s">
        <v>2</v>
      </c>
      <c r="H8" s="18" t="s">
        <v>3</v>
      </c>
      <c r="I8" s="18" t="s">
        <v>6</v>
      </c>
      <c r="J8" s="18" t="s">
        <v>7</v>
      </c>
      <c r="K8" s="18" t="s">
        <v>8</v>
      </c>
      <c r="L8" s="27" t="s">
        <v>121</v>
      </c>
      <c r="M8" s="27" t="s">
        <v>122</v>
      </c>
      <c r="N8" s="27" t="s">
        <v>105</v>
      </c>
      <c r="O8" s="27" t="s">
        <v>106</v>
      </c>
      <c r="P8" s="9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</row>
    <row r="9" spans="1:16" ht="19.5" customHeight="1" thickBot="1">
      <c r="A9" s="12"/>
      <c r="B9" s="65" t="s">
        <v>48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8"/>
    </row>
    <row r="10" spans="1:89" s="20" customFormat="1" ht="18.75" customHeight="1" thickBot="1">
      <c r="A10" s="50"/>
      <c r="B10" s="34" t="s">
        <v>10</v>
      </c>
      <c r="C10" s="25">
        <v>59</v>
      </c>
      <c r="D10" s="34" t="s">
        <v>53</v>
      </c>
      <c r="E10" s="37">
        <v>707</v>
      </c>
      <c r="F10" s="40">
        <v>308</v>
      </c>
      <c r="G10" s="40">
        <v>4</v>
      </c>
      <c r="H10" s="40">
        <v>48</v>
      </c>
      <c r="I10" s="40">
        <v>1067</v>
      </c>
      <c r="J10" s="51">
        <v>111</v>
      </c>
      <c r="K10" s="51">
        <v>35</v>
      </c>
      <c r="L10" s="51">
        <v>39</v>
      </c>
      <c r="M10" s="51">
        <v>77</v>
      </c>
      <c r="N10" s="51">
        <f>O10-M10</f>
        <v>69</v>
      </c>
      <c r="O10" s="51">
        <v>146</v>
      </c>
      <c r="P10" s="52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</row>
    <row r="11" spans="1:89" s="20" customFormat="1" ht="18.75" customHeight="1" thickBot="1">
      <c r="A11" s="50"/>
      <c r="B11" s="35" t="s">
        <v>10</v>
      </c>
      <c r="C11" s="28" t="s">
        <v>117</v>
      </c>
      <c r="D11" s="35" t="s">
        <v>54</v>
      </c>
      <c r="E11" s="38" t="s">
        <v>52</v>
      </c>
      <c r="F11" s="38" t="s">
        <v>52</v>
      </c>
      <c r="G11" s="38" t="s">
        <v>52</v>
      </c>
      <c r="H11" s="38" t="s">
        <v>52</v>
      </c>
      <c r="I11" s="38" t="s">
        <v>52</v>
      </c>
      <c r="J11" s="38" t="s">
        <v>52</v>
      </c>
      <c r="K11" s="53">
        <v>1</v>
      </c>
      <c r="L11" s="38" t="s">
        <v>52</v>
      </c>
      <c r="M11" s="53">
        <v>1</v>
      </c>
      <c r="N11" s="38" t="s">
        <v>52</v>
      </c>
      <c r="O11" s="53">
        <v>1</v>
      </c>
      <c r="P11" s="52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</row>
    <row r="12" spans="1:89" s="20" customFormat="1" ht="26.25" thickBot="1">
      <c r="A12" s="50"/>
      <c r="B12" s="34" t="s">
        <v>11</v>
      </c>
      <c r="C12" s="25">
        <v>11</v>
      </c>
      <c r="D12" s="34" t="s">
        <v>55</v>
      </c>
      <c r="E12" s="37">
        <v>304</v>
      </c>
      <c r="F12" s="40">
        <v>126</v>
      </c>
      <c r="G12" s="40">
        <v>4</v>
      </c>
      <c r="H12" s="40">
        <v>1</v>
      </c>
      <c r="I12" s="40">
        <v>435</v>
      </c>
      <c r="J12" s="51">
        <v>37</v>
      </c>
      <c r="K12" s="51">
        <v>34</v>
      </c>
      <c r="L12" s="51">
        <v>20</v>
      </c>
      <c r="M12" s="51">
        <v>33</v>
      </c>
      <c r="N12" s="51">
        <f>O12-M12</f>
        <v>38</v>
      </c>
      <c r="O12" s="51">
        <v>71</v>
      </c>
      <c r="P12" s="52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</row>
    <row r="13" spans="1:89" s="20" customFormat="1" ht="18.75" customHeight="1" thickBot="1">
      <c r="A13" s="50"/>
      <c r="B13" s="35" t="s">
        <v>11</v>
      </c>
      <c r="C13" s="28">
        <v>44</v>
      </c>
      <c r="D13" s="35" t="s">
        <v>56</v>
      </c>
      <c r="E13" s="39">
        <v>276</v>
      </c>
      <c r="F13" s="39">
        <v>120</v>
      </c>
      <c r="G13" s="38" t="s">
        <v>52</v>
      </c>
      <c r="H13" s="39">
        <v>76</v>
      </c>
      <c r="I13" s="39">
        <v>472</v>
      </c>
      <c r="J13" s="39">
        <v>36</v>
      </c>
      <c r="K13" s="53">
        <v>25</v>
      </c>
      <c r="L13" s="39">
        <v>18</v>
      </c>
      <c r="M13" s="53">
        <v>23</v>
      </c>
      <c r="N13" s="39">
        <f>O13-M13</f>
        <v>38</v>
      </c>
      <c r="O13" s="53">
        <v>61</v>
      </c>
      <c r="P13" s="52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</row>
    <row r="14" spans="1:89" s="20" customFormat="1" ht="18.75" customHeight="1" thickBot="1">
      <c r="A14" s="50"/>
      <c r="B14" s="34" t="s">
        <v>11</v>
      </c>
      <c r="C14" s="25">
        <v>105</v>
      </c>
      <c r="D14" s="34" t="s">
        <v>57</v>
      </c>
      <c r="E14" s="37">
        <v>232</v>
      </c>
      <c r="F14" s="40">
        <v>162</v>
      </c>
      <c r="G14" s="40">
        <v>5</v>
      </c>
      <c r="H14" s="40">
        <v>16</v>
      </c>
      <c r="I14" s="40">
        <v>415</v>
      </c>
      <c r="J14" s="51">
        <v>44</v>
      </c>
      <c r="K14" s="51">
        <v>26</v>
      </c>
      <c r="L14" s="40">
        <v>14</v>
      </c>
      <c r="M14" s="51">
        <v>37</v>
      </c>
      <c r="N14" s="40">
        <f>O14-M14</f>
        <v>33</v>
      </c>
      <c r="O14" s="51">
        <v>70</v>
      </c>
      <c r="P14" s="52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</row>
    <row r="15" spans="1:89" s="20" customFormat="1" ht="18.75" customHeight="1" thickBot="1">
      <c r="A15" s="50"/>
      <c r="B15" s="35" t="s">
        <v>12</v>
      </c>
      <c r="C15" s="28">
        <v>12</v>
      </c>
      <c r="D15" s="35" t="s">
        <v>58</v>
      </c>
      <c r="E15" s="39">
        <v>144</v>
      </c>
      <c r="F15" s="39">
        <v>18</v>
      </c>
      <c r="G15" s="39" t="s">
        <v>52</v>
      </c>
      <c r="H15" s="39" t="s">
        <v>52</v>
      </c>
      <c r="I15" s="39">
        <v>162</v>
      </c>
      <c r="J15" s="39">
        <v>12</v>
      </c>
      <c r="K15" s="53">
        <v>3</v>
      </c>
      <c r="L15" s="39">
        <v>7</v>
      </c>
      <c r="M15" s="53">
        <v>4</v>
      </c>
      <c r="N15" s="39">
        <f>O15-M15</f>
        <v>11</v>
      </c>
      <c r="O15" s="53">
        <v>15</v>
      </c>
      <c r="P15" s="52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</row>
    <row r="16" spans="1:89" s="20" customFormat="1" ht="18.75" customHeight="1" thickBot="1">
      <c r="A16" s="50"/>
      <c r="B16" s="34" t="s">
        <v>13</v>
      </c>
      <c r="C16" s="25">
        <v>56</v>
      </c>
      <c r="D16" s="34" t="s">
        <v>63</v>
      </c>
      <c r="E16" s="37">
        <v>212.5</v>
      </c>
      <c r="F16" s="40">
        <v>75</v>
      </c>
      <c r="G16" s="37" t="s">
        <v>52</v>
      </c>
      <c r="H16" s="40">
        <v>10</v>
      </c>
      <c r="I16" s="40">
        <v>297.5</v>
      </c>
      <c r="J16" s="51">
        <v>40</v>
      </c>
      <c r="K16" s="51">
        <v>10</v>
      </c>
      <c r="L16" s="51">
        <v>8</v>
      </c>
      <c r="M16" s="51">
        <v>23</v>
      </c>
      <c r="N16" s="51">
        <f>O16-M16</f>
        <v>27</v>
      </c>
      <c r="O16" s="51">
        <v>50</v>
      </c>
      <c r="P16" s="52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</row>
    <row r="17" spans="1:89" s="20" customFormat="1" ht="18.75" customHeight="1" thickBot="1">
      <c r="A17" s="50"/>
      <c r="B17" s="35" t="s">
        <v>14</v>
      </c>
      <c r="C17" s="28" t="s">
        <v>118</v>
      </c>
      <c r="D17" s="35" t="s">
        <v>59</v>
      </c>
      <c r="E17" s="38" t="s">
        <v>52</v>
      </c>
      <c r="F17" s="38" t="s">
        <v>52</v>
      </c>
      <c r="G17" s="38" t="s">
        <v>52</v>
      </c>
      <c r="H17" s="38" t="s">
        <v>52</v>
      </c>
      <c r="I17" s="38" t="s">
        <v>52</v>
      </c>
      <c r="J17" s="38" t="s">
        <v>52</v>
      </c>
      <c r="K17" s="53">
        <v>1</v>
      </c>
      <c r="L17" s="38" t="s">
        <v>52</v>
      </c>
      <c r="M17" s="53">
        <v>1</v>
      </c>
      <c r="N17" s="38" t="s">
        <v>52</v>
      </c>
      <c r="O17" s="53">
        <v>1</v>
      </c>
      <c r="P17" s="52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</row>
    <row r="18" spans="1:89" s="20" customFormat="1" ht="18.75" customHeight="1" thickBot="1">
      <c r="A18" s="50"/>
      <c r="B18" s="34" t="s">
        <v>14</v>
      </c>
      <c r="C18" s="62" t="s">
        <v>119</v>
      </c>
      <c r="D18" s="34" t="s">
        <v>60</v>
      </c>
      <c r="E18" s="37" t="s">
        <v>52</v>
      </c>
      <c r="F18" s="40" t="s">
        <v>52</v>
      </c>
      <c r="G18" s="40" t="s">
        <v>52</v>
      </c>
      <c r="H18" s="40" t="s">
        <v>52</v>
      </c>
      <c r="I18" s="40" t="s">
        <v>52</v>
      </c>
      <c r="J18" s="51" t="s">
        <v>52</v>
      </c>
      <c r="K18" s="51">
        <v>3</v>
      </c>
      <c r="L18" s="51" t="s">
        <v>52</v>
      </c>
      <c r="M18" s="51" t="s">
        <v>52</v>
      </c>
      <c r="N18" s="51">
        <v>3</v>
      </c>
      <c r="O18" s="51">
        <v>3</v>
      </c>
      <c r="P18" s="52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</row>
    <row r="19" spans="1:89" s="20" customFormat="1" ht="18.75" customHeight="1" thickBot="1">
      <c r="A19" s="50"/>
      <c r="B19" s="35" t="s">
        <v>14</v>
      </c>
      <c r="C19" s="28" t="s">
        <v>120</v>
      </c>
      <c r="D19" s="35" t="s">
        <v>61</v>
      </c>
      <c r="E19" s="38" t="s">
        <v>52</v>
      </c>
      <c r="F19" s="38" t="s">
        <v>52</v>
      </c>
      <c r="G19" s="38" t="s">
        <v>52</v>
      </c>
      <c r="H19" s="38" t="s">
        <v>52</v>
      </c>
      <c r="I19" s="38" t="s">
        <v>52</v>
      </c>
      <c r="J19" s="38" t="s">
        <v>52</v>
      </c>
      <c r="K19" s="53">
        <v>2</v>
      </c>
      <c r="L19" s="38" t="s">
        <v>52</v>
      </c>
      <c r="M19" s="53">
        <v>1</v>
      </c>
      <c r="N19" s="39">
        <f>O19-M19</f>
        <v>1</v>
      </c>
      <c r="O19" s="53">
        <v>2</v>
      </c>
      <c r="P19" s="52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</row>
    <row r="20" spans="1:89" s="20" customFormat="1" ht="18.75" customHeight="1" thickBot="1">
      <c r="A20" s="50"/>
      <c r="B20" s="34" t="s">
        <v>14</v>
      </c>
      <c r="C20" s="25">
        <v>104</v>
      </c>
      <c r="D20" s="34" t="s">
        <v>62</v>
      </c>
      <c r="E20" s="37">
        <v>1227.5</v>
      </c>
      <c r="F20" s="40">
        <v>1650</v>
      </c>
      <c r="G20" s="40" t="s">
        <v>52</v>
      </c>
      <c r="H20" s="40">
        <v>87</v>
      </c>
      <c r="I20" s="40">
        <v>2964.5</v>
      </c>
      <c r="J20" s="51">
        <v>308</v>
      </c>
      <c r="K20" s="51">
        <v>88</v>
      </c>
      <c r="L20" s="51">
        <v>56</v>
      </c>
      <c r="M20" s="51">
        <v>168</v>
      </c>
      <c r="N20" s="51">
        <f>O20-M20</f>
        <v>228</v>
      </c>
      <c r="O20" s="51">
        <v>396</v>
      </c>
      <c r="P20" s="52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</row>
    <row r="21" spans="1:89" s="20" customFormat="1" ht="18.75" customHeight="1" thickBot="1">
      <c r="A21" s="50"/>
      <c r="B21" s="35" t="s">
        <v>15</v>
      </c>
      <c r="C21" s="28">
        <v>60</v>
      </c>
      <c r="D21" s="35" t="s">
        <v>64</v>
      </c>
      <c r="E21" s="39">
        <v>749</v>
      </c>
      <c r="F21" s="39">
        <v>319</v>
      </c>
      <c r="G21" s="39">
        <v>2</v>
      </c>
      <c r="H21" s="39">
        <v>41</v>
      </c>
      <c r="I21" s="39">
        <v>1111</v>
      </c>
      <c r="J21" s="39">
        <v>155</v>
      </c>
      <c r="K21" s="53">
        <v>17</v>
      </c>
      <c r="L21" s="39">
        <v>58</v>
      </c>
      <c r="M21" s="41">
        <v>90</v>
      </c>
      <c r="N21" s="39">
        <f>O21-M21</f>
        <v>82</v>
      </c>
      <c r="O21" s="53">
        <v>172</v>
      </c>
      <c r="P21" s="52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</row>
    <row r="22" spans="1:89" s="20" customFormat="1" ht="19.5" customHeight="1" thickBot="1">
      <c r="A22" s="50"/>
      <c r="B22" s="75" t="s">
        <v>50</v>
      </c>
      <c r="C22" s="76"/>
      <c r="D22" s="77"/>
      <c r="E22" s="42">
        <f>SUM(E10:E21)</f>
        <v>3852</v>
      </c>
      <c r="F22" s="42">
        <f aca="true" t="shared" si="0" ref="F22:O22">SUM(F10:F21)</f>
        <v>2778</v>
      </c>
      <c r="G22" s="42">
        <f t="shared" si="0"/>
        <v>15</v>
      </c>
      <c r="H22" s="42">
        <f t="shared" si="0"/>
        <v>279</v>
      </c>
      <c r="I22" s="42">
        <f t="shared" si="0"/>
        <v>6924</v>
      </c>
      <c r="J22" s="42">
        <f t="shared" si="0"/>
        <v>743</v>
      </c>
      <c r="K22" s="42">
        <f t="shared" si="0"/>
        <v>245</v>
      </c>
      <c r="L22" s="42">
        <f t="shared" si="0"/>
        <v>220</v>
      </c>
      <c r="M22" s="42">
        <f>SUM(M10:M21)</f>
        <v>458</v>
      </c>
      <c r="N22" s="42">
        <f t="shared" si="0"/>
        <v>530</v>
      </c>
      <c r="O22" s="42">
        <f t="shared" si="0"/>
        <v>988</v>
      </c>
      <c r="P22" s="52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</row>
    <row r="23" spans="1:16" ht="19.5" customHeight="1" thickBot="1">
      <c r="A23" s="54"/>
      <c r="B23" s="65" t="s">
        <v>107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55"/>
    </row>
    <row r="24" spans="1:89" s="20" customFormat="1" ht="19.5" customHeight="1" thickBot="1">
      <c r="A24" s="50"/>
      <c r="B24" s="34" t="s">
        <v>43</v>
      </c>
      <c r="C24" s="25">
        <v>48</v>
      </c>
      <c r="D24" s="34" t="s">
        <v>97</v>
      </c>
      <c r="E24" s="51">
        <v>285</v>
      </c>
      <c r="F24" s="51">
        <v>192</v>
      </c>
      <c r="G24" s="51">
        <v>8</v>
      </c>
      <c r="H24" s="51">
        <v>16</v>
      </c>
      <c r="I24" s="51">
        <v>501</v>
      </c>
      <c r="J24" s="51">
        <v>42</v>
      </c>
      <c r="K24" s="51">
        <v>22</v>
      </c>
      <c r="L24" s="51">
        <v>15</v>
      </c>
      <c r="M24" s="51">
        <v>24</v>
      </c>
      <c r="N24" s="56">
        <f aca="true" t="shared" si="1" ref="N24:N30">O24-M24</f>
        <v>40</v>
      </c>
      <c r="O24" s="51">
        <v>64</v>
      </c>
      <c r="P24" s="52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</row>
    <row r="25" spans="1:89" s="20" customFormat="1" ht="19.5" customHeight="1" thickBot="1">
      <c r="A25" s="50"/>
      <c r="B25" s="35" t="s">
        <v>46</v>
      </c>
      <c r="C25" s="26">
        <v>109</v>
      </c>
      <c r="D25" s="35" t="s">
        <v>101</v>
      </c>
      <c r="E25" s="53">
        <v>156</v>
      </c>
      <c r="F25" s="53">
        <v>84</v>
      </c>
      <c r="G25" s="53">
        <v>22</v>
      </c>
      <c r="H25" s="53">
        <v>13</v>
      </c>
      <c r="I25" s="53">
        <v>275</v>
      </c>
      <c r="J25" s="53">
        <v>19</v>
      </c>
      <c r="K25" s="53">
        <v>5</v>
      </c>
      <c r="L25" s="53">
        <v>9</v>
      </c>
      <c r="M25" s="53">
        <v>6</v>
      </c>
      <c r="N25" s="53">
        <f t="shared" si="1"/>
        <v>18</v>
      </c>
      <c r="O25" s="53">
        <v>24</v>
      </c>
      <c r="P25" s="52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</row>
    <row r="26" spans="1:89" s="20" customFormat="1" ht="19.5" customHeight="1" thickBot="1">
      <c r="A26" s="50"/>
      <c r="B26" s="34" t="s">
        <v>28</v>
      </c>
      <c r="C26" s="25">
        <v>25</v>
      </c>
      <c r="D26" s="34" t="s">
        <v>77</v>
      </c>
      <c r="E26" s="51">
        <v>265</v>
      </c>
      <c r="F26" s="51">
        <v>128</v>
      </c>
      <c r="G26" s="51">
        <v>3</v>
      </c>
      <c r="H26" s="51">
        <v>49</v>
      </c>
      <c r="I26" s="51">
        <v>445</v>
      </c>
      <c r="J26" s="51">
        <v>35</v>
      </c>
      <c r="K26" s="51">
        <v>7</v>
      </c>
      <c r="L26" s="51">
        <v>18</v>
      </c>
      <c r="M26" s="51">
        <v>12</v>
      </c>
      <c r="N26" s="56">
        <f t="shared" si="1"/>
        <v>30</v>
      </c>
      <c r="O26" s="51">
        <v>42</v>
      </c>
      <c r="P26" s="52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</row>
    <row r="27" spans="1:89" s="20" customFormat="1" ht="19.5" customHeight="1" thickBot="1">
      <c r="A27" s="50"/>
      <c r="B27" s="35" t="s">
        <v>22</v>
      </c>
      <c r="C27" s="26">
        <v>20</v>
      </c>
      <c r="D27" s="35" t="s">
        <v>72</v>
      </c>
      <c r="E27" s="53">
        <v>127</v>
      </c>
      <c r="F27" s="53">
        <v>150</v>
      </c>
      <c r="G27" s="53" t="s">
        <v>52</v>
      </c>
      <c r="H27" s="53">
        <v>9</v>
      </c>
      <c r="I27" s="53">
        <v>286</v>
      </c>
      <c r="J27" s="53">
        <v>23</v>
      </c>
      <c r="K27" s="53">
        <v>33</v>
      </c>
      <c r="L27" s="53">
        <v>9</v>
      </c>
      <c r="M27" s="53">
        <v>22</v>
      </c>
      <c r="N27" s="53">
        <f t="shared" si="1"/>
        <v>34</v>
      </c>
      <c r="O27" s="53">
        <v>56</v>
      </c>
      <c r="P27" s="52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</row>
    <row r="28" spans="1:89" s="20" customFormat="1" ht="19.5" customHeight="1" thickBot="1">
      <c r="A28" s="50"/>
      <c r="B28" s="34" t="s">
        <v>44</v>
      </c>
      <c r="C28" s="25">
        <v>103</v>
      </c>
      <c r="D28" s="34" t="s">
        <v>98</v>
      </c>
      <c r="E28" s="51">
        <v>246</v>
      </c>
      <c r="F28" s="51">
        <v>144</v>
      </c>
      <c r="G28" s="51">
        <v>30</v>
      </c>
      <c r="H28" s="51">
        <v>76</v>
      </c>
      <c r="I28" s="51">
        <v>496</v>
      </c>
      <c r="J28" s="51">
        <v>38</v>
      </c>
      <c r="K28" s="51">
        <v>20</v>
      </c>
      <c r="L28" s="51">
        <v>18</v>
      </c>
      <c r="M28" s="51">
        <v>15</v>
      </c>
      <c r="N28" s="56">
        <f t="shared" si="1"/>
        <v>43</v>
      </c>
      <c r="O28" s="51">
        <v>58</v>
      </c>
      <c r="P28" s="52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</row>
    <row r="29" spans="1:89" s="20" customFormat="1" ht="19.5" customHeight="1" thickBot="1">
      <c r="A29" s="50"/>
      <c r="B29" s="35" t="s">
        <v>45</v>
      </c>
      <c r="C29" s="26">
        <v>50</v>
      </c>
      <c r="D29" s="35" t="s">
        <v>99</v>
      </c>
      <c r="E29" s="53">
        <v>29.5</v>
      </c>
      <c r="F29" s="53">
        <v>48</v>
      </c>
      <c r="G29" s="53" t="s">
        <v>52</v>
      </c>
      <c r="H29" s="53">
        <v>32</v>
      </c>
      <c r="I29" s="53">
        <v>109.5</v>
      </c>
      <c r="J29" s="53">
        <v>9</v>
      </c>
      <c r="K29" s="53">
        <v>14</v>
      </c>
      <c r="L29" s="53">
        <v>2</v>
      </c>
      <c r="M29" s="53">
        <v>8</v>
      </c>
      <c r="N29" s="53">
        <f t="shared" si="1"/>
        <v>15</v>
      </c>
      <c r="O29" s="53">
        <v>23</v>
      </c>
      <c r="P29" s="52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</row>
    <row r="30" spans="1:89" s="20" customFormat="1" ht="19.5" customHeight="1" thickBot="1">
      <c r="A30" s="50"/>
      <c r="B30" s="34" t="s">
        <v>25</v>
      </c>
      <c r="C30" s="25">
        <v>18</v>
      </c>
      <c r="D30" s="34" t="s">
        <v>123</v>
      </c>
      <c r="E30" s="51">
        <v>135</v>
      </c>
      <c r="F30" s="51">
        <v>78</v>
      </c>
      <c r="G30" s="51" t="s">
        <v>52</v>
      </c>
      <c r="H30" s="51" t="s">
        <v>52</v>
      </c>
      <c r="I30" s="51">
        <v>213</v>
      </c>
      <c r="J30" s="51">
        <v>19</v>
      </c>
      <c r="K30" s="51">
        <v>13</v>
      </c>
      <c r="L30" s="51">
        <v>9</v>
      </c>
      <c r="M30" s="51">
        <v>3</v>
      </c>
      <c r="N30" s="56">
        <f t="shared" si="1"/>
        <v>29</v>
      </c>
      <c r="O30" s="51">
        <v>32</v>
      </c>
      <c r="P30" s="52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</row>
    <row r="31" spans="1:89" s="20" customFormat="1" ht="19.5" customHeight="1" thickBot="1">
      <c r="A31" s="50"/>
      <c r="B31" s="75" t="s">
        <v>50</v>
      </c>
      <c r="C31" s="76"/>
      <c r="D31" s="77"/>
      <c r="E31" s="48">
        <f>SUM(E24:E30)</f>
        <v>1243.5</v>
      </c>
      <c r="F31" s="42">
        <f aca="true" t="shared" si="2" ref="F31:O31">SUM(F24:F30)</f>
        <v>824</v>
      </c>
      <c r="G31" s="42">
        <f t="shared" si="2"/>
        <v>63</v>
      </c>
      <c r="H31" s="42">
        <f t="shared" si="2"/>
        <v>195</v>
      </c>
      <c r="I31" s="48">
        <f t="shared" si="2"/>
        <v>2325.5</v>
      </c>
      <c r="J31" s="42">
        <f t="shared" si="2"/>
        <v>185</v>
      </c>
      <c r="K31" s="42">
        <f t="shared" si="2"/>
        <v>114</v>
      </c>
      <c r="L31" s="42">
        <f t="shared" si="2"/>
        <v>80</v>
      </c>
      <c r="M31" s="42">
        <f>SUM(M24:M30)</f>
        <v>90</v>
      </c>
      <c r="N31" s="42">
        <f t="shared" si="2"/>
        <v>209</v>
      </c>
      <c r="O31" s="42">
        <f t="shared" si="2"/>
        <v>299</v>
      </c>
      <c r="P31" s="57"/>
      <c r="Q31" s="49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</row>
    <row r="32" spans="1:16" ht="19.5" customHeight="1" thickBot="1">
      <c r="A32" s="54"/>
      <c r="B32" s="65" t="s">
        <v>108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55"/>
    </row>
    <row r="33" spans="1:89" s="20" customFormat="1" ht="19.5" customHeight="1" thickBot="1">
      <c r="A33" s="50"/>
      <c r="B33" s="34" t="s">
        <v>19</v>
      </c>
      <c r="C33" s="25">
        <v>26</v>
      </c>
      <c r="D33" s="34" t="s">
        <v>68</v>
      </c>
      <c r="E33" s="40">
        <v>283</v>
      </c>
      <c r="F33" s="40">
        <v>198</v>
      </c>
      <c r="G33" s="40">
        <v>6</v>
      </c>
      <c r="H33" s="40">
        <v>36</v>
      </c>
      <c r="I33" s="40">
        <v>523</v>
      </c>
      <c r="J33" s="51">
        <v>41</v>
      </c>
      <c r="K33" s="51">
        <v>26</v>
      </c>
      <c r="L33" s="51">
        <v>13</v>
      </c>
      <c r="M33" s="51">
        <v>14</v>
      </c>
      <c r="N33" s="56">
        <f aca="true" t="shared" si="3" ref="N33:N38">O33-M33</f>
        <v>53</v>
      </c>
      <c r="O33" s="51">
        <v>67</v>
      </c>
      <c r="P33" s="52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</row>
    <row r="34" spans="1:89" s="20" customFormat="1" ht="19.5" customHeight="1" thickBot="1">
      <c r="A34" s="50"/>
      <c r="B34" s="35" t="s">
        <v>20</v>
      </c>
      <c r="C34" s="26">
        <v>27</v>
      </c>
      <c r="D34" s="35" t="s">
        <v>69</v>
      </c>
      <c r="E34" s="41">
        <v>245</v>
      </c>
      <c r="F34" s="41">
        <v>60</v>
      </c>
      <c r="G34" s="41">
        <v>15</v>
      </c>
      <c r="H34" s="39" t="s">
        <v>52</v>
      </c>
      <c r="I34" s="41">
        <v>320</v>
      </c>
      <c r="J34" s="53">
        <v>21</v>
      </c>
      <c r="K34" s="53">
        <v>22</v>
      </c>
      <c r="L34" s="53">
        <v>12</v>
      </c>
      <c r="M34" s="53">
        <v>10</v>
      </c>
      <c r="N34" s="53">
        <f t="shared" si="3"/>
        <v>33</v>
      </c>
      <c r="O34" s="53">
        <v>43</v>
      </c>
      <c r="P34" s="52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</row>
    <row r="35" spans="1:89" s="20" customFormat="1" ht="19.5" customHeight="1" thickBot="1">
      <c r="A35" s="50"/>
      <c r="B35" s="34" t="s">
        <v>21</v>
      </c>
      <c r="C35" s="25">
        <v>29</v>
      </c>
      <c r="D35" s="34" t="s">
        <v>70</v>
      </c>
      <c r="E35" s="40">
        <v>339.5</v>
      </c>
      <c r="F35" s="40">
        <v>168</v>
      </c>
      <c r="G35" s="40">
        <v>6</v>
      </c>
      <c r="H35" s="40">
        <v>31</v>
      </c>
      <c r="I35" s="40">
        <v>544.5</v>
      </c>
      <c r="J35" s="51">
        <v>44</v>
      </c>
      <c r="K35" s="51">
        <v>26</v>
      </c>
      <c r="L35" s="51">
        <v>15</v>
      </c>
      <c r="M35" s="51">
        <v>25</v>
      </c>
      <c r="N35" s="56">
        <f t="shared" si="3"/>
        <v>45</v>
      </c>
      <c r="O35" s="51">
        <v>70</v>
      </c>
      <c r="P35" s="52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</row>
    <row r="36" spans="1:89" s="20" customFormat="1" ht="19.5" customHeight="1" thickBot="1">
      <c r="A36" s="50"/>
      <c r="B36" s="35" t="s">
        <v>21</v>
      </c>
      <c r="C36" s="26">
        <v>38</v>
      </c>
      <c r="D36" s="35" t="s">
        <v>71</v>
      </c>
      <c r="E36" s="41">
        <v>68</v>
      </c>
      <c r="F36" s="41">
        <v>42</v>
      </c>
      <c r="G36" s="41" t="s">
        <v>52</v>
      </c>
      <c r="H36" s="39">
        <v>5</v>
      </c>
      <c r="I36" s="41">
        <v>115</v>
      </c>
      <c r="J36" s="53">
        <v>8</v>
      </c>
      <c r="K36" s="53">
        <v>15</v>
      </c>
      <c r="L36" s="53">
        <v>3</v>
      </c>
      <c r="M36" s="53">
        <v>5</v>
      </c>
      <c r="N36" s="53">
        <f t="shared" si="3"/>
        <v>18</v>
      </c>
      <c r="O36" s="53">
        <v>23</v>
      </c>
      <c r="P36" s="52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</row>
    <row r="37" spans="1:89" s="20" customFormat="1" ht="19.5" customHeight="1" thickBot="1">
      <c r="A37" s="50"/>
      <c r="B37" s="34" t="s">
        <v>23</v>
      </c>
      <c r="C37" s="25">
        <v>36</v>
      </c>
      <c r="D37" s="34" t="s">
        <v>73</v>
      </c>
      <c r="E37" s="40">
        <v>105</v>
      </c>
      <c r="F37" s="40">
        <v>138</v>
      </c>
      <c r="G37" s="40">
        <v>9</v>
      </c>
      <c r="H37" s="40">
        <v>33</v>
      </c>
      <c r="I37" s="40">
        <v>285</v>
      </c>
      <c r="J37" s="51">
        <v>23</v>
      </c>
      <c r="K37" s="51">
        <v>8</v>
      </c>
      <c r="L37" s="51">
        <v>3</v>
      </c>
      <c r="M37" s="51">
        <v>9</v>
      </c>
      <c r="N37" s="56">
        <f t="shared" si="3"/>
        <v>22</v>
      </c>
      <c r="O37" s="51">
        <v>31</v>
      </c>
      <c r="P37" s="52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</row>
    <row r="38" spans="1:89" s="20" customFormat="1" ht="19.5" customHeight="1" thickBot="1">
      <c r="A38" s="50"/>
      <c r="B38" s="35" t="s">
        <v>24</v>
      </c>
      <c r="C38" s="26">
        <v>13</v>
      </c>
      <c r="D38" s="35" t="s">
        <v>74</v>
      </c>
      <c r="E38" s="41">
        <v>173.5</v>
      </c>
      <c r="F38" s="41">
        <v>86</v>
      </c>
      <c r="G38" s="41" t="s">
        <v>52</v>
      </c>
      <c r="H38" s="39">
        <v>54</v>
      </c>
      <c r="I38" s="41">
        <v>313.5</v>
      </c>
      <c r="J38" s="53">
        <v>23</v>
      </c>
      <c r="K38" s="53">
        <v>20</v>
      </c>
      <c r="L38" s="53">
        <v>12</v>
      </c>
      <c r="M38" s="53">
        <v>3</v>
      </c>
      <c r="N38" s="53">
        <f t="shared" si="3"/>
        <v>40</v>
      </c>
      <c r="O38" s="53">
        <v>43</v>
      </c>
      <c r="P38" s="52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</row>
    <row r="39" spans="1:89" s="20" customFormat="1" ht="19.5" customHeight="1" thickBot="1">
      <c r="A39" s="50"/>
      <c r="B39" s="75" t="s">
        <v>50</v>
      </c>
      <c r="C39" s="76"/>
      <c r="D39" s="77"/>
      <c r="E39" s="42">
        <f>SUM(E33:E38)</f>
        <v>1214</v>
      </c>
      <c r="F39" s="42">
        <f aca="true" t="shared" si="4" ref="F39:O39">SUM(F33:F38)</f>
        <v>692</v>
      </c>
      <c r="G39" s="42">
        <f t="shared" si="4"/>
        <v>36</v>
      </c>
      <c r="H39" s="42">
        <f t="shared" si="4"/>
        <v>159</v>
      </c>
      <c r="I39" s="42">
        <f t="shared" si="4"/>
        <v>2101</v>
      </c>
      <c r="J39" s="42">
        <f t="shared" si="4"/>
        <v>160</v>
      </c>
      <c r="K39" s="42">
        <f t="shared" si="4"/>
        <v>117</v>
      </c>
      <c r="L39" s="42">
        <f t="shared" si="4"/>
        <v>58</v>
      </c>
      <c r="M39" s="42">
        <f>SUM(M33:M38)</f>
        <v>66</v>
      </c>
      <c r="N39" s="42">
        <f t="shared" si="4"/>
        <v>211</v>
      </c>
      <c r="O39" s="42">
        <f t="shared" si="4"/>
        <v>277</v>
      </c>
      <c r="P39" s="52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</row>
    <row r="40" spans="1:16" ht="19.5" customHeight="1" thickBot="1">
      <c r="A40" s="54"/>
      <c r="B40" s="65" t="s">
        <v>109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55"/>
    </row>
    <row r="41" spans="1:89" s="20" customFormat="1" ht="19.5" customHeight="1" thickBot="1">
      <c r="A41" s="50"/>
      <c r="B41" s="34" t="s">
        <v>26</v>
      </c>
      <c r="C41" s="25">
        <v>17</v>
      </c>
      <c r="D41" s="34" t="s">
        <v>75</v>
      </c>
      <c r="E41" s="40">
        <v>266</v>
      </c>
      <c r="F41" s="40">
        <v>153</v>
      </c>
      <c r="G41" s="40">
        <v>4</v>
      </c>
      <c r="H41" s="40">
        <v>14</v>
      </c>
      <c r="I41" s="40">
        <v>437</v>
      </c>
      <c r="J41" s="51">
        <v>40</v>
      </c>
      <c r="K41" s="51">
        <v>11</v>
      </c>
      <c r="L41" s="51">
        <v>15</v>
      </c>
      <c r="M41" s="51">
        <v>4</v>
      </c>
      <c r="N41" s="56">
        <f aca="true" t="shared" si="5" ref="N41:N48">O41-M41</f>
        <v>47</v>
      </c>
      <c r="O41" s="51">
        <v>51</v>
      </c>
      <c r="P41" s="52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</row>
    <row r="42" spans="1:89" s="20" customFormat="1" ht="19.5" customHeight="1" thickBot="1">
      <c r="A42" s="50"/>
      <c r="B42" s="35" t="s">
        <v>28</v>
      </c>
      <c r="C42" s="26">
        <v>32</v>
      </c>
      <c r="D42" s="35" t="s">
        <v>78</v>
      </c>
      <c r="E42" s="41">
        <v>406</v>
      </c>
      <c r="F42" s="41">
        <v>114</v>
      </c>
      <c r="G42" s="39" t="s">
        <v>52</v>
      </c>
      <c r="H42" s="41">
        <v>46</v>
      </c>
      <c r="I42" s="41">
        <v>566</v>
      </c>
      <c r="J42" s="53">
        <v>43</v>
      </c>
      <c r="K42" s="53">
        <v>20</v>
      </c>
      <c r="L42" s="53">
        <v>17</v>
      </c>
      <c r="M42" s="53">
        <v>3</v>
      </c>
      <c r="N42" s="53">
        <f t="shared" si="5"/>
        <v>60</v>
      </c>
      <c r="O42" s="53">
        <v>63</v>
      </c>
      <c r="P42" s="52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</row>
    <row r="43" spans="1:89" s="20" customFormat="1" ht="19.5" customHeight="1" thickBot="1">
      <c r="A43" s="50"/>
      <c r="B43" s="34" t="s">
        <v>29</v>
      </c>
      <c r="C43" s="25">
        <v>30</v>
      </c>
      <c r="D43" s="34" t="s">
        <v>79</v>
      </c>
      <c r="E43" s="40">
        <v>349.5</v>
      </c>
      <c r="F43" s="40">
        <v>72</v>
      </c>
      <c r="G43" s="40">
        <v>3</v>
      </c>
      <c r="H43" s="40">
        <v>51</v>
      </c>
      <c r="I43" s="40">
        <v>475.5</v>
      </c>
      <c r="J43" s="51">
        <v>37</v>
      </c>
      <c r="K43" s="51">
        <v>18</v>
      </c>
      <c r="L43" s="51">
        <v>15</v>
      </c>
      <c r="M43" s="51">
        <v>5</v>
      </c>
      <c r="N43" s="56">
        <f t="shared" si="5"/>
        <v>50</v>
      </c>
      <c r="O43" s="51">
        <v>55</v>
      </c>
      <c r="P43" s="52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</row>
    <row r="44" spans="1:89" s="20" customFormat="1" ht="19.5" customHeight="1" thickBot="1">
      <c r="A44" s="50"/>
      <c r="B44" s="35" t="s">
        <v>30</v>
      </c>
      <c r="C44" s="26">
        <v>35</v>
      </c>
      <c r="D44" s="35" t="s">
        <v>80</v>
      </c>
      <c r="E44" s="41">
        <v>73</v>
      </c>
      <c r="F44" s="41">
        <v>30</v>
      </c>
      <c r="G44" s="39" t="s">
        <v>52</v>
      </c>
      <c r="H44" s="41">
        <v>20</v>
      </c>
      <c r="I44" s="41">
        <v>123</v>
      </c>
      <c r="J44" s="53">
        <v>11</v>
      </c>
      <c r="K44" s="53">
        <v>11</v>
      </c>
      <c r="L44" s="53">
        <v>5</v>
      </c>
      <c r="M44" s="53">
        <v>5</v>
      </c>
      <c r="N44" s="53">
        <f t="shared" si="5"/>
        <v>17</v>
      </c>
      <c r="O44" s="53">
        <v>22</v>
      </c>
      <c r="P44" s="52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</row>
    <row r="45" spans="1:89" s="20" customFormat="1" ht="19.5" customHeight="1" thickBot="1">
      <c r="A45" s="50"/>
      <c r="B45" s="34" t="s">
        <v>33</v>
      </c>
      <c r="C45" s="25">
        <v>54</v>
      </c>
      <c r="D45" s="34" t="s">
        <v>84</v>
      </c>
      <c r="E45" s="40">
        <v>151</v>
      </c>
      <c r="F45" s="40">
        <v>108</v>
      </c>
      <c r="G45" s="40" t="s">
        <v>52</v>
      </c>
      <c r="H45" s="40" t="s">
        <v>52</v>
      </c>
      <c r="I45" s="40">
        <v>259</v>
      </c>
      <c r="J45" s="51">
        <v>30</v>
      </c>
      <c r="K45" s="51">
        <v>3</v>
      </c>
      <c r="L45" s="51">
        <v>4</v>
      </c>
      <c r="M45" s="51">
        <v>13</v>
      </c>
      <c r="N45" s="56">
        <f t="shared" si="5"/>
        <v>20</v>
      </c>
      <c r="O45" s="51">
        <v>33</v>
      </c>
      <c r="P45" s="52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</row>
    <row r="46" spans="1:89" s="20" customFormat="1" ht="19.5" customHeight="1" thickBot="1">
      <c r="A46" s="50"/>
      <c r="B46" s="35" t="s">
        <v>34</v>
      </c>
      <c r="C46" s="26">
        <v>37</v>
      </c>
      <c r="D46" s="35" t="s">
        <v>85</v>
      </c>
      <c r="E46" s="41">
        <v>243</v>
      </c>
      <c r="F46" s="41">
        <v>66</v>
      </c>
      <c r="G46" s="39">
        <v>6</v>
      </c>
      <c r="H46" s="41" t="s">
        <v>52</v>
      </c>
      <c r="I46" s="41">
        <v>315</v>
      </c>
      <c r="J46" s="53">
        <v>30</v>
      </c>
      <c r="K46" s="53">
        <v>7</v>
      </c>
      <c r="L46" s="53">
        <v>16</v>
      </c>
      <c r="M46" s="53">
        <v>8</v>
      </c>
      <c r="N46" s="53">
        <f t="shared" si="5"/>
        <v>29</v>
      </c>
      <c r="O46" s="53">
        <v>37</v>
      </c>
      <c r="P46" s="52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</row>
    <row r="47" spans="1:89" s="20" customFormat="1" ht="19.5" customHeight="1" thickBot="1">
      <c r="A47" s="50"/>
      <c r="B47" s="34" t="s">
        <v>39</v>
      </c>
      <c r="C47" s="25">
        <v>10</v>
      </c>
      <c r="D47" s="34" t="s">
        <v>92</v>
      </c>
      <c r="E47" s="40">
        <v>790</v>
      </c>
      <c r="F47" s="40">
        <v>372</v>
      </c>
      <c r="G47" s="40" t="s">
        <v>52</v>
      </c>
      <c r="H47" s="40">
        <v>81</v>
      </c>
      <c r="I47" s="40">
        <v>1243</v>
      </c>
      <c r="J47" s="51">
        <v>97</v>
      </c>
      <c r="K47" s="51">
        <v>29</v>
      </c>
      <c r="L47" s="51">
        <v>36</v>
      </c>
      <c r="M47" s="51">
        <v>63</v>
      </c>
      <c r="N47" s="56">
        <f t="shared" si="5"/>
        <v>63</v>
      </c>
      <c r="O47" s="51">
        <v>126</v>
      </c>
      <c r="P47" s="52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</row>
    <row r="48" spans="1:89" s="20" customFormat="1" ht="19.5" customHeight="1" thickBot="1">
      <c r="A48" s="50"/>
      <c r="B48" s="35" t="s">
        <v>37</v>
      </c>
      <c r="C48" s="26">
        <v>53</v>
      </c>
      <c r="D48" s="35" t="s">
        <v>89</v>
      </c>
      <c r="E48" s="41">
        <v>224</v>
      </c>
      <c r="F48" s="41">
        <v>204</v>
      </c>
      <c r="G48" s="39" t="s">
        <v>52</v>
      </c>
      <c r="H48" s="41" t="s">
        <v>52</v>
      </c>
      <c r="I48" s="41">
        <v>428</v>
      </c>
      <c r="J48" s="53">
        <v>36</v>
      </c>
      <c r="K48" s="53">
        <v>8</v>
      </c>
      <c r="L48" s="53">
        <v>9</v>
      </c>
      <c r="M48" s="53">
        <v>14</v>
      </c>
      <c r="N48" s="53">
        <f t="shared" si="5"/>
        <v>30</v>
      </c>
      <c r="O48" s="53">
        <v>44</v>
      </c>
      <c r="P48" s="52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</row>
    <row r="49" spans="1:89" s="20" customFormat="1" ht="19.5" customHeight="1" thickBot="1">
      <c r="A49" s="50"/>
      <c r="B49" s="75" t="s">
        <v>50</v>
      </c>
      <c r="C49" s="76"/>
      <c r="D49" s="77"/>
      <c r="E49" s="48">
        <f>SUM(E41:E48)</f>
        <v>2502.5</v>
      </c>
      <c r="F49" s="42">
        <f aca="true" t="shared" si="6" ref="F49:O49">SUM(F41:F48)</f>
        <v>1119</v>
      </c>
      <c r="G49" s="42">
        <f t="shared" si="6"/>
        <v>13</v>
      </c>
      <c r="H49" s="42">
        <f t="shared" si="6"/>
        <v>212</v>
      </c>
      <c r="I49" s="48">
        <f t="shared" si="6"/>
        <v>3846.5</v>
      </c>
      <c r="J49" s="42">
        <f t="shared" si="6"/>
        <v>324</v>
      </c>
      <c r="K49" s="42">
        <f t="shared" si="6"/>
        <v>107</v>
      </c>
      <c r="L49" s="42">
        <f t="shared" si="6"/>
        <v>117</v>
      </c>
      <c r="M49" s="42">
        <f>SUM(M41:M48)</f>
        <v>115</v>
      </c>
      <c r="N49" s="42">
        <f t="shared" si="6"/>
        <v>316</v>
      </c>
      <c r="O49" s="42">
        <f t="shared" si="6"/>
        <v>431</v>
      </c>
      <c r="P49" s="52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</row>
    <row r="50" spans="1:16" ht="19.5" customHeight="1" thickBot="1">
      <c r="A50" s="54"/>
      <c r="B50" s="65" t="s">
        <v>110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55"/>
    </row>
    <row r="51" spans="1:89" s="20" customFormat="1" ht="19.5" customHeight="1" thickBot="1">
      <c r="A51" s="50"/>
      <c r="B51" s="34" t="s">
        <v>116</v>
      </c>
      <c r="C51" s="25">
        <v>106</v>
      </c>
      <c r="D51" s="34" t="s">
        <v>100</v>
      </c>
      <c r="E51" s="51">
        <v>317</v>
      </c>
      <c r="F51" s="51">
        <v>132</v>
      </c>
      <c r="G51" s="29" t="s">
        <v>52</v>
      </c>
      <c r="H51" s="51">
        <v>39</v>
      </c>
      <c r="I51" s="51">
        <v>488</v>
      </c>
      <c r="J51" s="51">
        <v>39</v>
      </c>
      <c r="K51" s="51">
        <v>6</v>
      </c>
      <c r="L51" s="51">
        <v>18</v>
      </c>
      <c r="M51" s="51">
        <v>21</v>
      </c>
      <c r="N51" s="56">
        <f>O51-M51</f>
        <v>24</v>
      </c>
      <c r="O51" s="51">
        <v>45</v>
      </c>
      <c r="P51" s="52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</row>
    <row r="52" spans="1:89" s="20" customFormat="1" ht="19.5" customHeight="1" thickBot="1">
      <c r="A52" s="50"/>
      <c r="B52" s="35" t="s">
        <v>37</v>
      </c>
      <c r="C52" s="26">
        <v>24</v>
      </c>
      <c r="D52" s="35" t="s">
        <v>88</v>
      </c>
      <c r="E52" s="58">
        <v>94.5</v>
      </c>
      <c r="F52" s="41">
        <v>60</v>
      </c>
      <c r="G52" s="41">
        <v>3</v>
      </c>
      <c r="H52" s="39" t="s">
        <v>52</v>
      </c>
      <c r="I52" s="58">
        <v>157.5</v>
      </c>
      <c r="J52" s="53">
        <v>10</v>
      </c>
      <c r="K52" s="53">
        <v>24</v>
      </c>
      <c r="L52" s="53">
        <v>5</v>
      </c>
      <c r="M52" s="53">
        <v>16</v>
      </c>
      <c r="N52" s="53">
        <f>O52-M52</f>
        <v>18</v>
      </c>
      <c r="O52" s="53">
        <v>34</v>
      </c>
      <c r="P52" s="52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</row>
    <row r="53" spans="1:89" s="20" customFormat="1" ht="26.25" thickBot="1">
      <c r="A53" s="50"/>
      <c r="B53" s="34" t="s">
        <v>37</v>
      </c>
      <c r="C53" s="25">
        <v>110</v>
      </c>
      <c r="D53" s="34" t="s">
        <v>90</v>
      </c>
      <c r="E53" s="51">
        <v>398</v>
      </c>
      <c r="F53" s="51">
        <v>66</v>
      </c>
      <c r="G53" s="29">
        <v>3</v>
      </c>
      <c r="H53" s="51">
        <v>63</v>
      </c>
      <c r="I53" s="51">
        <v>530</v>
      </c>
      <c r="J53" s="51">
        <v>39</v>
      </c>
      <c r="K53" s="51">
        <v>17</v>
      </c>
      <c r="L53" s="51">
        <v>27</v>
      </c>
      <c r="M53" s="51">
        <v>20</v>
      </c>
      <c r="N53" s="56">
        <f>O53-M53</f>
        <v>36</v>
      </c>
      <c r="O53" s="51">
        <v>56</v>
      </c>
      <c r="P53" s="52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</row>
    <row r="54" spans="1:89" s="20" customFormat="1" ht="19.5" customHeight="1" thickBot="1">
      <c r="A54" s="50"/>
      <c r="B54" s="35" t="s">
        <v>38</v>
      </c>
      <c r="C54" s="26">
        <v>55</v>
      </c>
      <c r="D54" s="35" t="s">
        <v>91</v>
      </c>
      <c r="E54" s="58">
        <v>155</v>
      </c>
      <c r="F54" s="41">
        <v>60</v>
      </c>
      <c r="G54" s="41">
        <v>20</v>
      </c>
      <c r="H54" s="39">
        <v>8</v>
      </c>
      <c r="I54" s="58">
        <v>243</v>
      </c>
      <c r="J54" s="53">
        <v>22</v>
      </c>
      <c r="K54" s="53">
        <v>11</v>
      </c>
      <c r="L54" s="53">
        <v>10</v>
      </c>
      <c r="M54" s="53">
        <v>14</v>
      </c>
      <c r="N54" s="53">
        <f>O54-M54</f>
        <v>19</v>
      </c>
      <c r="O54" s="53">
        <v>33</v>
      </c>
      <c r="P54" s="52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</row>
    <row r="55" spans="1:89" s="20" customFormat="1" ht="19.5" customHeight="1" thickBot="1">
      <c r="A55" s="50"/>
      <c r="B55" s="34" t="s">
        <v>47</v>
      </c>
      <c r="C55" s="25">
        <v>111</v>
      </c>
      <c r="D55" s="34" t="s">
        <v>102</v>
      </c>
      <c r="E55" s="51">
        <v>252</v>
      </c>
      <c r="F55" s="51">
        <v>108</v>
      </c>
      <c r="G55" s="29">
        <v>3</v>
      </c>
      <c r="H55" s="51" t="s">
        <v>52</v>
      </c>
      <c r="I55" s="51">
        <v>363</v>
      </c>
      <c r="J55" s="51">
        <v>29</v>
      </c>
      <c r="K55" s="51">
        <v>9</v>
      </c>
      <c r="L55" s="51">
        <v>13</v>
      </c>
      <c r="M55" s="51">
        <v>21</v>
      </c>
      <c r="N55" s="56">
        <f>O55-M55</f>
        <v>17</v>
      </c>
      <c r="O55" s="51">
        <v>38</v>
      </c>
      <c r="P55" s="52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</row>
    <row r="56" spans="1:89" s="20" customFormat="1" ht="19.5" customHeight="1" thickBot="1">
      <c r="A56" s="50"/>
      <c r="B56" s="75" t="s">
        <v>50</v>
      </c>
      <c r="C56" s="76"/>
      <c r="D56" s="77"/>
      <c r="E56" s="48">
        <f>SUM(E51:E55)</f>
        <v>1216.5</v>
      </c>
      <c r="F56" s="42">
        <f aca="true" t="shared" si="7" ref="F56:O56">SUM(F51:F55)</f>
        <v>426</v>
      </c>
      <c r="G56" s="42">
        <f t="shared" si="7"/>
        <v>29</v>
      </c>
      <c r="H56" s="42">
        <f t="shared" si="7"/>
        <v>110</v>
      </c>
      <c r="I56" s="48">
        <f t="shared" si="7"/>
        <v>1781.5</v>
      </c>
      <c r="J56" s="42">
        <f t="shared" si="7"/>
        <v>139</v>
      </c>
      <c r="K56" s="42">
        <f t="shared" si="7"/>
        <v>67</v>
      </c>
      <c r="L56" s="42">
        <f t="shared" si="7"/>
        <v>73</v>
      </c>
      <c r="M56" s="42">
        <f>SUM(M51:M55)</f>
        <v>92</v>
      </c>
      <c r="N56" s="42">
        <f t="shared" si="7"/>
        <v>114</v>
      </c>
      <c r="O56" s="42">
        <f t="shared" si="7"/>
        <v>206</v>
      </c>
      <c r="P56" s="52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</row>
    <row r="57" spans="1:16" ht="19.5" customHeight="1" thickBot="1">
      <c r="A57" s="54"/>
      <c r="B57" s="65" t="s">
        <v>111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55"/>
    </row>
    <row r="58" spans="1:89" s="20" customFormat="1" ht="19.5" customHeight="1" thickBot="1">
      <c r="A58" s="50"/>
      <c r="B58" s="34" t="s">
        <v>27</v>
      </c>
      <c r="C58" s="25">
        <v>19</v>
      </c>
      <c r="D58" s="34" t="s">
        <v>76</v>
      </c>
      <c r="E58" s="51">
        <v>251</v>
      </c>
      <c r="F58" s="51">
        <v>138</v>
      </c>
      <c r="G58" s="29" t="s">
        <v>52</v>
      </c>
      <c r="H58" s="51" t="s">
        <v>52</v>
      </c>
      <c r="I58" s="51">
        <v>389</v>
      </c>
      <c r="J58" s="51">
        <v>27</v>
      </c>
      <c r="K58" s="51">
        <v>29</v>
      </c>
      <c r="L58" s="51">
        <v>13</v>
      </c>
      <c r="M58" s="51">
        <v>19</v>
      </c>
      <c r="N58" s="56">
        <f aca="true" t="shared" si="8" ref="N58:N63">O58-M58</f>
        <v>37</v>
      </c>
      <c r="O58" s="51">
        <v>56</v>
      </c>
      <c r="P58" s="52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</row>
    <row r="59" spans="1:89" s="20" customFormat="1" ht="19.5" customHeight="1" thickBot="1">
      <c r="A59" s="50"/>
      <c r="B59" s="35" t="s">
        <v>31</v>
      </c>
      <c r="C59" s="26">
        <v>28</v>
      </c>
      <c r="D59" s="35" t="s">
        <v>81</v>
      </c>
      <c r="E59" s="41">
        <v>188</v>
      </c>
      <c r="F59" s="41">
        <v>48</v>
      </c>
      <c r="G59" s="41">
        <v>8</v>
      </c>
      <c r="H59" s="39">
        <v>41</v>
      </c>
      <c r="I59" s="41">
        <v>285</v>
      </c>
      <c r="J59" s="53">
        <v>22</v>
      </c>
      <c r="K59" s="53">
        <v>16</v>
      </c>
      <c r="L59" s="53">
        <v>13</v>
      </c>
      <c r="M59" s="53">
        <v>15</v>
      </c>
      <c r="N59" s="53">
        <f t="shared" si="8"/>
        <v>23</v>
      </c>
      <c r="O59" s="53">
        <v>38</v>
      </c>
      <c r="P59" s="52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</row>
    <row r="60" spans="1:89" s="20" customFormat="1" ht="19.5" customHeight="1" thickBot="1">
      <c r="A60" s="50"/>
      <c r="B60" s="34" t="s">
        <v>31</v>
      </c>
      <c r="C60" s="25">
        <v>51</v>
      </c>
      <c r="D60" s="34" t="s">
        <v>82</v>
      </c>
      <c r="E60" s="51">
        <v>126</v>
      </c>
      <c r="F60" s="51">
        <v>114</v>
      </c>
      <c r="G60" s="29">
        <v>8</v>
      </c>
      <c r="H60" s="51" t="s">
        <v>52</v>
      </c>
      <c r="I60" s="51">
        <v>248</v>
      </c>
      <c r="J60" s="51">
        <v>16</v>
      </c>
      <c r="K60" s="51">
        <v>16</v>
      </c>
      <c r="L60" s="51">
        <v>7</v>
      </c>
      <c r="M60" s="51">
        <v>17</v>
      </c>
      <c r="N60" s="56">
        <f t="shared" si="8"/>
        <v>15</v>
      </c>
      <c r="O60" s="51">
        <v>32</v>
      </c>
      <c r="P60" s="52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</row>
    <row r="61" spans="1:89" s="20" customFormat="1" ht="19.5" customHeight="1" thickBot="1">
      <c r="A61" s="50"/>
      <c r="B61" s="35" t="s">
        <v>32</v>
      </c>
      <c r="C61" s="26">
        <v>41</v>
      </c>
      <c r="D61" s="35" t="s">
        <v>83</v>
      </c>
      <c r="E61" s="41">
        <v>37</v>
      </c>
      <c r="F61" s="41">
        <v>60</v>
      </c>
      <c r="G61" s="41" t="s">
        <v>52</v>
      </c>
      <c r="H61" s="39">
        <v>26</v>
      </c>
      <c r="I61" s="41">
        <v>123</v>
      </c>
      <c r="J61" s="53">
        <v>10</v>
      </c>
      <c r="K61" s="53">
        <v>10</v>
      </c>
      <c r="L61" s="53">
        <v>3</v>
      </c>
      <c r="M61" s="53">
        <v>12</v>
      </c>
      <c r="N61" s="53">
        <f t="shared" si="8"/>
        <v>8</v>
      </c>
      <c r="O61" s="53">
        <v>20</v>
      </c>
      <c r="P61" s="52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</row>
    <row r="62" spans="1:89" s="20" customFormat="1" ht="19.5" customHeight="1" thickBot="1">
      <c r="A62" s="50"/>
      <c r="B62" s="34" t="s">
        <v>35</v>
      </c>
      <c r="C62" s="25">
        <v>40</v>
      </c>
      <c r="D62" s="34" t="s">
        <v>86</v>
      </c>
      <c r="E62" s="51">
        <v>95</v>
      </c>
      <c r="F62" s="51">
        <v>48</v>
      </c>
      <c r="G62" s="29">
        <v>7</v>
      </c>
      <c r="H62" s="51">
        <v>12</v>
      </c>
      <c r="I62" s="51">
        <v>162</v>
      </c>
      <c r="J62" s="51">
        <v>16</v>
      </c>
      <c r="K62" s="51">
        <v>16</v>
      </c>
      <c r="L62" s="51">
        <v>5</v>
      </c>
      <c r="M62" s="51">
        <v>9</v>
      </c>
      <c r="N62" s="56">
        <f t="shared" si="8"/>
        <v>23</v>
      </c>
      <c r="O62" s="51">
        <v>32</v>
      </c>
      <c r="P62" s="5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</row>
    <row r="63" spans="1:89" s="20" customFormat="1" ht="19.5" customHeight="1" thickBot="1">
      <c r="A63" s="50"/>
      <c r="B63" s="35" t="s">
        <v>36</v>
      </c>
      <c r="C63" s="26">
        <v>43</v>
      </c>
      <c r="D63" s="35" t="s">
        <v>87</v>
      </c>
      <c r="E63" s="41">
        <v>19</v>
      </c>
      <c r="F63" s="41" t="s">
        <v>52</v>
      </c>
      <c r="G63" s="41" t="s">
        <v>52</v>
      </c>
      <c r="H63" s="39" t="s">
        <v>52</v>
      </c>
      <c r="I63" s="41">
        <v>19</v>
      </c>
      <c r="J63" s="53">
        <v>2</v>
      </c>
      <c r="K63" s="53">
        <v>9</v>
      </c>
      <c r="L63" s="53">
        <v>1</v>
      </c>
      <c r="M63" s="53">
        <v>1</v>
      </c>
      <c r="N63" s="53">
        <f t="shared" si="8"/>
        <v>10</v>
      </c>
      <c r="O63" s="53">
        <v>11</v>
      </c>
      <c r="P63" s="52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</row>
    <row r="64" spans="1:89" s="20" customFormat="1" ht="19.5" customHeight="1" thickBot="1">
      <c r="A64" s="50"/>
      <c r="B64" s="75" t="s">
        <v>50</v>
      </c>
      <c r="C64" s="76"/>
      <c r="D64" s="77"/>
      <c r="E64" s="42">
        <f>SUM(E58:E63)</f>
        <v>716</v>
      </c>
      <c r="F64" s="42">
        <f aca="true" t="shared" si="9" ref="F64:O64">SUM(F58:F63)</f>
        <v>408</v>
      </c>
      <c r="G64" s="42">
        <f t="shared" si="9"/>
        <v>23</v>
      </c>
      <c r="H64" s="42">
        <f t="shared" si="9"/>
        <v>79</v>
      </c>
      <c r="I64" s="42">
        <f t="shared" si="9"/>
        <v>1226</v>
      </c>
      <c r="J64" s="42">
        <f t="shared" si="9"/>
        <v>93</v>
      </c>
      <c r="K64" s="42">
        <f t="shared" si="9"/>
        <v>96</v>
      </c>
      <c r="L64" s="42">
        <f t="shared" si="9"/>
        <v>42</v>
      </c>
      <c r="M64" s="42">
        <f>SUM(M58:M63)</f>
        <v>73</v>
      </c>
      <c r="N64" s="42">
        <f t="shared" si="9"/>
        <v>116</v>
      </c>
      <c r="O64" s="42">
        <f t="shared" si="9"/>
        <v>189</v>
      </c>
      <c r="P64" s="52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</row>
    <row r="65" spans="1:16" ht="19.5" customHeight="1" thickBot="1">
      <c r="A65" s="54"/>
      <c r="B65" s="65" t="s">
        <v>112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55"/>
    </row>
    <row r="66" spans="1:89" s="20" customFormat="1" ht="19.5" customHeight="1" thickBot="1">
      <c r="A66" s="50"/>
      <c r="B66" s="34" t="s">
        <v>40</v>
      </c>
      <c r="C66" s="25">
        <v>16</v>
      </c>
      <c r="D66" s="34" t="s">
        <v>93</v>
      </c>
      <c r="E66" s="40">
        <v>673</v>
      </c>
      <c r="F66" s="40">
        <v>339</v>
      </c>
      <c r="G66" s="37" t="s">
        <v>52</v>
      </c>
      <c r="H66" s="37" t="s">
        <v>52</v>
      </c>
      <c r="I66" s="40">
        <v>1012</v>
      </c>
      <c r="J66" s="51">
        <v>86</v>
      </c>
      <c r="K66" s="51">
        <v>54</v>
      </c>
      <c r="L66" s="51">
        <v>30</v>
      </c>
      <c r="M66" s="51">
        <v>14</v>
      </c>
      <c r="N66" s="56">
        <f aca="true" t="shared" si="10" ref="N66:N72">O66-M66</f>
        <v>126</v>
      </c>
      <c r="O66" s="51">
        <v>140</v>
      </c>
      <c r="P66" s="52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</row>
    <row r="67" spans="1:89" s="20" customFormat="1" ht="19.5" customHeight="1" thickBot="1">
      <c r="A67" s="50"/>
      <c r="B67" s="35" t="s">
        <v>16</v>
      </c>
      <c r="C67" s="26">
        <v>31</v>
      </c>
      <c r="D67" s="35" t="s">
        <v>65</v>
      </c>
      <c r="E67" s="41">
        <v>471</v>
      </c>
      <c r="F67" s="41">
        <v>246</v>
      </c>
      <c r="G67" s="41">
        <v>3</v>
      </c>
      <c r="H67" s="41">
        <v>62</v>
      </c>
      <c r="I67" s="41">
        <v>782</v>
      </c>
      <c r="J67" s="53">
        <v>62</v>
      </c>
      <c r="K67" s="53">
        <v>30</v>
      </c>
      <c r="L67" s="53">
        <v>30</v>
      </c>
      <c r="M67" s="53">
        <v>6</v>
      </c>
      <c r="N67" s="53">
        <f t="shared" si="10"/>
        <v>86</v>
      </c>
      <c r="O67" s="53">
        <v>92</v>
      </c>
      <c r="P67" s="52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</row>
    <row r="68" spans="1:89" s="20" customFormat="1" ht="26.25" thickBot="1">
      <c r="A68" s="50"/>
      <c r="B68" s="34" t="s">
        <v>41</v>
      </c>
      <c r="C68" s="25">
        <v>15</v>
      </c>
      <c r="D68" s="34" t="s">
        <v>94</v>
      </c>
      <c r="E68" s="40">
        <v>179</v>
      </c>
      <c r="F68" s="40">
        <v>132</v>
      </c>
      <c r="G68" s="37">
        <v>9</v>
      </c>
      <c r="H68" s="37">
        <v>21</v>
      </c>
      <c r="I68" s="40">
        <v>341</v>
      </c>
      <c r="J68" s="51">
        <v>28</v>
      </c>
      <c r="K68" s="51">
        <v>26</v>
      </c>
      <c r="L68" s="51">
        <v>15</v>
      </c>
      <c r="M68" s="51">
        <v>18</v>
      </c>
      <c r="N68" s="56">
        <f t="shared" si="10"/>
        <v>36</v>
      </c>
      <c r="O68" s="51">
        <v>54</v>
      </c>
      <c r="P68" s="52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</row>
    <row r="69" spans="1:89" s="20" customFormat="1" ht="19.5" customHeight="1" thickBot="1">
      <c r="A69" s="50"/>
      <c r="B69" s="35" t="s">
        <v>42</v>
      </c>
      <c r="C69" s="26">
        <v>46</v>
      </c>
      <c r="D69" s="35" t="s">
        <v>95</v>
      </c>
      <c r="E69" s="41">
        <v>226</v>
      </c>
      <c r="F69" s="41">
        <v>258</v>
      </c>
      <c r="G69" s="41">
        <v>6</v>
      </c>
      <c r="H69" s="41">
        <v>5</v>
      </c>
      <c r="I69" s="41">
        <v>495</v>
      </c>
      <c r="J69" s="53">
        <v>52</v>
      </c>
      <c r="K69" s="53">
        <v>21</v>
      </c>
      <c r="L69" s="53">
        <v>14</v>
      </c>
      <c r="M69" s="53">
        <v>12</v>
      </c>
      <c r="N69" s="53">
        <f t="shared" si="10"/>
        <v>61</v>
      </c>
      <c r="O69" s="53">
        <v>73</v>
      </c>
      <c r="P69" s="52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</row>
    <row r="70" spans="1:89" s="20" customFormat="1" ht="19.5" customHeight="1" thickBot="1">
      <c r="A70" s="50"/>
      <c r="B70" s="34" t="s">
        <v>42</v>
      </c>
      <c r="C70" s="25">
        <v>57</v>
      </c>
      <c r="D70" s="34" t="s">
        <v>96</v>
      </c>
      <c r="E70" s="40">
        <v>346</v>
      </c>
      <c r="F70" s="40">
        <v>249</v>
      </c>
      <c r="G70" s="37" t="s">
        <v>52</v>
      </c>
      <c r="H70" s="37">
        <v>26</v>
      </c>
      <c r="I70" s="40">
        <v>621</v>
      </c>
      <c r="J70" s="51">
        <v>61</v>
      </c>
      <c r="K70" s="51">
        <v>31</v>
      </c>
      <c r="L70" s="51">
        <v>19</v>
      </c>
      <c r="M70" s="51">
        <v>25</v>
      </c>
      <c r="N70" s="56">
        <f t="shared" si="10"/>
        <v>67</v>
      </c>
      <c r="O70" s="51">
        <v>92</v>
      </c>
      <c r="P70" s="52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</row>
    <row r="71" spans="1:89" s="20" customFormat="1" ht="19.5" customHeight="1" thickBot="1">
      <c r="A71" s="50"/>
      <c r="B71" s="35" t="s">
        <v>17</v>
      </c>
      <c r="C71" s="26">
        <v>58</v>
      </c>
      <c r="D71" s="35" t="s">
        <v>66</v>
      </c>
      <c r="E71" s="41">
        <v>850.5</v>
      </c>
      <c r="F71" s="41">
        <v>342</v>
      </c>
      <c r="G71" s="41">
        <v>8</v>
      </c>
      <c r="H71" s="41">
        <v>17</v>
      </c>
      <c r="I71" s="41">
        <v>1217.5</v>
      </c>
      <c r="J71" s="53">
        <v>100</v>
      </c>
      <c r="K71" s="53">
        <v>68</v>
      </c>
      <c r="L71" s="53">
        <v>44</v>
      </c>
      <c r="M71" s="53">
        <v>30</v>
      </c>
      <c r="N71" s="53">
        <f t="shared" si="10"/>
        <v>138</v>
      </c>
      <c r="O71" s="53">
        <v>168</v>
      </c>
      <c r="P71" s="52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</row>
    <row r="72" spans="1:89" s="20" customFormat="1" ht="19.5" customHeight="1" thickBot="1">
      <c r="A72" s="50"/>
      <c r="B72" s="34" t="s">
        <v>18</v>
      </c>
      <c r="C72" s="25">
        <v>39</v>
      </c>
      <c r="D72" s="34" t="s">
        <v>67</v>
      </c>
      <c r="E72" s="40">
        <v>261.5</v>
      </c>
      <c r="F72" s="40">
        <v>202</v>
      </c>
      <c r="G72" s="37">
        <v>3</v>
      </c>
      <c r="H72" s="37">
        <v>6</v>
      </c>
      <c r="I72" s="40">
        <v>472.5</v>
      </c>
      <c r="J72" s="51">
        <v>48</v>
      </c>
      <c r="K72" s="51">
        <v>20</v>
      </c>
      <c r="L72" s="51">
        <v>13</v>
      </c>
      <c r="M72" s="51">
        <v>20</v>
      </c>
      <c r="N72" s="56">
        <f t="shared" si="10"/>
        <v>48</v>
      </c>
      <c r="O72" s="51">
        <v>68</v>
      </c>
      <c r="P72" s="5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</row>
    <row r="73" spans="1:89" s="20" customFormat="1" ht="19.5" customHeight="1" thickBot="1">
      <c r="A73" s="50"/>
      <c r="B73" s="71" t="s">
        <v>50</v>
      </c>
      <c r="C73" s="72"/>
      <c r="D73" s="73"/>
      <c r="E73" s="59">
        <f aca="true" t="shared" si="11" ref="E73:N73">SUM(E66:E72)</f>
        <v>3007</v>
      </c>
      <c r="F73" s="59">
        <f t="shared" si="11"/>
        <v>1768</v>
      </c>
      <c r="G73" s="59">
        <f t="shared" si="11"/>
        <v>29</v>
      </c>
      <c r="H73" s="59">
        <f t="shared" si="11"/>
        <v>137</v>
      </c>
      <c r="I73" s="59">
        <f t="shared" si="11"/>
        <v>4941</v>
      </c>
      <c r="J73" s="59">
        <f t="shared" si="11"/>
        <v>437</v>
      </c>
      <c r="K73" s="59">
        <f t="shared" si="11"/>
        <v>250</v>
      </c>
      <c r="L73" s="59">
        <f t="shared" si="11"/>
        <v>165</v>
      </c>
      <c r="M73" s="59">
        <f>SUM(M66:M72)</f>
        <v>125</v>
      </c>
      <c r="N73" s="59">
        <f t="shared" si="11"/>
        <v>562</v>
      </c>
      <c r="O73" s="59">
        <f>SUM(O66:O72)</f>
        <v>687</v>
      </c>
      <c r="P73" s="52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</row>
    <row r="74" spans="1:16" ht="19.5" customHeight="1">
      <c r="A74" s="54"/>
      <c r="B74" s="68" t="s">
        <v>113</v>
      </c>
      <c r="C74" s="69"/>
      <c r="D74" s="70"/>
      <c r="E74" s="60">
        <f>E73+E64+E56+E49+E39+E31+E22</f>
        <v>13751.5</v>
      </c>
      <c r="F74" s="61">
        <f aca="true" t="shared" si="12" ref="F74:O74">F73+F64+F56+F49+F39+F31+F22</f>
        <v>8015</v>
      </c>
      <c r="G74" s="61">
        <f t="shared" si="12"/>
        <v>208</v>
      </c>
      <c r="H74" s="61">
        <f t="shared" si="12"/>
        <v>1171</v>
      </c>
      <c r="I74" s="60">
        <f t="shared" si="12"/>
        <v>23145.5</v>
      </c>
      <c r="J74" s="61">
        <f t="shared" si="12"/>
        <v>2081</v>
      </c>
      <c r="K74" s="61">
        <f t="shared" si="12"/>
        <v>996</v>
      </c>
      <c r="L74" s="61">
        <f t="shared" si="12"/>
        <v>755</v>
      </c>
      <c r="M74" s="61">
        <f>M73+M64+M56+M49+M39+M31+M22</f>
        <v>1019</v>
      </c>
      <c r="N74" s="61">
        <f t="shared" si="12"/>
        <v>2058</v>
      </c>
      <c r="O74" s="61">
        <f t="shared" si="12"/>
        <v>3077</v>
      </c>
      <c r="P74" s="55"/>
    </row>
    <row r="75" spans="1:16" ht="13.5" thickBot="1">
      <c r="A75" s="12"/>
      <c r="B75" s="74" t="s">
        <v>124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8"/>
    </row>
    <row r="76" spans="1:17" ht="13.5" thickBot="1">
      <c r="A76" s="31"/>
      <c r="B76" s="74" t="s">
        <v>125</v>
      </c>
      <c r="C76" s="67"/>
      <c r="D76" s="67"/>
      <c r="E76" s="67"/>
      <c r="F76" s="47"/>
      <c r="G76" s="32"/>
      <c r="H76" s="32"/>
      <c r="I76" s="32"/>
      <c r="J76" s="32"/>
      <c r="K76" s="32"/>
      <c r="L76" s="32"/>
      <c r="M76" s="32"/>
      <c r="N76" s="32"/>
      <c r="O76" s="32"/>
      <c r="P76" s="33"/>
      <c r="Q76" s="46"/>
    </row>
    <row r="77" spans="1:16" ht="12" customHeight="1">
      <c r="A77" s="12"/>
      <c r="B77" s="67" t="s">
        <v>9</v>
      </c>
      <c r="C77" s="67"/>
      <c r="D77" s="67"/>
      <c r="E77" s="63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8"/>
    </row>
    <row r="78" spans="1:16" ht="3.75" customHeight="1">
      <c r="A78" s="16"/>
      <c r="B78" s="36"/>
      <c r="C78" s="10"/>
      <c r="D78" s="23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5"/>
    </row>
  </sheetData>
  <mergeCells count="26">
    <mergeCell ref="B2:O2"/>
    <mergeCell ref="B1:O1"/>
    <mergeCell ref="E7:I7"/>
    <mergeCell ref="B22:D22"/>
    <mergeCell ref="B4:D4"/>
    <mergeCell ref="C7:C8"/>
    <mergeCell ref="D7:D8"/>
    <mergeCell ref="B7:B8"/>
    <mergeCell ref="J7:O7"/>
    <mergeCell ref="B9:O9"/>
    <mergeCell ref="B65:O65"/>
    <mergeCell ref="B75:O75"/>
    <mergeCell ref="B31:D31"/>
    <mergeCell ref="B39:D39"/>
    <mergeCell ref="B49:D49"/>
    <mergeCell ref="B56:D56"/>
    <mergeCell ref="B64:D64"/>
    <mergeCell ref="B57:O57"/>
    <mergeCell ref="B77:D77"/>
    <mergeCell ref="B74:D74"/>
    <mergeCell ref="B73:D73"/>
    <mergeCell ref="B76:E76"/>
    <mergeCell ref="B23:O23"/>
    <mergeCell ref="B32:O32"/>
    <mergeCell ref="B40:O40"/>
    <mergeCell ref="B50:O50"/>
  </mergeCells>
  <printOptions horizontalCentered="1"/>
  <pageMargins left="0.5905511811023623" right="0.5905511811023623" top="0.5905511811023623" bottom="0.5905511811023623" header="0" footer="0"/>
  <pageSetup fitToHeight="2" horizontalDpi="600" verticalDpi="600" orientation="landscape" paperSize="9" scale="64" r:id="rId1"/>
  <rowBreaks count="1" manualBreakCount="1">
    <brk id="3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UPCnet</cp:lastModifiedBy>
  <cp:lastPrinted>2006-10-10T10:18:21Z</cp:lastPrinted>
  <dcterms:created xsi:type="dcterms:W3CDTF">2004-04-19T07:48:16Z</dcterms:created>
  <dcterms:modified xsi:type="dcterms:W3CDTF">2006-10-10T10:18:21Z</dcterms:modified>
  <cp:category/>
  <cp:version/>
  <cp:contentType/>
  <cp:contentStatus/>
</cp:coreProperties>
</file>