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371" windowWidth="12120" windowHeight="8385" activeTab="0"/>
  </bookViews>
  <sheets>
    <sheet name="1.3.1.1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'1.3.1.1'!$A$1:$F$140</definedName>
    <definedName name="pa1">[0]!pa1</definedName>
    <definedName name="pa10">[0]!pa10</definedName>
    <definedName name="pa11">[0]!pa11</definedName>
    <definedName name="pa2">[0]!pa2</definedName>
    <definedName name="pa3">[0]!pa3</definedName>
    <definedName name="pa4">[0]!pa4</definedName>
    <definedName name="pa5">[0]!pa5</definedName>
    <definedName name="pa6">[0]!pa6</definedName>
    <definedName name="pa7">[0]!pa7</definedName>
    <definedName name="pa8">[0]!pa8</definedName>
    <definedName name="pa9">[0]!pa9</definedName>
    <definedName name="_xlnm.Print_Titles" localSheetId="0">'1.3.1.1'!$9:$9</definedName>
  </definedNames>
  <calcPr fullCalcOnLoad="1"/>
</workbook>
</file>

<file path=xl/sharedStrings.xml><?xml version="1.0" encoding="utf-8"?>
<sst xmlns="http://schemas.openxmlformats.org/spreadsheetml/2006/main" count="162" uniqueCount="112">
  <si>
    <t>200 FME</t>
  </si>
  <si>
    <t>Llicenciatura de Matemàtiques</t>
  </si>
  <si>
    <t>210 ETSAB</t>
  </si>
  <si>
    <t>Arquitectura</t>
  </si>
  <si>
    <t xml:space="preserve">Eng. Industrial  </t>
  </si>
  <si>
    <t>230 ETSETB</t>
  </si>
  <si>
    <t xml:space="preserve">Eng. de Telecomunicació </t>
  </si>
  <si>
    <t>240 ETSEIB</t>
  </si>
  <si>
    <t xml:space="preserve">Eng. Química </t>
  </si>
  <si>
    <t>Total ETSEIB</t>
  </si>
  <si>
    <t>250 ETSECCPB</t>
  </si>
  <si>
    <t xml:space="preserve">Eng. de Camins, Canals i Ports </t>
  </si>
  <si>
    <t xml:space="preserve">Enginyeria Geològica </t>
  </si>
  <si>
    <t>Total ETSECCPB</t>
  </si>
  <si>
    <t>270 FIB</t>
  </si>
  <si>
    <t xml:space="preserve">Eng. Informàtica  </t>
  </si>
  <si>
    <t>290 ETSAV</t>
  </si>
  <si>
    <t xml:space="preserve">Arquitectura  </t>
  </si>
  <si>
    <t>Estudis de 2n cicle</t>
  </si>
  <si>
    <t>Llic. de Ciències i Tècniques Estadístiques</t>
  </si>
  <si>
    <t>Eng. Industrial</t>
  </si>
  <si>
    <t>Eng. de Telecomunicació</t>
  </si>
  <si>
    <t>Total ETSETB</t>
  </si>
  <si>
    <t>Eng. Química</t>
  </si>
  <si>
    <t>Eng. de Materials</t>
  </si>
  <si>
    <t>Eng. de Camins, Canals i Ports</t>
  </si>
  <si>
    <t>Eng. Informàtica</t>
  </si>
  <si>
    <t>280 FNB</t>
  </si>
  <si>
    <t>Total FNB</t>
  </si>
  <si>
    <t>300 EPSC</t>
  </si>
  <si>
    <t>Estudis de 1r cicle</t>
  </si>
  <si>
    <t xml:space="preserve">Diplomatura d'Estadística </t>
  </si>
  <si>
    <t xml:space="preserve">Eng. Tècn. d'Obres Públiques </t>
  </si>
  <si>
    <t>Total FIB</t>
  </si>
  <si>
    <t xml:space="preserve">Eng. Tècn. de Telec. en Sist. de Telecomunicació </t>
  </si>
  <si>
    <t xml:space="preserve">Eng. Tècn. de Telec. en Telemàtica </t>
  </si>
  <si>
    <t>Total EPSC</t>
  </si>
  <si>
    <t>Arquitectura Tècnica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</si>
  <si>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</si>
  <si>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</si>
  <si>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</si>
  <si>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</si>
  <si>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</si>
  <si>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>Eng. Tècn. Ind. en Electricitat</t>
  </si>
  <si>
    <t xml:space="preserve">Eng. Tècn. Telec. en So i Imatge </t>
  </si>
  <si>
    <t>Total EUETIT</t>
  </si>
  <si>
    <t>Eng. Tècn. de Telec. en Sist. Electrònics</t>
  </si>
  <si>
    <t>370 EUOOT</t>
  </si>
  <si>
    <t xml:space="preserve">Diplomatura d'Òptica i Optometria </t>
  </si>
  <si>
    <t>CENTRES ADSCRITS</t>
  </si>
  <si>
    <t>801 EUNCET</t>
  </si>
  <si>
    <t>Total EUNCET</t>
  </si>
  <si>
    <t>820 EUETIB</t>
  </si>
  <si>
    <t>Total EUETIB</t>
  </si>
  <si>
    <t xml:space="preserve">Eng. Tècn. Agríc. en Explotacions Agropecuàries </t>
  </si>
  <si>
    <t xml:space="preserve">Eng. Tècn. Agríc. en Hortofructicultura i Jardineria </t>
  </si>
  <si>
    <t>840 EUPMT</t>
  </si>
  <si>
    <t xml:space="preserve">Eng. Tècn. de Telec. en Telemàtica  </t>
  </si>
  <si>
    <t xml:space="preserve">Eng. Tècn. Ind. en Electrònica Industrial  </t>
  </si>
  <si>
    <t>Total EUPMT</t>
  </si>
  <si>
    <t>860 EUETII</t>
  </si>
  <si>
    <t>870 EUETTPC</t>
  </si>
  <si>
    <t>Estudis de 1r i 2n cicles</t>
  </si>
  <si>
    <t>Eng. d'Automàtica i Electrònica Industrial</t>
  </si>
  <si>
    <t>Eng. d'Organització Industrial</t>
  </si>
  <si>
    <t>Eng. d'Organització Industrial (semipresencial)</t>
  </si>
  <si>
    <t>Eng. Electrònica</t>
  </si>
  <si>
    <t>Eng. Electrònica (semipresencial)</t>
  </si>
  <si>
    <t xml:space="preserve">Eng. d'Organització Industrial </t>
  </si>
  <si>
    <t>Llic. de Nàutica i Transport Marítim</t>
  </si>
  <si>
    <t xml:space="preserve">Eng. Tècn. d'Informàtica de Gestió </t>
  </si>
  <si>
    <t xml:space="preserve">Eng. Tècn. d'Informàtica de Sistemes </t>
  </si>
  <si>
    <t xml:space="preserve">Diplomatura de Màquines Navals </t>
  </si>
  <si>
    <t xml:space="preserve">Diplomatura de Navegació Marítima </t>
  </si>
  <si>
    <t xml:space="preserve">Eng. Tècn. Nav. en Propulsió i Serveis del Vaixell </t>
  </si>
  <si>
    <t>Eng. Tècn. de Topografia</t>
  </si>
  <si>
    <t>Eng. Tècn. Aeronàutica en Aeronavegació</t>
  </si>
  <si>
    <t>Diplomatura de Ciències Empresarials</t>
  </si>
  <si>
    <t>Eng. Tècn. de Mines en Explotació de Mines</t>
  </si>
  <si>
    <t>Eng. Tècn. d'Informàtica de Gestió</t>
  </si>
  <si>
    <t xml:space="preserve">Eng. Tècn. Agríc. en Indústr. Agràries i Alimentàries </t>
  </si>
  <si>
    <t xml:space="preserve">Eng. Tècn. d'Informàtica de Gestió  </t>
  </si>
  <si>
    <t>Estudis</t>
  </si>
  <si>
    <t>Llic. de Màquines Navals</t>
  </si>
  <si>
    <t>Eng. d'Organització Industrial, orientació a l'Edificació</t>
  </si>
  <si>
    <t>Eng. en Automàtica i Electrònica Industrial, modalitat alternança</t>
  </si>
  <si>
    <t>340 EPSEVG</t>
  </si>
  <si>
    <t>310 EPSEB</t>
  </si>
  <si>
    <t>Eng. Aeronàutica</t>
  </si>
  <si>
    <t>Total EPSEB</t>
  </si>
  <si>
    <t>Total EPSEVG</t>
  </si>
  <si>
    <t>802 EAE</t>
  </si>
  <si>
    <t>Total EUETAB - ESAB</t>
  </si>
  <si>
    <t>1.3.1.1 MATRÍCULA</t>
  </si>
  <si>
    <t>ANY ACADÈMIC 2005-2006</t>
  </si>
  <si>
    <t>220 ETSEIAT</t>
  </si>
  <si>
    <t>330 EPSEM</t>
  </si>
  <si>
    <t>Estudiantat</t>
  </si>
  <si>
    <t>1.3.1 Estudiantat matriculat de nou ingrés de 1r i 2n cicles</t>
  </si>
  <si>
    <t>Total ETSEIAT</t>
  </si>
  <si>
    <t>Centres propis</t>
  </si>
  <si>
    <t>Enginyeria de Mines</t>
  </si>
  <si>
    <t>Dades a maig 2006</t>
  </si>
  <si>
    <t>Centre</t>
  </si>
  <si>
    <t>TOTAL ESTUDIS DE 1R I 2N CICLE</t>
  </si>
  <si>
    <t>TOTAL ESTUDIS DE 2N CICLE</t>
  </si>
  <si>
    <t>Total EPSEM</t>
  </si>
  <si>
    <t>TOTAL ESTUDIS DE 1R CICLE</t>
  </si>
  <si>
    <t>TOTAL CENTRES PROPIS</t>
  </si>
  <si>
    <t>830 EUETAB - ESAB</t>
  </si>
  <si>
    <t>TOTAL CENTRES ADSCRITS</t>
  </si>
  <si>
    <t>TOTAL UPC (CENTRES PROPIS I ADSCRITS)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</si>
</sst>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0_)"/>
    <numFmt numFmtId="175" formatCode="#,##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General_)"/>
    <numFmt numFmtId="188" formatCode="0.000"/>
    <numFmt numFmtId="189" formatCode="0.0000"/>
    <numFmt numFmtId="190" formatCode="0.000000"/>
    <numFmt numFmtId="191" formatCode="0.00000"/>
    <numFmt numFmtId="192" formatCode="0.000000000"/>
    <numFmt numFmtId="193" formatCode="0.00000000"/>
    <numFmt numFmtId="194" formatCode="0.0000000"/>
    <numFmt numFmtId="195" formatCode="0.0000000000"/>
    <numFmt numFmtId="196" formatCode="[$€-2]\ #,##0.00_);[Red]\([$€-2]\ #,##0.00\)"/>
    <numFmt numFmtId="197" formatCode="#,##0&quot; Pts&quot;;\-#,##0&quot; Pts&quot;"/>
    <numFmt numFmtId="198" formatCode="#,##0\ &quot;Pt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3" borderId="10">
      <alignment horizontal="left"/>
      <protection/>
    </xf>
    <xf numFmtId="0" fontId="5" fillId="2" borderId="10">
      <alignment horizontal="left"/>
      <protection/>
    </xf>
    <xf numFmtId="0" fontId="5" fillId="4" borderId="10">
      <alignment horizontal="left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4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81">
    <xf numFmtId="0" fontId="0" fillId="0" borderId="0" xfId="0" applyAlignment="1">
      <alignment/>
    </xf>
    <xf numFmtId="0" fontId="0" fillId="6" borderId="0" xfId="48" applyFont="1" applyFill="1" applyBorder="1" applyAlignment="1">
      <alignment horizontal="left"/>
      <protection/>
    </xf>
    <xf numFmtId="0" fontId="0" fillId="6" borderId="0" xfId="48" applyFont="1" applyFill="1">
      <alignment/>
      <protection/>
    </xf>
    <xf numFmtId="3" fontId="0" fillId="6" borderId="0" xfId="48" applyNumberFormat="1" applyFont="1" applyFill="1" applyBorder="1" applyAlignment="1">
      <alignment horizontal="center"/>
      <protection/>
    </xf>
    <xf numFmtId="0" fontId="2" fillId="6" borderId="0" xfId="48" applyFont="1" applyFill="1" applyBorder="1">
      <alignment/>
      <protection/>
    </xf>
    <xf numFmtId="0" fontId="2" fillId="6" borderId="0" xfId="48" applyFont="1" applyFill="1" applyBorder="1" applyAlignment="1">
      <alignment horizontal="left"/>
      <protection/>
    </xf>
    <xf numFmtId="3" fontId="2" fillId="6" borderId="0" xfId="48" applyNumberFormat="1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2" fillId="6" borderId="7" xfId="21" applyFont="1" applyFill="1" applyAlignment="1">
      <alignment horizontal="left"/>
    </xf>
    <xf numFmtId="3" fontId="2" fillId="6" borderId="7" xfId="21" applyNumberFormat="1" applyFont="1" applyFill="1" applyAlignment="1">
      <alignment horizontal="center"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7" fillId="7" borderId="10" xfId="30">
      <alignment vertical="center"/>
      <protection/>
    </xf>
    <xf numFmtId="0" fontId="7" fillId="8" borderId="10" xfId="31">
      <alignment vertical="center"/>
      <protection/>
    </xf>
    <xf numFmtId="3" fontId="7" fillId="8" borderId="10" xfId="31" applyNumberFormat="1">
      <alignment vertical="center"/>
      <protection/>
    </xf>
    <xf numFmtId="3" fontId="7" fillId="7" borderId="10" xfId="30" applyNumberFormat="1">
      <alignment vertical="center"/>
      <protection/>
    </xf>
    <xf numFmtId="0" fontId="3" fillId="3" borderId="10" xfId="36" applyFont="1">
      <alignment horizontal="center" vertical="center" wrapText="1"/>
      <protection/>
    </xf>
    <xf numFmtId="3" fontId="5" fillId="5" borderId="10" xfId="40" applyNumberFormat="1">
      <alignment vertical="center"/>
      <protection/>
    </xf>
    <xf numFmtId="3" fontId="5" fillId="4" borderId="10" xfId="38" applyNumberFormat="1">
      <alignment vertical="center"/>
      <protection/>
    </xf>
    <xf numFmtId="0" fontId="7" fillId="9" borderId="10" xfId="34">
      <alignment horizontal="left" vertical="center"/>
      <protection/>
    </xf>
    <xf numFmtId="0" fontId="5" fillId="4" borderId="10" xfId="38" applyAlignment="1">
      <alignment vertical="center"/>
      <protection/>
    </xf>
    <xf numFmtId="0" fontId="7" fillId="8" borderId="10" xfId="30" applyFill="1">
      <alignment vertical="center"/>
      <protection/>
    </xf>
    <xf numFmtId="3" fontId="7" fillId="8" borderId="10" xfId="30" applyNumberFormat="1" applyFill="1">
      <alignment vertical="center"/>
      <protection/>
    </xf>
    <xf numFmtId="0" fontId="7" fillId="8" borderId="10" xfId="30" applyFill="1" quotePrefix="1">
      <alignment vertical="center"/>
      <protection/>
    </xf>
    <xf numFmtId="0" fontId="7" fillId="7" borderId="10" xfId="31" applyFill="1">
      <alignment vertical="center"/>
      <protection/>
    </xf>
    <xf numFmtId="0" fontId="7" fillId="7" borderId="10" xfId="31" applyFill="1" quotePrefix="1">
      <alignment vertical="center"/>
      <protection/>
    </xf>
    <xf numFmtId="3" fontId="7" fillId="7" borderId="10" xfId="31" applyNumberFormat="1" applyFill="1">
      <alignment vertical="center"/>
      <protection/>
    </xf>
    <xf numFmtId="3" fontId="7" fillId="7" borderId="10" xfId="31" applyNumberFormat="1" applyFill="1" quotePrefix="1">
      <alignment vertical="center"/>
      <protection/>
    </xf>
    <xf numFmtId="3" fontId="7" fillId="8" borderId="10" xfId="30" applyNumberFormat="1" applyFill="1" quotePrefix="1">
      <alignment vertical="center"/>
      <protection/>
    </xf>
    <xf numFmtId="0" fontId="3" fillId="3" borderId="10" xfId="36" applyFont="1" applyAlignment="1">
      <alignment horizontal="center" vertical="center"/>
      <protection/>
    </xf>
    <xf numFmtId="0" fontId="2" fillId="6" borderId="9" xfId="23" applyFont="1" applyFill="1" applyAlignment="1">
      <alignment/>
    </xf>
    <xf numFmtId="0" fontId="0" fillId="6" borderId="9" xfId="23" applyFont="1" applyFill="1" applyAlignment="1">
      <alignment horizontal="left"/>
    </xf>
    <xf numFmtId="3" fontId="0" fillId="6" borderId="9" xfId="23" applyNumberFormat="1" applyFont="1" applyFill="1" applyAlignment="1">
      <alignment horizontal="center"/>
    </xf>
    <xf numFmtId="0" fontId="5" fillId="9" borderId="10" xfId="34" applyFont="1">
      <alignment horizontal="left" vertical="center"/>
      <protection/>
    </xf>
    <xf numFmtId="0" fontId="7" fillId="7" borderId="10" xfId="31" applyFont="1" applyFill="1">
      <alignment vertical="center"/>
      <protection/>
    </xf>
    <xf numFmtId="0" fontId="7" fillId="8" borderId="10" xfId="30" applyFont="1" applyFill="1">
      <alignment vertical="center"/>
      <protection/>
    </xf>
    <xf numFmtId="0" fontId="7" fillId="7" borderId="10" xfId="30" applyFont="1" applyFill="1">
      <alignment vertical="center"/>
      <protection/>
    </xf>
    <xf numFmtId="0" fontId="6" fillId="6" borderId="0" xfId="48" applyFont="1" applyFill="1">
      <alignment/>
      <protection/>
    </xf>
    <xf numFmtId="0" fontId="7" fillId="7" borderId="10" xfId="30" applyFont="1">
      <alignment vertical="center"/>
      <protection/>
    </xf>
    <xf numFmtId="3" fontId="0" fillId="6" borderId="0" xfId="0" applyNumberFormat="1" applyFill="1" applyAlignment="1">
      <alignment/>
    </xf>
    <xf numFmtId="3" fontId="7" fillId="7" borderId="10" xfId="31" applyNumberFormat="1" applyFont="1" applyFill="1">
      <alignment vertical="center"/>
      <protection/>
    </xf>
    <xf numFmtId="3" fontId="7" fillId="8" borderId="10" xfId="30" applyNumberFormat="1" applyFont="1" applyFill="1">
      <alignment vertical="center"/>
      <protection/>
    </xf>
    <xf numFmtId="3" fontId="5" fillId="4" borderId="10" xfId="38" applyNumberFormat="1" applyFont="1">
      <alignment vertical="center"/>
      <protection/>
    </xf>
    <xf numFmtId="3" fontId="7" fillId="7" borderId="10" xfId="30" applyNumberFormat="1" applyFont="1" applyFill="1">
      <alignment vertical="center"/>
      <protection/>
    </xf>
    <xf numFmtId="3" fontId="5" fillId="5" borderId="10" xfId="40" applyNumberFormat="1" applyFont="1">
      <alignment vertical="center"/>
      <protection/>
    </xf>
    <xf numFmtId="0" fontId="5" fillId="4" borderId="10" xfId="38" applyFont="1" applyAlignment="1">
      <alignment vertical="center"/>
      <protection/>
    </xf>
    <xf numFmtId="0" fontId="7" fillId="8" borderId="10" xfId="31" applyFont="1">
      <alignment vertical="center"/>
      <protection/>
    </xf>
    <xf numFmtId="0" fontId="7" fillId="8" borderId="10" xfId="31" applyAlignment="1">
      <alignment horizontal="left" vertical="center"/>
      <protection/>
    </xf>
    <xf numFmtId="0" fontId="5" fillId="4" borderId="10" xfId="38" applyFont="1">
      <alignment vertical="center"/>
      <protection/>
    </xf>
    <xf numFmtId="0" fontId="5" fillId="4" borderId="10" xfId="38">
      <alignment vertical="center"/>
      <protection/>
    </xf>
    <xf numFmtId="0" fontId="5" fillId="5" borderId="10" xfId="40" applyFont="1">
      <alignment vertical="center"/>
      <protection/>
    </xf>
    <xf numFmtId="0" fontId="5" fillId="5" borderId="10" xfId="40">
      <alignment vertical="center"/>
      <protection/>
    </xf>
    <xf numFmtId="0" fontId="5" fillId="9" borderId="12" xfId="34" applyFont="1" applyBorder="1" applyAlignment="1">
      <alignment horizontal="left" vertical="center"/>
      <protection/>
    </xf>
    <xf numFmtId="0" fontId="5" fillId="9" borderId="13" xfId="34" applyFont="1" applyBorder="1" applyAlignment="1">
      <alignment horizontal="left" vertical="center"/>
      <protection/>
    </xf>
    <xf numFmtId="0" fontId="5" fillId="9" borderId="14" xfId="34" applyFont="1" applyBorder="1" applyAlignment="1">
      <alignment horizontal="left" vertical="center"/>
      <protection/>
    </xf>
    <xf numFmtId="0" fontId="7" fillId="7" borderId="10" xfId="30">
      <alignment vertical="center"/>
      <protection/>
    </xf>
    <xf numFmtId="0" fontId="7" fillId="8" borderId="15" xfId="31" applyFont="1" applyBorder="1" applyAlignment="1">
      <alignment vertical="center" wrapText="1"/>
      <protection/>
    </xf>
    <xf numFmtId="0" fontId="7" fillId="8" borderId="16" xfId="31" applyBorder="1" applyAlignment="1">
      <alignment vertical="center" wrapText="1"/>
      <protection/>
    </xf>
    <xf numFmtId="0" fontId="7" fillId="8" borderId="17" xfId="31" applyBorder="1" applyAlignment="1">
      <alignment vertical="center" wrapText="1"/>
      <protection/>
    </xf>
    <xf numFmtId="3" fontId="7" fillId="7" borderId="10" xfId="31" applyNumberFormat="1" applyFont="1" applyFill="1">
      <alignment vertical="center"/>
      <protection/>
    </xf>
    <xf numFmtId="0" fontId="7" fillId="8" borderId="10" xfId="30" applyFont="1" applyFill="1">
      <alignment vertical="center"/>
      <protection/>
    </xf>
    <xf numFmtId="0" fontId="7" fillId="8" borderId="10" xfId="30" applyFill="1">
      <alignment vertical="center"/>
      <protection/>
    </xf>
    <xf numFmtId="0" fontId="7" fillId="7" borderId="10" xfId="31" applyFill="1">
      <alignment vertical="center"/>
      <protection/>
    </xf>
    <xf numFmtId="0" fontId="7" fillId="9" borderId="10" xfId="34">
      <alignment horizontal="left" vertical="center"/>
      <protection/>
    </xf>
    <xf numFmtId="3" fontId="7" fillId="8" borderId="15" xfId="30" applyNumberFormat="1" applyFont="1" applyFill="1" applyBorder="1" applyAlignment="1">
      <alignment vertical="center"/>
      <protection/>
    </xf>
    <xf numFmtId="3" fontId="7" fillId="8" borderId="17" xfId="30" applyNumberFormat="1" applyFont="1" applyFill="1" applyBorder="1" applyAlignment="1">
      <alignment vertical="center"/>
      <protection/>
    </xf>
    <xf numFmtId="0" fontId="5" fillId="9" borderId="10" xfId="34" applyFont="1">
      <alignment horizontal="left" vertical="center"/>
      <protection/>
    </xf>
    <xf numFmtId="0" fontId="7" fillId="7" borderId="15" xfId="30" applyBorder="1" applyAlignment="1">
      <alignment vertical="center"/>
      <protection/>
    </xf>
    <xf numFmtId="0" fontId="7" fillId="7" borderId="16" xfId="30" applyBorder="1" applyAlignment="1">
      <alignment vertical="center"/>
      <protection/>
    </xf>
    <xf numFmtId="0" fontId="7" fillId="7" borderId="17" xfId="30" applyBorder="1" applyAlignment="1">
      <alignment vertical="center"/>
      <protection/>
    </xf>
    <xf numFmtId="0" fontId="7" fillId="7" borderId="15" xfId="30" applyFont="1" applyBorder="1" applyAlignment="1">
      <alignment horizontal="left" vertical="center"/>
      <protection/>
    </xf>
    <xf numFmtId="0" fontId="7" fillId="7" borderId="16" xfId="30" applyFont="1" applyBorder="1" applyAlignment="1">
      <alignment horizontal="left" vertical="center"/>
      <protection/>
    </xf>
    <xf numFmtId="0" fontId="7" fillId="7" borderId="17" xfId="30" applyFont="1" applyBorder="1" applyAlignment="1">
      <alignment horizontal="left" vertical="center"/>
      <protection/>
    </xf>
    <xf numFmtId="0" fontId="7" fillId="7" borderId="10" xfId="31" applyFont="1" applyFill="1">
      <alignment vertical="center"/>
      <protection/>
    </xf>
    <xf numFmtId="0" fontId="5" fillId="4" borderId="12" xfId="27" applyFont="1" applyBorder="1" applyAlignment="1">
      <alignment horizontal="left" vertical="center"/>
      <protection/>
    </xf>
    <xf numFmtId="0" fontId="5" fillId="4" borderId="14" xfId="27" applyBorder="1" applyAlignment="1">
      <alignment horizontal="lef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Demanda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.2.11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workbookViewId="0" topLeftCell="A1">
      <selection activeCell="C1" sqref="C1:E1"/>
    </sheetView>
  </sheetViews>
  <sheetFormatPr defaultColWidth="11.421875" defaultRowHeight="12.75"/>
  <cols>
    <col min="1" max="1" width="2.7109375" style="7" customWidth="1"/>
    <col min="2" max="2" width="0.5625" style="7" customWidth="1"/>
    <col min="3" max="3" width="15.00390625" style="7" customWidth="1"/>
    <col min="4" max="4" width="54.57421875" style="7" customWidth="1"/>
    <col min="5" max="5" width="20.28125" style="7" bestFit="1" customWidth="1"/>
    <col min="6" max="6" width="0.5625" style="7" customWidth="1"/>
    <col min="7" max="8" width="11.421875" style="7" customWidth="1"/>
    <col min="9" max="9" width="33.28125" style="7" bestFit="1" customWidth="1"/>
    <col min="10" max="16384" width="11.421875" style="7" customWidth="1"/>
  </cols>
  <sheetData>
    <row r="1" spans="3:5" s="38" customFormat="1" ht="14.25" thickBot="1" thickTop="1">
      <c r="C1" s="71" t="s">
        <v>98</v>
      </c>
      <c r="D1" s="71"/>
      <c r="E1" s="71"/>
    </row>
    <row r="2" spans="3:5" s="38" customFormat="1" ht="14.25" thickBot="1" thickTop="1">
      <c r="C2" s="71" t="s">
        <v>93</v>
      </c>
      <c r="D2" s="71"/>
      <c r="E2" s="71"/>
    </row>
    <row r="3" s="38" customFormat="1" ht="6.75" customHeight="1" thickBot="1" thickTop="1"/>
    <row r="4" spans="3:5" s="38" customFormat="1" ht="14.25" thickBot="1" thickTop="1">
      <c r="C4" s="57" t="s">
        <v>94</v>
      </c>
      <c r="D4" s="58"/>
      <c r="E4" s="59"/>
    </row>
    <row r="5" spans="3:5" s="38" customFormat="1" ht="14.25" thickBot="1" thickTop="1">
      <c r="C5" s="57" t="s">
        <v>100</v>
      </c>
      <c r="D5" s="58"/>
      <c r="E5" s="59"/>
    </row>
    <row r="6" ht="6.75" customHeight="1" thickTop="1"/>
    <row r="7" spans="2:6" ht="3.75" customHeight="1" thickBot="1">
      <c r="B7" s="16"/>
      <c r="C7" s="8"/>
      <c r="D7" s="8"/>
      <c r="E7" s="8"/>
      <c r="F7" s="13"/>
    </row>
    <row r="8" spans="1:7" s="24" customFormat="1" ht="19.5" customHeight="1" thickBot="1" thickTop="1">
      <c r="A8" s="7"/>
      <c r="B8" s="12"/>
      <c r="C8" s="68" t="s">
        <v>62</v>
      </c>
      <c r="D8" s="68"/>
      <c r="E8" s="68"/>
      <c r="F8" s="9"/>
      <c r="G8" s="7"/>
    </row>
    <row r="9" spans="2:6" ht="19.5" customHeight="1" thickBot="1" thickTop="1">
      <c r="B9" s="12"/>
      <c r="C9" s="21" t="s">
        <v>103</v>
      </c>
      <c r="D9" s="21" t="s">
        <v>82</v>
      </c>
      <c r="E9" s="34" t="s">
        <v>97</v>
      </c>
      <c r="F9" s="9"/>
    </row>
    <row r="10" spans="2:6" ht="19.5" customHeight="1" thickBot="1" thickTop="1">
      <c r="B10" s="12"/>
      <c r="C10" s="17" t="s">
        <v>0</v>
      </c>
      <c r="D10" s="17" t="s">
        <v>1</v>
      </c>
      <c r="E10" s="20">
        <v>48</v>
      </c>
      <c r="F10" s="9"/>
    </row>
    <row r="11" spans="2:6" ht="19.5" customHeight="1" thickBot="1" thickTop="1">
      <c r="B11" s="12"/>
      <c r="C11" s="52" t="s">
        <v>2</v>
      </c>
      <c r="D11" s="18" t="s">
        <v>3</v>
      </c>
      <c r="E11" s="19">
        <v>385</v>
      </c>
      <c r="F11" s="9"/>
    </row>
    <row r="12" spans="2:6" ht="19.5" customHeight="1" thickBot="1" thickTop="1">
      <c r="B12" s="12"/>
      <c r="C12" s="75" t="s">
        <v>95</v>
      </c>
      <c r="D12" s="17" t="s">
        <v>4</v>
      </c>
      <c r="E12" s="20">
        <v>217</v>
      </c>
      <c r="F12" s="9"/>
    </row>
    <row r="13" spans="2:6" ht="19.5" customHeight="1" thickBot="1" thickTop="1">
      <c r="B13" s="12"/>
      <c r="C13" s="76"/>
      <c r="D13" s="43" t="s">
        <v>88</v>
      </c>
      <c r="E13" s="20">
        <v>84</v>
      </c>
      <c r="F13" s="9"/>
    </row>
    <row r="14" spans="2:6" ht="19.5" customHeight="1" thickBot="1" thickTop="1">
      <c r="B14" s="12"/>
      <c r="C14" s="77"/>
      <c r="D14" s="50" t="s">
        <v>99</v>
      </c>
      <c r="E14" s="23">
        <f>SUM(E12:E13)</f>
        <v>301</v>
      </c>
      <c r="F14" s="9"/>
    </row>
    <row r="15" spans="2:6" ht="19.5" customHeight="1" thickBot="1" thickTop="1">
      <c r="B15" s="12"/>
      <c r="C15" s="26" t="s">
        <v>5</v>
      </c>
      <c r="D15" s="26" t="s">
        <v>6</v>
      </c>
      <c r="E15" s="27">
        <v>321</v>
      </c>
      <c r="F15" s="9"/>
    </row>
    <row r="16" spans="2:6" ht="19.5" customHeight="1" thickBot="1" thickTop="1">
      <c r="B16" s="12"/>
      <c r="C16" s="72" t="s">
        <v>7</v>
      </c>
      <c r="D16" s="17" t="s">
        <v>4</v>
      </c>
      <c r="E16" s="20">
        <v>473</v>
      </c>
      <c r="F16" s="9"/>
    </row>
    <row r="17" spans="2:6" ht="19.5" customHeight="1" thickBot="1" thickTop="1">
      <c r="B17" s="12"/>
      <c r="C17" s="73"/>
      <c r="D17" s="17" t="s">
        <v>8</v>
      </c>
      <c r="E17" s="20">
        <v>81</v>
      </c>
      <c r="F17" s="9"/>
    </row>
    <row r="18" spans="2:6" ht="19.5" customHeight="1" thickBot="1" thickTop="1">
      <c r="B18" s="12"/>
      <c r="C18" s="74"/>
      <c r="D18" s="25" t="s">
        <v>9</v>
      </c>
      <c r="E18" s="23">
        <f>SUM(E16:E17)</f>
        <v>554</v>
      </c>
      <c r="F18" s="9"/>
    </row>
    <row r="19" spans="2:6" ht="19.5" customHeight="1" thickBot="1" thickTop="1">
      <c r="B19" s="12"/>
      <c r="C19" s="66" t="s">
        <v>10</v>
      </c>
      <c r="D19" s="26" t="s">
        <v>11</v>
      </c>
      <c r="E19" s="27">
        <v>181</v>
      </c>
      <c r="F19" s="9"/>
    </row>
    <row r="20" spans="2:6" ht="19.5" customHeight="1" thickBot="1" thickTop="1">
      <c r="B20" s="12"/>
      <c r="C20" s="66"/>
      <c r="D20" s="26" t="s">
        <v>12</v>
      </c>
      <c r="E20" s="27">
        <v>40</v>
      </c>
      <c r="F20" s="9"/>
    </row>
    <row r="21" spans="2:6" ht="19.5" customHeight="1" thickBot="1" thickTop="1">
      <c r="B21" s="12"/>
      <c r="C21" s="66"/>
      <c r="D21" s="25" t="s">
        <v>13</v>
      </c>
      <c r="E21" s="23">
        <f>SUM(E19:E20)</f>
        <v>221</v>
      </c>
      <c r="F21" s="9"/>
    </row>
    <row r="22" spans="2:6" ht="19.5" customHeight="1" thickBot="1" thickTop="1">
      <c r="B22" s="12"/>
      <c r="C22" s="29" t="s">
        <v>14</v>
      </c>
      <c r="D22" s="30" t="s">
        <v>15</v>
      </c>
      <c r="E22" s="31">
        <v>365</v>
      </c>
      <c r="F22" s="9"/>
    </row>
    <row r="23" spans="2:6" ht="19.5" customHeight="1" thickBot="1" thickTop="1">
      <c r="B23" s="12"/>
      <c r="C23" s="26" t="s">
        <v>16</v>
      </c>
      <c r="D23" s="28" t="s">
        <v>17</v>
      </c>
      <c r="E23" s="27">
        <v>137</v>
      </c>
      <c r="F23" s="9"/>
    </row>
    <row r="24" spans="2:6" ht="19.5" customHeight="1" thickBot="1" thickTop="1">
      <c r="B24" s="12"/>
      <c r="C24" s="55" t="s">
        <v>104</v>
      </c>
      <c r="D24" s="56"/>
      <c r="E24" s="22">
        <f>SUM(E18,E21,E22:E23,E14,E10:E11,E15)</f>
        <v>2332</v>
      </c>
      <c r="F24" s="9"/>
    </row>
    <row r="25" spans="2:6" ht="3.75" customHeight="1" thickTop="1">
      <c r="B25" s="15"/>
      <c r="C25" s="10"/>
      <c r="D25" s="10"/>
      <c r="E25" s="11"/>
      <c r="F25" s="14"/>
    </row>
    <row r="26" spans="3:5" ht="12.75">
      <c r="C26" s="5"/>
      <c r="D26" s="5"/>
      <c r="E26" s="6"/>
    </row>
    <row r="27" spans="2:6" ht="3.75" customHeight="1" thickBot="1">
      <c r="B27" s="16"/>
      <c r="C27" s="35"/>
      <c r="D27" s="36"/>
      <c r="E27" s="37"/>
      <c r="F27" s="13"/>
    </row>
    <row r="28" spans="2:6" ht="19.5" customHeight="1" thickBot="1" thickTop="1">
      <c r="B28" s="12"/>
      <c r="C28" s="68" t="s">
        <v>18</v>
      </c>
      <c r="D28" s="68"/>
      <c r="E28" s="68"/>
      <c r="F28" s="9"/>
    </row>
    <row r="29" spans="2:6" ht="19.5" customHeight="1" thickBot="1" thickTop="1">
      <c r="B29" s="12"/>
      <c r="C29" s="21" t="s">
        <v>103</v>
      </c>
      <c r="D29" s="21" t="s">
        <v>82</v>
      </c>
      <c r="E29" s="34" t="s">
        <v>97</v>
      </c>
      <c r="F29" s="9"/>
    </row>
    <row r="30" spans="2:6" ht="19.5" customHeight="1" thickBot="1" thickTop="1">
      <c r="B30" s="12"/>
      <c r="C30" s="29" t="s">
        <v>0</v>
      </c>
      <c r="D30" s="29" t="s">
        <v>19</v>
      </c>
      <c r="E30" s="45">
        <v>29</v>
      </c>
      <c r="F30" s="9"/>
    </row>
    <row r="31" spans="2:6" ht="19.5" customHeight="1" thickBot="1" thickTop="1">
      <c r="B31" s="12"/>
      <c r="C31" s="65" t="s">
        <v>95</v>
      </c>
      <c r="D31" s="26" t="s">
        <v>20</v>
      </c>
      <c r="E31" s="46">
        <v>128</v>
      </c>
      <c r="F31" s="9"/>
    </row>
    <row r="32" spans="2:6" ht="19.5" customHeight="1" thickBot="1" thickTop="1">
      <c r="B32" s="12"/>
      <c r="C32" s="66"/>
      <c r="D32" s="26" t="s">
        <v>63</v>
      </c>
      <c r="E32" s="46">
        <v>43</v>
      </c>
      <c r="F32" s="9"/>
    </row>
    <row r="33" spans="2:6" ht="19.5" customHeight="1" thickBot="1" thickTop="1">
      <c r="B33" s="12"/>
      <c r="C33" s="66"/>
      <c r="D33" s="26" t="s">
        <v>64</v>
      </c>
      <c r="E33" s="69">
        <v>223</v>
      </c>
      <c r="F33" s="9"/>
    </row>
    <row r="34" spans="2:6" ht="19.5" customHeight="1" thickBot="1" thickTop="1">
      <c r="B34" s="12"/>
      <c r="C34" s="66"/>
      <c r="D34" s="26" t="s">
        <v>65</v>
      </c>
      <c r="E34" s="70"/>
      <c r="F34" s="9"/>
    </row>
    <row r="35" spans="2:6" ht="19.5" customHeight="1" thickBot="1" thickTop="1">
      <c r="B35" s="12"/>
      <c r="C35" s="66"/>
      <c r="D35" s="50" t="s">
        <v>99</v>
      </c>
      <c r="E35" s="47">
        <f>SUM(E31:E34)</f>
        <v>394</v>
      </c>
      <c r="F35" s="9"/>
    </row>
    <row r="36" spans="2:6" ht="19.5" customHeight="1" thickBot="1" thickTop="1">
      <c r="B36" s="12"/>
      <c r="C36" s="67" t="s">
        <v>5</v>
      </c>
      <c r="D36" s="29" t="s">
        <v>21</v>
      </c>
      <c r="E36" s="45">
        <v>32</v>
      </c>
      <c r="F36" s="9"/>
    </row>
    <row r="37" spans="2:6" ht="19.5" customHeight="1" thickBot="1" thickTop="1">
      <c r="B37" s="12"/>
      <c r="C37" s="67"/>
      <c r="D37" s="29" t="s">
        <v>66</v>
      </c>
      <c r="E37" s="64">
        <v>79</v>
      </c>
      <c r="F37" s="9"/>
    </row>
    <row r="38" spans="2:6" ht="19.5" customHeight="1" thickBot="1" thickTop="1">
      <c r="B38" s="12"/>
      <c r="C38" s="67"/>
      <c r="D38" s="29" t="s">
        <v>67</v>
      </c>
      <c r="E38" s="64"/>
      <c r="F38" s="9"/>
    </row>
    <row r="39" spans="2:6" ht="19.5" customHeight="1" thickBot="1" thickTop="1">
      <c r="B39" s="12"/>
      <c r="C39" s="67"/>
      <c r="D39" s="25" t="s">
        <v>22</v>
      </c>
      <c r="E39" s="47">
        <f>+E37+E36</f>
        <v>111</v>
      </c>
      <c r="F39" s="9"/>
    </row>
    <row r="40" spans="2:6" ht="19.5" customHeight="1" thickBot="1" thickTop="1">
      <c r="B40" s="12"/>
      <c r="C40" s="66" t="s">
        <v>7</v>
      </c>
      <c r="D40" s="26" t="s">
        <v>20</v>
      </c>
      <c r="E40" s="46">
        <v>22</v>
      </c>
      <c r="F40" s="9"/>
    </row>
    <row r="41" spans="2:6" ht="19.5" customHeight="1" thickBot="1" thickTop="1">
      <c r="B41" s="12"/>
      <c r="C41" s="66"/>
      <c r="D41" s="26" t="s">
        <v>68</v>
      </c>
      <c r="E41" s="46">
        <v>57</v>
      </c>
      <c r="F41" s="9"/>
    </row>
    <row r="42" spans="2:6" ht="19.5" customHeight="1" thickBot="1" thickTop="1">
      <c r="B42" s="12"/>
      <c r="C42" s="66"/>
      <c r="D42" s="26" t="s">
        <v>23</v>
      </c>
      <c r="E42" s="46">
        <v>18</v>
      </c>
      <c r="F42" s="9"/>
    </row>
    <row r="43" spans="2:6" ht="19.5" customHeight="1" thickBot="1" thickTop="1">
      <c r="B43" s="12"/>
      <c r="C43" s="66"/>
      <c r="D43" s="26" t="s">
        <v>24</v>
      </c>
      <c r="E43" s="46">
        <v>50</v>
      </c>
      <c r="F43" s="9"/>
    </row>
    <row r="44" spans="2:6" ht="19.5" customHeight="1" thickBot="1" thickTop="1">
      <c r="B44" s="12"/>
      <c r="C44" s="66"/>
      <c r="D44" s="25" t="s">
        <v>9</v>
      </c>
      <c r="E44" s="47">
        <f>SUM(E40:E43)</f>
        <v>147</v>
      </c>
      <c r="F44" s="9"/>
    </row>
    <row r="45" spans="2:6" ht="19.5" customHeight="1" thickBot="1" thickTop="1">
      <c r="B45" s="12"/>
      <c r="C45" s="29" t="s">
        <v>10</v>
      </c>
      <c r="D45" s="29" t="s">
        <v>25</v>
      </c>
      <c r="E45" s="45">
        <v>38</v>
      </c>
      <c r="F45" s="9"/>
    </row>
    <row r="46" spans="2:6" ht="19.5" customHeight="1" thickBot="1" thickTop="1">
      <c r="B46" s="12"/>
      <c r="C46" s="26" t="s">
        <v>14</v>
      </c>
      <c r="D46" s="28" t="s">
        <v>26</v>
      </c>
      <c r="E46" s="46">
        <v>57</v>
      </c>
      <c r="F46" s="9"/>
    </row>
    <row r="47" spans="2:6" ht="19.5" customHeight="1" thickBot="1" thickTop="1">
      <c r="B47" s="12"/>
      <c r="C47" s="67" t="s">
        <v>27</v>
      </c>
      <c r="D47" s="29" t="s">
        <v>69</v>
      </c>
      <c r="E47" s="45">
        <v>22</v>
      </c>
      <c r="F47" s="9"/>
    </row>
    <row r="48" spans="2:6" ht="19.5" customHeight="1" thickBot="1" thickTop="1">
      <c r="B48" s="12"/>
      <c r="C48" s="67"/>
      <c r="D48" s="39" t="s">
        <v>83</v>
      </c>
      <c r="E48" s="45">
        <v>7</v>
      </c>
      <c r="F48" s="9"/>
    </row>
    <row r="49" spans="2:6" ht="19.5" customHeight="1" thickBot="1" thickTop="1">
      <c r="B49" s="12"/>
      <c r="C49" s="67"/>
      <c r="D49" s="25" t="s">
        <v>28</v>
      </c>
      <c r="E49" s="47">
        <f>SUM(E47:E48)</f>
        <v>29</v>
      </c>
      <c r="F49" s="9"/>
    </row>
    <row r="50" spans="2:6" ht="19.5" customHeight="1" thickBot="1" thickTop="1">
      <c r="B50" s="12"/>
      <c r="C50" s="26" t="s">
        <v>29</v>
      </c>
      <c r="D50" s="26" t="s">
        <v>21</v>
      </c>
      <c r="E50" s="46">
        <v>60</v>
      </c>
      <c r="F50" s="9"/>
    </row>
    <row r="51" spans="2:6" ht="19.5" customHeight="1" thickBot="1" thickTop="1">
      <c r="B51" s="12"/>
      <c r="C51" s="41" t="s">
        <v>87</v>
      </c>
      <c r="D51" s="41" t="s">
        <v>84</v>
      </c>
      <c r="E51" s="48">
        <v>55</v>
      </c>
      <c r="F51" s="9"/>
    </row>
    <row r="52" spans="2:6" ht="19.5" customHeight="1" thickBot="1" thickTop="1">
      <c r="B52" s="12"/>
      <c r="C52" s="40" t="s">
        <v>96</v>
      </c>
      <c r="D52" s="40" t="s">
        <v>101</v>
      </c>
      <c r="E52" s="46">
        <v>36</v>
      </c>
      <c r="F52" s="9"/>
    </row>
    <row r="53" spans="2:6" ht="19.5" customHeight="1" thickBot="1" thickTop="1">
      <c r="B53" s="12"/>
      <c r="C53" s="41" t="s">
        <v>86</v>
      </c>
      <c r="D53" s="41" t="s">
        <v>85</v>
      </c>
      <c r="E53" s="48">
        <v>27</v>
      </c>
      <c r="F53" s="9"/>
    </row>
    <row r="54" spans="2:6" ht="19.5" customHeight="1" thickBot="1" thickTop="1">
      <c r="B54" s="12"/>
      <c r="C54" s="55" t="s">
        <v>105</v>
      </c>
      <c r="D54" s="56"/>
      <c r="E54" s="49">
        <f>SUM(E30,E35,E39,E44,E45:E46,E49:E53)</f>
        <v>983</v>
      </c>
      <c r="F54" s="9"/>
    </row>
    <row r="55" spans="2:6" ht="3.75" customHeight="1" thickTop="1">
      <c r="B55" s="15"/>
      <c r="C55" s="10"/>
      <c r="D55" s="10"/>
      <c r="E55" s="11"/>
      <c r="F55" s="14"/>
    </row>
    <row r="56" spans="3:5" ht="6.75" customHeight="1">
      <c r="C56" s="5"/>
      <c r="D56" s="5"/>
      <c r="E56" s="6"/>
    </row>
    <row r="57" spans="3:5" ht="6.75" customHeight="1">
      <c r="C57" s="4"/>
      <c r="D57" s="1"/>
      <c r="E57" s="3"/>
    </row>
    <row r="58" spans="2:6" ht="3.75" customHeight="1" thickBot="1">
      <c r="B58" s="16"/>
      <c r="C58" s="35"/>
      <c r="D58" s="36"/>
      <c r="E58" s="37"/>
      <c r="F58" s="13"/>
    </row>
    <row r="59" spans="2:6" ht="19.5" customHeight="1" thickBot="1" thickTop="1">
      <c r="B59" s="12"/>
      <c r="C59" s="68" t="s">
        <v>30</v>
      </c>
      <c r="D59" s="68"/>
      <c r="E59" s="68"/>
      <c r="F59" s="9"/>
    </row>
    <row r="60" spans="2:6" ht="19.5" customHeight="1" thickBot="1" thickTop="1">
      <c r="B60" s="12"/>
      <c r="C60" s="21" t="s">
        <v>103</v>
      </c>
      <c r="D60" s="21" t="s">
        <v>82</v>
      </c>
      <c r="E60" s="34" t="s">
        <v>97</v>
      </c>
      <c r="F60" s="9"/>
    </row>
    <row r="61" spans="2:6" ht="19.5" customHeight="1" thickBot="1" thickTop="1">
      <c r="B61" s="12"/>
      <c r="C61" s="29" t="s">
        <v>0</v>
      </c>
      <c r="D61" s="30" t="s">
        <v>31</v>
      </c>
      <c r="E61" s="32">
        <v>24</v>
      </c>
      <c r="F61" s="9"/>
    </row>
    <row r="62" spans="2:6" ht="19.5" customHeight="1" thickBot="1" thickTop="1">
      <c r="B62" s="12"/>
      <c r="C62" s="26" t="s">
        <v>10</v>
      </c>
      <c r="D62" s="26" t="s">
        <v>32</v>
      </c>
      <c r="E62" s="33">
        <v>220</v>
      </c>
      <c r="F62" s="9"/>
    </row>
    <row r="63" spans="2:6" ht="19.5" customHeight="1" thickBot="1" thickTop="1">
      <c r="B63" s="12"/>
      <c r="C63" s="67" t="s">
        <v>14</v>
      </c>
      <c r="D63" s="30" t="s">
        <v>70</v>
      </c>
      <c r="E63" s="32">
        <v>100</v>
      </c>
      <c r="F63" s="9"/>
    </row>
    <row r="64" spans="2:6" ht="19.5" customHeight="1" thickBot="1" thickTop="1">
      <c r="B64" s="12"/>
      <c r="C64" s="67"/>
      <c r="D64" s="30" t="s">
        <v>71</v>
      </c>
      <c r="E64" s="32">
        <v>103</v>
      </c>
      <c r="F64" s="9"/>
    </row>
    <row r="65" spans="2:6" ht="19.5" customHeight="1" thickBot="1" thickTop="1">
      <c r="B65" s="12"/>
      <c r="C65" s="67"/>
      <c r="D65" s="25" t="s">
        <v>33</v>
      </c>
      <c r="E65" s="23">
        <f>SUM(E63:E64)</f>
        <v>203</v>
      </c>
      <c r="F65" s="9"/>
    </row>
    <row r="66" spans="2:6" ht="19.5" customHeight="1" thickBot="1" thickTop="1">
      <c r="B66" s="12"/>
      <c r="C66" s="66" t="s">
        <v>27</v>
      </c>
      <c r="D66" s="26" t="s">
        <v>72</v>
      </c>
      <c r="E66" s="33">
        <v>19</v>
      </c>
      <c r="F66" s="9"/>
    </row>
    <row r="67" spans="2:6" ht="19.5" customHeight="1" thickBot="1" thickTop="1">
      <c r="B67" s="12"/>
      <c r="C67" s="66"/>
      <c r="D67" s="26" t="s">
        <v>73</v>
      </c>
      <c r="E67" s="33">
        <v>41</v>
      </c>
      <c r="F67" s="9"/>
    </row>
    <row r="68" spans="2:6" ht="19.5" customHeight="1" thickBot="1" thickTop="1">
      <c r="B68" s="12"/>
      <c r="C68" s="66"/>
      <c r="D68" s="26" t="s">
        <v>74</v>
      </c>
      <c r="E68" s="33">
        <v>60</v>
      </c>
      <c r="F68" s="9"/>
    </row>
    <row r="69" spans="2:6" ht="19.5" customHeight="1" thickBot="1" thickTop="1">
      <c r="B69" s="12"/>
      <c r="C69" s="66"/>
      <c r="D69" s="25" t="s">
        <v>28</v>
      </c>
      <c r="E69" s="23">
        <f>SUM(E66:E68)</f>
        <v>120</v>
      </c>
      <c r="F69" s="9"/>
    </row>
    <row r="70" spans="2:6" ht="19.5" customHeight="1" thickBot="1" thickTop="1">
      <c r="B70" s="12"/>
      <c r="C70" s="67" t="s">
        <v>29</v>
      </c>
      <c r="D70" s="29" t="s">
        <v>34</v>
      </c>
      <c r="E70" s="32">
        <v>116</v>
      </c>
      <c r="F70" s="9"/>
    </row>
    <row r="71" spans="2:6" ht="19.5" customHeight="1" thickBot="1" thickTop="1">
      <c r="B71" s="12"/>
      <c r="C71" s="67"/>
      <c r="D71" s="29" t="s">
        <v>35</v>
      </c>
      <c r="E71" s="32">
        <v>157</v>
      </c>
      <c r="F71" s="9"/>
    </row>
    <row r="72" spans="2:6" ht="19.5" customHeight="1" thickBot="1" thickTop="1">
      <c r="B72" s="12"/>
      <c r="C72" s="67"/>
      <c r="D72" s="29" t="s">
        <v>76</v>
      </c>
      <c r="E72" s="32">
        <v>79</v>
      </c>
      <c r="F72" s="9"/>
    </row>
    <row r="73" spans="2:6" ht="19.5" customHeight="1" thickBot="1" thickTop="1">
      <c r="B73" s="12"/>
      <c r="C73" s="67"/>
      <c r="D73" s="25" t="s">
        <v>36</v>
      </c>
      <c r="E73" s="23">
        <f>SUM(E70:E72)</f>
        <v>352</v>
      </c>
      <c r="F73" s="9"/>
    </row>
    <row r="74" spans="2:6" ht="19.5" customHeight="1" thickBot="1" thickTop="1">
      <c r="B74" s="12"/>
      <c r="C74" s="65" t="s">
        <v>87</v>
      </c>
      <c r="D74" s="26" t="s">
        <v>37</v>
      </c>
      <c r="E74" s="33">
        <v>456</v>
      </c>
      <c r="F74" s="9"/>
    </row>
    <row r="75" spans="2:6" ht="19.5" customHeight="1" thickBot="1" thickTop="1">
      <c r="B75" s="12"/>
      <c r="C75" s="66"/>
      <c r="D75" s="26" t="s">
        <v>75</v>
      </c>
      <c r="E75" s="33">
        <v>66</v>
      </c>
      <c r="F75" s="9"/>
    </row>
    <row r="76" spans="2:6" ht="19.5" customHeight="1" thickBot="1" thickTop="1">
      <c r="B76" s="12"/>
      <c r="C76" s="66"/>
      <c r="D76" s="50" t="s">
        <v>89</v>
      </c>
      <c r="E76" s="23">
        <f>SUM(E74:E75)</f>
        <v>522</v>
      </c>
      <c r="F76" s="9"/>
    </row>
    <row r="77" spans="2:6" ht="19.5" customHeight="1" thickBot="1" thickTop="1">
      <c r="B77" s="12"/>
      <c r="C77" s="67" t="s">
        <v>38</v>
      </c>
      <c r="D77" s="29" t="s">
        <v>39</v>
      </c>
      <c r="E77" s="32">
        <v>10</v>
      </c>
      <c r="F77" s="9"/>
    </row>
    <row r="78" spans="2:6" ht="19.5" customHeight="1" thickBot="1" thickTop="1">
      <c r="B78" s="12"/>
      <c r="C78" s="67"/>
      <c r="D78" s="29" t="s">
        <v>40</v>
      </c>
      <c r="E78" s="32">
        <v>84</v>
      </c>
      <c r="F78" s="9"/>
    </row>
    <row r="79" spans="2:6" ht="19.5" customHeight="1" thickBot="1" thickTop="1">
      <c r="B79" s="12"/>
      <c r="C79" s="67"/>
      <c r="D79" s="29" t="s">
        <v>41</v>
      </c>
      <c r="E79" s="32">
        <v>27</v>
      </c>
      <c r="F79" s="9"/>
    </row>
    <row r="80" spans="2:6" ht="19.5" customHeight="1" thickBot="1" thickTop="1">
      <c r="B80" s="12"/>
      <c r="C80" s="67"/>
      <c r="D80" s="29" t="s">
        <v>42</v>
      </c>
      <c r="E80" s="32">
        <v>147</v>
      </c>
      <c r="F80" s="9"/>
    </row>
    <row r="81" spans="2:6" ht="19.5" customHeight="1" thickBot="1" thickTop="1">
      <c r="B81" s="12"/>
      <c r="C81" s="67"/>
      <c r="D81" s="29" t="s">
        <v>43</v>
      </c>
      <c r="E81" s="32">
        <v>77</v>
      </c>
      <c r="F81" s="9"/>
    </row>
    <row r="82" spans="2:6" ht="19.5" customHeight="1" thickBot="1" thickTop="1">
      <c r="B82" s="12"/>
      <c r="C82" s="67"/>
      <c r="D82" s="29" t="s">
        <v>44</v>
      </c>
      <c r="E82" s="32">
        <v>82</v>
      </c>
      <c r="F82" s="9"/>
    </row>
    <row r="83" spans="2:6" ht="19.5" customHeight="1" thickBot="1" thickTop="1">
      <c r="B83" s="12"/>
      <c r="C83" s="67"/>
      <c r="D83" s="25" t="s">
        <v>45</v>
      </c>
      <c r="E83" s="23">
        <f>SUM(E77:E82)</f>
        <v>427</v>
      </c>
      <c r="F83" s="9"/>
    </row>
    <row r="84" spans="2:6" ht="19.5" customHeight="1" thickBot="1" thickTop="1">
      <c r="B84" s="12"/>
      <c r="C84" s="65" t="s">
        <v>96</v>
      </c>
      <c r="D84" s="26" t="s">
        <v>40</v>
      </c>
      <c r="E84" s="33">
        <v>117</v>
      </c>
      <c r="F84" s="9"/>
    </row>
    <row r="85" spans="2:6" ht="19.5" customHeight="1" thickBot="1" thickTop="1">
      <c r="B85" s="12"/>
      <c r="C85" s="66"/>
      <c r="D85" s="26" t="s">
        <v>41</v>
      </c>
      <c r="E85" s="33">
        <v>13</v>
      </c>
      <c r="F85" s="9"/>
    </row>
    <row r="86" spans="2:6" ht="19.5" customHeight="1" thickBot="1" thickTop="1">
      <c r="B86" s="12"/>
      <c r="C86" s="66"/>
      <c r="D86" s="26" t="s">
        <v>42</v>
      </c>
      <c r="E86" s="33">
        <v>42</v>
      </c>
      <c r="F86" s="9"/>
    </row>
    <row r="87" spans="2:6" ht="19.5" customHeight="1" thickBot="1" thickTop="1">
      <c r="B87" s="12"/>
      <c r="C87" s="66"/>
      <c r="D87" s="26" t="s">
        <v>78</v>
      </c>
      <c r="E87" s="33">
        <v>28</v>
      </c>
      <c r="F87" s="9"/>
    </row>
    <row r="88" spans="2:6" ht="19.5" customHeight="1" thickBot="1" thickTop="1">
      <c r="B88" s="12"/>
      <c r="C88" s="66"/>
      <c r="D88" s="26" t="s">
        <v>46</v>
      </c>
      <c r="E88" s="33">
        <v>13</v>
      </c>
      <c r="F88" s="9"/>
    </row>
    <row r="89" spans="2:6" ht="19.5" customHeight="1" thickBot="1" thickTop="1">
      <c r="B89" s="12"/>
      <c r="C89" s="66"/>
      <c r="D89" s="50" t="s">
        <v>106</v>
      </c>
      <c r="E89" s="23">
        <f>SUM(E84:E88)</f>
        <v>213</v>
      </c>
      <c r="F89" s="9"/>
    </row>
    <row r="90" spans="2:6" ht="19.5" customHeight="1" thickBot="1" thickTop="1">
      <c r="B90" s="12"/>
      <c r="C90" s="78" t="s">
        <v>86</v>
      </c>
      <c r="D90" s="29" t="s">
        <v>70</v>
      </c>
      <c r="E90" s="32">
        <v>54</v>
      </c>
      <c r="F90" s="9"/>
    </row>
    <row r="91" spans="2:6" ht="19.5" customHeight="1" thickBot="1" thickTop="1">
      <c r="B91" s="12"/>
      <c r="C91" s="67"/>
      <c r="D91" s="29" t="s">
        <v>40</v>
      </c>
      <c r="E91" s="32">
        <v>129</v>
      </c>
      <c r="F91" s="9"/>
    </row>
    <row r="92" spans="2:6" ht="19.5" customHeight="1" thickBot="1" thickTop="1">
      <c r="B92" s="12"/>
      <c r="C92" s="67"/>
      <c r="D92" s="29" t="s">
        <v>43</v>
      </c>
      <c r="E92" s="32">
        <v>50</v>
      </c>
      <c r="F92" s="9"/>
    </row>
    <row r="93" spans="2:6" ht="19.5" customHeight="1" thickBot="1" thickTop="1">
      <c r="B93" s="12"/>
      <c r="C93" s="67"/>
      <c r="D93" s="29" t="s">
        <v>41</v>
      </c>
      <c r="E93" s="32">
        <v>17</v>
      </c>
      <c r="F93" s="9"/>
    </row>
    <row r="94" spans="2:6" ht="19.5" customHeight="1" thickBot="1" thickTop="1">
      <c r="B94" s="12"/>
      <c r="C94" s="67"/>
      <c r="D94" s="29" t="s">
        <v>42</v>
      </c>
      <c r="E94" s="32">
        <v>40</v>
      </c>
      <c r="F94" s="9"/>
    </row>
    <row r="95" spans="2:6" ht="19.5" customHeight="1" thickBot="1" thickTop="1">
      <c r="B95" s="12"/>
      <c r="C95" s="67"/>
      <c r="D95" s="29" t="s">
        <v>46</v>
      </c>
      <c r="E95" s="32">
        <v>27</v>
      </c>
      <c r="F95" s="9"/>
    </row>
    <row r="96" spans="2:6" ht="19.5" customHeight="1" thickBot="1" thickTop="1">
      <c r="B96" s="12"/>
      <c r="C96" s="67"/>
      <c r="D96" s="50" t="s">
        <v>90</v>
      </c>
      <c r="E96" s="23">
        <f>SUM(E90:E95)</f>
        <v>317</v>
      </c>
      <c r="F96" s="9"/>
    </row>
    <row r="97" spans="2:6" ht="19.5" customHeight="1" thickBot="1" thickTop="1">
      <c r="B97" s="12"/>
      <c r="C97" s="26" t="s">
        <v>47</v>
      </c>
      <c r="D97" s="26" t="s">
        <v>48</v>
      </c>
      <c r="E97" s="33">
        <v>155</v>
      </c>
      <c r="F97" s="9"/>
    </row>
    <row r="98" spans="2:6" ht="19.5" customHeight="1" thickBot="1" thickTop="1">
      <c r="B98" s="12"/>
      <c r="C98" s="55" t="s">
        <v>107</v>
      </c>
      <c r="D98" s="56"/>
      <c r="E98" s="22">
        <f>SUM(E61:E62,E65,E69,E73,E76,E83,E89,E96:E97)</f>
        <v>2553</v>
      </c>
      <c r="F98" s="9"/>
    </row>
    <row r="99" spans="2:6" ht="3.75" customHeight="1" thickTop="1">
      <c r="B99" s="15"/>
      <c r="C99" s="10"/>
      <c r="D99" s="10"/>
      <c r="E99" s="11"/>
      <c r="F99" s="14"/>
    </row>
    <row r="100" spans="3:5" ht="6.75" customHeight="1">
      <c r="C100" s="5"/>
      <c r="D100" s="5"/>
      <c r="E100" s="6"/>
    </row>
    <row r="101" spans="2:6" ht="3.75" customHeight="1" thickBot="1">
      <c r="B101" s="16"/>
      <c r="C101" s="35"/>
      <c r="D101" s="36"/>
      <c r="E101" s="37"/>
      <c r="F101" s="13"/>
    </row>
    <row r="102" spans="2:6" ht="19.5" customHeight="1" thickBot="1" thickTop="1">
      <c r="B102" s="12"/>
      <c r="C102" s="53" t="s">
        <v>104</v>
      </c>
      <c r="D102" s="54"/>
      <c r="E102" s="23">
        <f>+E24</f>
        <v>2332</v>
      </c>
      <c r="F102" s="9"/>
    </row>
    <row r="103" spans="2:6" ht="19.5" customHeight="1" thickBot="1" thickTop="1">
      <c r="B103" s="12"/>
      <c r="C103" s="79" t="s">
        <v>105</v>
      </c>
      <c r="D103" s="80"/>
      <c r="E103" s="23">
        <f>+E54</f>
        <v>983</v>
      </c>
      <c r="F103" s="9"/>
    </row>
    <row r="104" spans="2:7" ht="19.5" customHeight="1" thickBot="1" thickTop="1">
      <c r="B104" s="12"/>
      <c r="C104" s="53" t="s">
        <v>107</v>
      </c>
      <c r="D104" s="54"/>
      <c r="E104" s="23">
        <f>+E98</f>
        <v>2553</v>
      </c>
      <c r="F104" s="9"/>
      <c r="G104" s="44"/>
    </row>
    <row r="105" spans="2:6" ht="19.5" customHeight="1" thickBot="1" thickTop="1">
      <c r="B105" s="12"/>
      <c r="C105" s="55" t="s">
        <v>108</v>
      </c>
      <c r="D105" s="56"/>
      <c r="E105" s="22">
        <f>+E98+E54+E24</f>
        <v>5868</v>
      </c>
      <c r="F105" s="9"/>
    </row>
    <row r="106" spans="2:6" ht="3.75" customHeight="1" thickTop="1">
      <c r="B106" s="15"/>
      <c r="C106" s="10"/>
      <c r="D106" s="10"/>
      <c r="E106" s="11"/>
      <c r="F106" s="14"/>
    </row>
    <row r="107" spans="3:5" ht="6.75" customHeight="1" thickBot="1">
      <c r="C107" s="5"/>
      <c r="D107" s="5"/>
      <c r="E107" s="6"/>
    </row>
    <row r="108" spans="3:10" s="38" customFormat="1" ht="14.25" thickBot="1" thickTop="1">
      <c r="C108" s="57" t="s">
        <v>49</v>
      </c>
      <c r="D108" s="58"/>
      <c r="E108" s="59"/>
      <c r="H108" s="7"/>
      <c r="I108" s="7"/>
      <c r="J108" s="7"/>
    </row>
    <row r="109" spans="3:5" ht="6.75" customHeight="1" thickTop="1">
      <c r="C109" s="4"/>
      <c r="D109" s="1"/>
      <c r="E109" s="3"/>
    </row>
    <row r="110" spans="2:6" ht="3.75" customHeight="1" thickBot="1">
      <c r="B110" s="16"/>
      <c r="C110" s="35"/>
      <c r="D110" s="36"/>
      <c r="E110" s="37"/>
      <c r="F110" s="13"/>
    </row>
    <row r="111" spans="2:6" ht="19.5" customHeight="1" thickBot="1" thickTop="1">
      <c r="B111" s="12"/>
      <c r="C111" s="21" t="s">
        <v>103</v>
      </c>
      <c r="D111" s="21" t="s">
        <v>82</v>
      </c>
      <c r="E111" s="34" t="s">
        <v>97</v>
      </c>
      <c r="F111" s="9"/>
    </row>
    <row r="112" spans="2:10" ht="19.5" customHeight="1" thickBot="1" thickTop="1">
      <c r="B112" s="12"/>
      <c r="C112" s="60" t="s">
        <v>50</v>
      </c>
      <c r="D112" s="17" t="s">
        <v>77</v>
      </c>
      <c r="E112" s="20">
        <v>125</v>
      </c>
      <c r="F112" s="9"/>
      <c r="H112" s="38"/>
      <c r="I112" s="38"/>
      <c r="J112" s="38"/>
    </row>
    <row r="113" spans="2:6" ht="19.5" customHeight="1" thickBot="1" thickTop="1">
      <c r="B113" s="12"/>
      <c r="C113" s="60"/>
      <c r="D113" s="17" t="s">
        <v>79</v>
      </c>
      <c r="E113" s="20">
        <v>47</v>
      </c>
      <c r="F113" s="9"/>
    </row>
    <row r="114" spans="2:6" ht="19.5" customHeight="1" thickBot="1" thickTop="1">
      <c r="B114" s="12"/>
      <c r="C114" s="60"/>
      <c r="D114" s="25" t="s">
        <v>51</v>
      </c>
      <c r="E114" s="23">
        <f>SUM(E112:E113)</f>
        <v>172</v>
      </c>
      <c r="F114" s="9"/>
    </row>
    <row r="115" spans="2:6" ht="19.5" customHeight="1" thickBot="1" thickTop="1">
      <c r="B115" s="12"/>
      <c r="C115" s="51" t="s">
        <v>91</v>
      </c>
      <c r="D115" s="18" t="s">
        <v>77</v>
      </c>
      <c r="E115" s="19">
        <v>46</v>
      </c>
      <c r="F115" s="9"/>
    </row>
    <row r="116" spans="2:6" ht="19.5" customHeight="1" thickBot="1" thickTop="1">
      <c r="B116" s="12"/>
      <c r="C116" s="60" t="s">
        <v>52</v>
      </c>
      <c r="D116" s="17" t="s">
        <v>40</v>
      </c>
      <c r="E116" s="20">
        <v>252</v>
      </c>
      <c r="F116" s="9"/>
    </row>
    <row r="117" spans="2:6" ht="19.5" customHeight="1" thickBot="1" thickTop="1">
      <c r="B117" s="12"/>
      <c r="C117" s="60"/>
      <c r="D117" s="17" t="s">
        <v>43</v>
      </c>
      <c r="E117" s="20">
        <v>81</v>
      </c>
      <c r="F117" s="9"/>
    </row>
    <row r="118" spans="2:6" ht="19.5" customHeight="1" thickBot="1" thickTop="1">
      <c r="B118" s="12"/>
      <c r="C118" s="60"/>
      <c r="D118" s="17" t="s">
        <v>41</v>
      </c>
      <c r="E118" s="20">
        <v>99</v>
      </c>
      <c r="F118" s="9"/>
    </row>
    <row r="119" spans="2:6" ht="19.5" customHeight="1" thickBot="1" thickTop="1">
      <c r="B119" s="12"/>
      <c r="C119" s="60"/>
      <c r="D119" s="17" t="s">
        <v>42</v>
      </c>
      <c r="E119" s="20">
        <v>172</v>
      </c>
      <c r="F119" s="9"/>
    </row>
    <row r="120" spans="2:6" ht="19.5" customHeight="1" thickBot="1" thickTop="1">
      <c r="B120" s="12"/>
      <c r="C120" s="60"/>
      <c r="D120" s="25" t="s">
        <v>53</v>
      </c>
      <c r="E120" s="23">
        <f>SUM(E116:E119)</f>
        <v>604</v>
      </c>
      <c r="F120" s="9"/>
    </row>
    <row r="121" spans="2:6" ht="19.5" customHeight="1" thickBot="1" thickTop="1">
      <c r="B121" s="12"/>
      <c r="C121" s="61" t="s">
        <v>109</v>
      </c>
      <c r="D121" s="18" t="s">
        <v>80</v>
      </c>
      <c r="E121" s="19">
        <v>51</v>
      </c>
      <c r="F121" s="9"/>
    </row>
    <row r="122" spans="2:6" ht="19.5" customHeight="1" thickBot="1" thickTop="1">
      <c r="B122" s="12"/>
      <c r="C122" s="62"/>
      <c r="D122" s="18" t="s">
        <v>54</v>
      </c>
      <c r="E122" s="19">
        <v>39</v>
      </c>
      <c r="F122" s="9"/>
    </row>
    <row r="123" spans="2:6" ht="19.5" customHeight="1" thickBot="1" thickTop="1">
      <c r="B123" s="12"/>
      <c r="C123" s="62"/>
      <c r="D123" s="18" t="s">
        <v>55</v>
      </c>
      <c r="E123" s="19">
        <v>56</v>
      </c>
      <c r="F123" s="9"/>
    </row>
    <row r="124" spans="2:6" ht="19.5" customHeight="1" thickBot="1" thickTop="1">
      <c r="B124" s="12"/>
      <c r="C124" s="63"/>
      <c r="D124" s="50" t="s">
        <v>92</v>
      </c>
      <c r="E124" s="23">
        <f>SUM(E121:E123)</f>
        <v>146</v>
      </c>
      <c r="F124" s="9"/>
    </row>
    <row r="125" spans="2:6" ht="19.5" customHeight="1" thickBot="1" thickTop="1">
      <c r="B125" s="12"/>
      <c r="C125" s="60" t="s">
        <v>56</v>
      </c>
      <c r="D125" s="17" t="s">
        <v>57</v>
      </c>
      <c r="E125" s="20">
        <v>25</v>
      </c>
      <c r="F125" s="9"/>
    </row>
    <row r="126" spans="2:6" ht="19.5" customHeight="1" thickBot="1" thickTop="1">
      <c r="B126" s="12"/>
      <c r="C126" s="60"/>
      <c r="D126" s="17" t="s">
        <v>81</v>
      </c>
      <c r="E126" s="20">
        <v>22</v>
      </c>
      <c r="F126" s="9"/>
    </row>
    <row r="127" spans="2:6" ht="19.5" customHeight="1" thickBot="1" thickTop="1">
      <c r="B127" s="12"/>
      <c r="C127" s="60"/>
      <c r="D127" s="17" t="s">
        <v>58</v>
      </c>
      <c r="E127" s="20">
        <v>38</v>
      </c>
      <c r="F127" s="9"/>
    </row>
    <row r="128" spans="2:6" ht="19.5" customHeight="1" thickBot="1" thickTop="1">
      <c r="B128" s="12"/>
      <c r="C128" s="60"/>
      <c r="D128" s="25" t="s">
        <v>59</v>
      </c>
      <c r="E128" s="23">
        <f>SUM(E125:E127)</f>
        <v>85</v>
      </c>
      <c r="F128" s="9"/>
    </row>
    <row r="129" spans="2:6" ht="19.5" customHeight="1" thickBot="1" thickTop="1">
      <c r="B129" s="12"/>
      <c r="C129" s="18" t="s">
        <v>60</v>
      </c>
      <c r="D129" s="18" t="s">
        <v>41</v>
      </c>
      <c r="E129" s="19">
        <v>32</v>
      </c>
      <c r="F129" s="9"/>
    </row>
    <row r="130" spans="2:6" ht="19.5" customHeight="1" thickBot="1" thickTop="1">
      <c r="B130" s="12"/>
      <c r="C130" s="17" t="s">
        <v>61</v>
      </c>
      <c r="D130" s="17" t="s">
        <v>39</v>
      </c>
      <c r="E130" s="20">
        <v>1</v>
      </c>
      <c r="F130" s="9"/>
    </row>
    <row r="131" spans="2:6" ht="19.5" customHeight="1" thickBot="1" thickTop="1">
      <c r="B131" s="12"/>
      <c r="C131" s="55" t="s">
        <v>107</v>
      </c>
      <c r="D131" s="56"/>
      <c r="E131" s="22">
        <f>SUM(E114:E115,E120,E124,E128:E130)</f>
        <v>1086</v>
      </c>
      <c r="F131" s="9"/>
    </row>
    <row r="132" spans="2:6" ht="3.75" customHeight="1" thickTop="1">
      <c r="B132" s="15"/>
      <c r="C132" s="10"/>
      <c r="D132" s="10"/>
      <c r="E132" s="11"/>
      <c r="F132" s="14"/>
    </row>
    <row r="133" spans="3:5" ht="6.75" customHeight="1">
      <c r="C133" s="5"/>
      <c r="D133" s="5"/>
      <c r="E133" s="6"/>
    </row>
    <row r="134" spans="2:6" ht="3.75" customHeight="1" thickBot="1">
      <c r="B134" s="16"/>
      <c r="C134" s="35"/>
      <c r="D134" s="36"/>
      <c r="E134" s="37"/>
      <c r="F134" s="13"/>
    </row>
    <row r="135" spans="2:6" ht="19.5" customHeight="1" thickBot="1" thickTop="1">
      <c r="B135" s="12"/>
      <c r="C135" s="53" t="s">
        <v>108</v>
      </c>
      <c r="D135" s="54"/>
      <c r="E135" s="23">
        <f>+E105</f>
        <v>5868</v>
      </c>
      <c r="F135" s="9"/>
    </row>
    <row r="136" spans="2:6" ht="19.5" customHeight="1" thickBot="1" thickTop="1">
      <c r="B136" s="12"/>
      <c r="C136" s="53" t="s">
        <v>110</v>
      </c>
      <c r="D136" s="54"/>
      <c r="E136" s="23">
        <f>+E131</f>
        <v>1086</v>
      </c>
      <c r="F136" s="9"/>
    </row>
    <row r="137" spans="2:6" ht="19.5" customHeight="1" thickBot="1" thickTop="1">
      <c r="B137" s="12"/>
      <c r="C137" s="55" t="s">
        <v>111</v>
      </c>
      <c r="D137" s="56"/>
      <c r="E137" s="22">
        <f>+E131+E105</f>
        <v>6954</v>
      </c>
      <c r="F137" s="9"/>
    </row>
    <row r="138" spans="2:6" ht="3.75" customHeight="1" thickTop="1">
      <c r="B138" s="15"/>
      <c r="C138" s="10"/>
      <c r="D138" s="10"/>
      <c r="E138" s="11"/>
      <c r="F138" s="14"/>
    </row>
    <row r="139" spans="3:5" ht="12.75">
      <c r="C139" s="42" t="s">
        <v>102</v>
      </c>
      <c r="D139" s="2"/>
      <c r="E139" s="2"/>
    </row>
    <row r="140" spans="3:5" ht="12.75">
      <c r="C140" s="2"/>
      <c r="D140" s="2"/>
      <c r="E140" s="2"/>
    </row>
  </sheetData>
  <mergeCells count="39">
    <mergeCell ref="C84:C89"/>
    <mergeCell ref="C90:C96"/>
    <mergeCell ref="C98:D98"/>
    <mergeCell ref="C105:D105"/>
    <mergeCell ref="C103:D103"/>
    <mergeCell ref="C104:D104"/>
    <mergeCell ref="C66:C69"/>
    <mergeCell ref="C70:C73"/>
    <mergeCell ref="C74:C76"/>
    <mergeCell ref="C77:C83"/>
    <mergeCell ref="C40:C44"/>
    <mergeCell ref="C47:C49"/>
    <mergeCell ref="C63:C65"/>
    <mergeCell ref="C54:D54"/>
    <mergeCell ref="C59:E59"/>
    <mergeCell ref="C1:E1"/>
    <mergeCell ref="C2:E2"/>
    <mergeCell ref="C16:C18"/>
    <mergeCell ref="C19:C21"/>
    <mergeCell ref="C4:E4"/>
    <mergeCell ref="C5:E5"/>
    <mergeCell ref="C8:E8"/>
    <mergeCell ref="C12:C14"/>
    <mergeCell ref="E37:E38"/>
    <mergeCell ref="C31:C35"/>
    <mergeCell ref="C36:C39"/>
    <mergeCell ref="C24:D24"/>
    <mergeCell ref="C28:E28"/>
    <mergeCell ref="E33:E34"/>
    <mergeCell ref="C135:D135"/>
    <mergeCell ref="C136:D136"/>
    <mergeCell ref="C137:D137"/>
    <mergeCell ref="C102:D102"/>
    <mergeCell ref="C108:E108"/>
    <mergeCell ref="C125:C128"/>
    <mergeCell ref="C131:D131"/>
    <mergeCell ref="C112:C114"/>
    <mergeCell ref="C116:C120"/>
    <mergeCell ref="C121:C12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95" r:id="rId1"/>
  <rowBreaks count="3" manualBreakCount="3">
    <brk id="44" max="5" man="1"/>
    <brk id="83" max="5" man="1"/>
    <brk id="124" max="5" man="1"/>
  </rowBreaks>
  <ignoredErrors>
    <ignoredError sqref="E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Carles Tomás Martí</cp:lastModifiedBy>
  <cp:lastPrinted>2006-11-30T12:41:08Z</cp:lastPrinted>
  <dcterms:created xsi:type="dcterms:W3CDTF">2003-07-21T10:49:43Z</dcterms:created>
  <dcterms:modified xsi:type="dcterms:W3CDTF">2006-11-30T12:41:13Z</dcterms:modified>
  <cp:category/>
  <cp:version/>
  <cp:contentType/>
  <cp:contentStatus/>
</cp:coreProperties>
</file>