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6240"/>
  </bookViews>
  <sheets>
    <sheet name="1511" sheetId="1" r:id="rId1"/>
  </sheets>
  <definedNames>
    <definedName name="_1Àrea_d_impressió" localSheetId="0">'1511'!$A$1:$R$173</definedName>
    <definedName name="_xlnm.Print_Area" localSheetId="0">'1511'!$A$1:$R$174</definedName>
  </definedNames>
  <calcPr calcId="145621"/>
</workbook>
</file>

<file path=xl/calcChain.xml><?xml version="1.0" encoding="utf-8"?>
<calcChain xmlns="http://schemas.openxmlformats.org/spreadsheetml/2006/main">
  <c r="I70" i="1" l="1"/>
  <c r="I145" i="1"/>
  <c r="I144" i="1"/>
  <c r="I137" i="1"/>
  <c r="H148" i="1"/>
  <c r="H106" i="1"/>
  <c r="I101" i="1"/>
  <c r="I96" i="1"/>
  <c r="I84" i="1"/>
  <c r="I82" i="1"/>
  <c r="I77" i="1"/>
  <c r="I76" i="1"/>
  <c r="I75" i="1"/>
  <c r="I74" i="1"/>
  <c r="I73" i="1"/>
  <c r="I51" i="1"/>
  <c r="I55" i="1"/>
  <c r="I54" i="1"/>
  <c r="I52" i="1"/>
  <c r="I50" i="1"/>
  <c r="I49" i="1"/>
  <c r="I48" i="1"/>
  <c r="I47" i="1"/>
  <c r="I46" i="1"/>
  <c r="I45" i="1"/>
  <c r="I44" i="1"/>
  <c r="I43" i="1"/>
  <c r="I42" i="1"/>
  <c r="I40" i="1"/>
  <c r="I39" i="1"/>
  <c r="I38" i="1"/>
  <c r="H41" i="1"/>
  <c r="I41" i="1" s="1"/>
  <c r="I24" i="1"/>
  <c r="I23" i="1"/>
  <c r="I22" i="1"/>
  <c r="I21" i="1"/>
  <c r="I20" i="1"/>
  <c r="I19" i="1"/>
  <c r="I18" i="1"/>
  <c r="I17" i="1"/>
  <c r="I16" i="1"/>
  <c r="I15" i="1"/>
  <c r="I14" i="1"/>
  <c r="H25" i="1"/>
  <c r="H56" i="1" l="1"/>
  <c r="P148" i="1" l="1"/>
  <c r="Q148" i="1" s="1"/>
  <c r="N148" i="1"/>
  <c r="O148" i="1" s="1"/>
  <c r="L148" i="1"/>
  <c r="M148" i="1" s="1"/>
  <c r="J148" i="1"/>
  <c r="I148" i="1" s="1"/>
  <c r="J106" i="1"/>
  <c r="P106" i="1"/>
  <c r="Q106" i="1" s="1"/>
  <c r="N106" i="1"/>
  <c r="O106" i="1" s="1"/>
  <c r="L106" i="1"/>
  <c r="M106" i="1" s="1"/>
  <c r="P56" i="1"/>
  <c r="Q56" i="1" s="1"/>
  <c r="N56" i="1"/>
  <c r="O56" i="1" s="1"/>
  <c r="L56" i="1"/>
  <c r="M56" i="1" s="1"/>
  <c r="J56" i="1"/>
  <c r="I56" i="1" s="1"/>
  <c r="F169" i="1"/>
  <c r="E169" i="1"/>
  <c r="D169" i="1"/>
  <c r="F124" i="1"/>
  <c r="E124" i="1"/>
  <c r="D124" i="1"/>
  <c r="P25" i="1"/>
  <c r="Q25" i="1" s="1"/>
  <c r="N25" i="1"/>
  <c r="O25" i="1" s="1"/>
  <c r="L25" i="1"/>
  <c r="M25" i="1" s="1"/>
  <c r="J25" i="1"/>
  <c r="I25" i="1" s="1"/>
  <c r="K25" i="1" l="1"/>
  <c r="K148" i="1"/>
  <c r="K106" i="1"/>
  <c r="I106" i="1"/>
  <c r="K56" i="1"/>
</calcChain>
</file>

<file path=xl/sharedStrings.xml><?xml version="1.0" encoding="utf-8"?>
<sst xmlns="http://schemas.openxmlformats.org/spreadsheetml/2006/main" count="396" uniqueCount="124">
  <si>
    <t>Estudis de 1r i 2n cicles. Centres propis</t>
  </si>
  <si>
    <t>Centre</t>
  </si>
  <si>
    <t>Estudi</t>
  </si>
  <si>
    <t>Temps previst</t>
  </si>
  <si>
    <t>1 any més del temps previst</t>
  </si>
  <si>
    <t>2 anys més del temps previst</t>
  </si>
  <si>
    <t>3 o més anys més del temps previst</t>
  </si>
  <si>
    <t xml:space="preserve">Nombre </t>
  </si>
  <si>
    <t>%</t>
  </si>
  <si>
    <t>Estudis de 2n cicles. Centres propis</t>
  </si>
  <si>
    <t>Estudis de 1r cicle. Centres propis</t>
  </si>
  <si>
    <t>Estudis de 1r cicle. Centres adscrits</t>
  </si>
  <si>
    <t>TOTAL ESTUDIS DE 1R CICLE. CENTRES PROPIS</t>
  </si>
  <si>
    <t>TOTAL ESTUDIS DE 1R CICLE. CENTRES ADSCRITS</t>
  </si>
  <si>
    <t>Nous de 1r n anys enrere</t>
  </si>
  <si>
    <t>% titulades/ats en el temps previst vs. nous de 1r n anys enrere</t>
  </si>
  <si>
    <t>% de titulades/ats en funció de la durada dels estudis</t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</si>
  <si>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</si>
  <si>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(2)</t>
    </r>
    <r>
      <rPr>
        <sz val="8"/>
        <color rgb="FF003366"/>
        <rFont val="Arial"/>
        <family val="2"/>
      </rPr>
      <t xml:space="preserve"> El valor d' n depèn de la durada dels plans d'estudis. És a dir, n=2 per als estudis de 2n cicle, n=3 i n=4 per als estudis de 1r cicle i n=5 per als de 1r i 2n cicle llarg</t>
    </r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</si>
  <si>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</si>
  <si>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</si>
  <si>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TOTAL ESTUDIS DE 1r I 2n CICLES. CENTRES DOCENTS</t>
  </si>
  <si>
    <t>TOTAL ESTUDIS DE 2n CICLE. CENTRES DOCENTS</t>
  </si>
  <si>
    <t>Dones</t>
  </si>
  <si>
    <t>Homes</t>
  </si>
  <si>
    <t>Total</t>
  </si>
  <si>
    <t>Estudis grau. Centres propis</t>
  </si>
  <si>
    <t>TOTAL ESTUDIS DE GRAU. CENTRES PROPIS</t>
  </si>
  <si>
    <t>Llic. en Matemàtiques</t>
  </si>
  <si>
    <t>Arquitecte</t>
  </si>
  <si>
    <t>Eng. Industrial</t>
  </si>
  <si>
    <t>Eng. Aeronàutica</t>
  </si>
  <si>
    <t>Eng. de Telecomunicació</t>
  </si>
  <si>
    <t>Eng. Química</t>
  </si>
  <si>
    <t>Eng. de Camins, Canals i Ports</t>
  </si>
  <si>
    <t>Eng. Geològica</t>
  </si>
  <si>
    <t>Eng. en Informàtica</t>
  </si>
  <si>
    <t>Arquitectura</t>
  </si>
  <si>
    <t>Llic. en Ciències i Tèc. Estadístiques</t>
  </si>
  <si>
    <t>Eng. en Automàtica i Electrònica Industrial</t>
  </si>
  <si>
    <t>Eng. en Organització Industrial</t>
  </si>
  <si>
    <t xml:space="preserve">Eng. Aeronàutica </t>
  </si>
  <si>
    <t>Eng. en Electrònica</t>
  </si>
  <si>
    <t>Eng. de Materials</t>
  </si>
  <si>
    <t>Llic. de Nàutica i Transport Marítim</t>
  </si>
  <si>
    <t>Eng. en Organització Ind., orientat a l'edificació</t>
  </si>
  <si>
    <t>Eng. de Mines</t>
  </si>
  <si>
    <t>Dipl. en Estadística</t>
  </si>
  <si>
    <t>Eng. Tècn. en Obres Públiques, esp. en Construccions Civils</t>
  </si>
  <si>
    <t>Eng. Tècn. en Obres Públiques, esp. en Hidrologia</t>
  </si>
  <si>
    <t>Eng. Tècn. en Obres Públiques, esp. en Transports i Serveis Urbans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</si>
  <si>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</si>
  <si>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</si>
  <si>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</si>
  <si>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</si>
  <si>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</si>
  <si>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Telecomunicació -Telemàtica</t>
  </si>
  <si>
    <t>Eng. Tècn. Aeronàutic - Aeronavegació</t>
  </si>
  <si>
    <t>Arquitecte Tècnic</t>
  </si>
  <si>
    <t>Eng. Tècn. en Topografia</t>
  </si>
  <si>
    <t>Eng. Tècn. Industrial -Tèxtil</t>
  </si>
  <si>
    <t>Eng. Tècn. de Telecomunicació - So i imatge</t>
  </si>
  <si>
    <t>Dipl. en Òptica i Optometria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</si>
  <si>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</si>
  <si>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</si>
  <si>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</si>
  <si>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Dipl. en Ciències Empresarials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</si>
  <si>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</si>
  <si>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</si>
  <si>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</si>
  <si>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</si>
  <si>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Eng. Tècn. de Telecomunicació, esp. en Telemàtica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</si>
  <si>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</si>
  <si>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</si>
  <si>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</si>
  <si>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</si>
  <si>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</si>
  <si>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</si>
  <si>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</si>
  <si>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</si>
  <si>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</si>
  <si>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</si>
  <si>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</si>
  <si>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330 EPSEM</t>
  </si>
  <si>
    <t>340 EPSEVG</t>
  </si>
  <si>
    <t>390 ESAB</t>
  </si>
  <si>
    <t>801 EUNCET</t>
  </si>
  <si>
    <t>802 EAE</t>
  </si>
  <si>
    <t>820 EUETIB</t>
  </si>
  <si>
    <t>840 EUPMT</t>
  </si>
  <si>
    <t>860 EUETII</t>
  </si>
  <si>
    <t>Eng. Tècn. de Telecomunicació -Sist. de Telecomunicació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</si>
  <si>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</si>
  <si>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</si>
  <si>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</si>
  <si>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</si>
  <si>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Tècn. de Mines -Explotació de Mines</t>
  </si>
  <si>
    <t>Eng. Tècn. de Telec. -Sistemes Electrònics</t>
  </si>
  <si>
    <t>-</t>
  </si>
  <si>
    <t>1.5.1.1 ANÀLISI DE LA DURADA DELS ESTUDIS</t>
  </si>
  <si>
    <t>Dades a novembre 2012</t>
  </si>
  <si>
    <t>ANY ACADÈMIC 2011-2012</t>
  </si>
  <si>
    <t>Titulades/ats 2011-2012</t>
  </si>
  <si>
    <t>E.T.A., Especialitat En Aeronavegació/E.T.T., Especialitat En Sistemes De Telecomunicació</t>
  </si>
  <si>
    <t>E.T.T., Especialitat En Sistemes De Telecomunicació/E.T.A., Especialitat En Aeronavegació</t>
  </si>
  <si>
    <t>Grau En Enginyeria De La Construcció</t>
  </si>
  <si>
    <t>Grau En Ciències I Tecnologies De L'Edificació</t>
  </si>
  <si>
    <t>Grau En Enginyeria Geomàtica I Topografia</t>
  </si>
  <si>
    <t>Grau En Enginyeria Agroambiental I Del Paisatge</t>
  </si>
  <si>
    <t>Grau En Enginyeria Alimentària</t>
  </si>
  <si>
    <t>Enginyeria Tècnica D'Informàtica De Gestió</t>
  </si>
  <si>
    <t>Estudis de Grau. Centres adscrits</t>
  </si>
  <si>
    <t>Grau En Administració I Direcció D'Empreses</t>
  </si>
  <si>
    <t>804 CITM</t>
  </si>
  <si>
    <t>Grau En Fotografia I Creació Digital</t>
  </si>
  <si>
    <t>Grau En Multimèdia</t>
  </si>
  <si>
    <t>Grau En Enginyeria Elèctrica</t>
  </si>
  <si>
    <t>Grau En Enginyeria Electrònica Industrial I Automàtica</t>
  </si>
  <si>
    <t>Grau En Enginyeria Mecànica</t>
  </si>
  <si>
    <t>Grau En Enginyeria Química</t>
  </si>
  <si>
    <t>TOTAL ESTUDIS DE GRAU. CENTRES ADSCRITS</t>
  </si>
  <si>
    <t>1.5.1 Titulades/ats d'estudis de 1r i 2n cicles i Graus</t>
  </si>
  <si>
    <t>370 FOOT</t>
  </si>
  <si>
    <t>320 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</si>
</sst>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8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1"/>
      <name val="Dialog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3366"/>
      </right>
      <top style="thin">
        <color theme="0"/>
      </top>
      <bottom style="thin">
        <color theme="0"/>
      </bottom>
      <diagonal/>
    </border>
  </borders>
  <cellStyleXfs count="33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3" xfId="9" applyFont="1" applyFill="1" applyBorder="1" applyAlignment="1">
      <alignment horizontal="center" vertical="center"/>
    </xf>
    <xf numFmtId="0" fontId="11" fillId="6" borderId="13" xfId="9" applyFont="1" applyFill="1" applyBorder="1" applyAlignment="1">
      <alignment vertical="center"/>
    </xf>
    <xf numFmtId="0" fontId="11" fillId="6" borderId="14" xfId="3" applyFont="1" applyFill="1" applyBorder="1" applyAlignment="1">
      <alignment vertical="center"/>
    </xf>
    <xf numFmtId="0" fontId="11" fillId="6" borderId="17" xfId="6" applyFont="1" applyFill="1" applyBorder="1" applyAlignment="1">
      <alignment vertical="center"/>
    </xf>
    <xf numFmtId="0" fontId="14" fillId="11" borderId="16" xfId="22" applyFont="1" applyFill="1" applyBorder="1">
      <alignment horizontal="center" vertical="center" wrapText="1"/>
    </xf>
    <xf numFmtId="0" fontId="11" fillId="12" borderId="16" xfId="16" applyNumberFormat="1" applyFont="1" applyFill="1" applyBorder="1">
      <alignment vertical="center"/>
    </xf>
    <xf numFmtId="3" fontId="11" fillId="12" borderId="16" xfId="16" applyNumberFormat="1" applyFont="1" applyFill="1" applyBorder="1">
      <alignment vertical="center"/>
    </xf>
    <xf numFmtId="2" fontId="11" fillId="12" borderId="16" xfId="16" applyNumberFormat="1" applyFont="1" applyFill="1" applyBorder="1">
      <alignment vertical="center"/>
    </xf>
    <xf numFmtId="0" fontId="11" fillId="12" borderId="16" xfId="16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>
      <alignment vertical="center"/>
    </xf>
    <xf numFmtId="3" fontId="11" fillId="13" borderId="16" xfId="17" applyNumberFormat="1" applyFont="1" applyFill="1" applyBorder="1">
      <alignment vertical="center"/>
    </xf>
    <xf numFmtId="2" fontId="11" fillId="13" borderId="16" xfId="17" applyNumberFormat="1" applyFont="1" applyFill="1" applyBorder="1">
      <alignment vertical="center"/>
    </xf>
    <xf numFmtId="3" fontId="11" fillId="13" borderId="16" xfId="17" quotePrefix="1" applyNumberFormat="1" applyFont="1" applyFill="1" applyBorder="1">
      <alignment vertical="center"/>
    </xf>
    <xf numFmtId="0" fontId="11" fillId="13" borderId="16" xfId="17" applyNumberFormat="1" applyFont="1" applyFill="1" applyBorder="1" applyAlignment="1">
      <alignment horizontal="right" vertical="center"/>
    </xf>
    <xf numFmtId="3" fontId="14" fillId="11" borderId="16" xfId="11" applyNumberFormat="1" applyFont="1" applyFill="1" applyBorder="1" applyAlignment="1">
      <alignment horizontal="right" vertical="center"/>
    </xf>
    <xf numFmtId="2" fontId="14" fillId="11" borderId="16" xfId="27" applyNumberFormat="1" applyFont="1" applyFill="1" applyBorder="1" applyAlignment="1">
      <alignment horizontal="right" vertical="center"/>
    </xf>
    <xf numFmtId="3" fontId="14" fillId="11" borderId="16" xfId="27" applyNumberFormat="1" applyFont="1" applyFill="1" applyBorder="1" applyAlignment="1">
      <alignment horizontal="right" vertical="center"/>
    </xf>
    <xf numFmtId="0" fontId="13" fillId="6" borderId="16" xfId="15" applyFont="1" applyBorder="1">
      <alignment horizontal="left" vertical="center"/>
    </xf>
    <xf numFmtId="0" fontId="11" fillId="6" borderId="17" xfId="6" applyFont="1" applyFill="1" applyBorder="1"/>
    <xf numFmtId="0" fontId="11" fillId="6" borderId="19" xfId="7" applyFont="1" applyFill="1" applyBorder="1" applyAlignment="1">
      <alignment horizontal="center" vertical="center"/>
    </xf>
    <xf numFmtId="0" fontId="11" fillId="6" borderId="19" xfId="7" applyFont="1" applyFill="1" applyBorder="1" applyAlignment="1">
      <alignment vertical="center"/>
    </xf>
    <xf numFmtId="10" fontId="11" fillId="6" borderId="20" xfId="2" applyNumberFormat="1" applyFont="1" applyFill="1" applyBorder="1" applyAlignment="1">
      <alignment vertical="center"/>
    </xf>
    <xf numFmtId="165" fontId="11" fillId="12" borderId="16" xfId="16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/>
    <xf numFmtId="0" fontId="11" fillId="6" borderId="20" xfId="2" applyFont="1" applyFill="1" applyBorder="1"/>
    <xf numFmtId="0" fontId="11" fillId="12" borderId="16" xfId="16" quotePrefix="1" applyNumberFormat="1" applyFont="1" applyFill="1" applyBorder="1" applyAlignment="1">
      <alignment horizontal="right" vertical="center"/>
    </xf>
    <xf numFmtId="0" fontId="11" fillId="12" borderId="16" xfId="17" applyNumberFormat="1" applyFont="1" applyFill="1" applyBorder="1">
      <alignment vertical="center"/>
    </xf>
    <xf numFmtId="2" fontId="11" fillId="12" borderId="16" xfId="17" applyNumberFormat="1" applyFont="1" applyFill="1" applyBorder="1">
      <alignment vertical="center"/>
    </xf>
    <xf numFmtId="165" fontId="11" fillId="12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 applyAlignment="1">
      <alignment horizontal="left" vertical="center"/>
    </xf>
    <xf numFmtId="2" fontId="11" fillId="6" borderId="19" xfId="7" applyNumberFormat="1" applyFont="1" applyFill="1" applyBorder="1" applyAlignment="1">
      <alignment horizontal="center" vertical="center"/>
    </xf>
    <xf numFmtId="4" fontId="11" fillId="12" borderId="16" xfId="16" applyNumberFormat="1" applyFont="1" applyFill="1" applyBorder="1">
      <alignment vertical="center"/>
    </xf>
    <xf numFmtId="4" fontId="11" fillId="13" borderId="16" xfId="17" applyNumberFormat="1" applyFont="1" applyFill="1" applyBorder="1">
      <alignment vertical="center"/>
    </xf>
    <xf numFmtId="0" fontId="11" fillId="13" borderId="16" xfId="17" quotePrefix="1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/>
    </xf>
    <xf numFmtId="165" fontId="11" fillId="13" borderId="16" xfId="16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vertical="center"/>
    </xf>
    <xf numFmtId="0" fontId="10" fillId="9" borderId="0" xfId="20" applyFont="1" applyFill="1" applyBorder="1" applyAlignment="1">
      <alignment horizontal="left" vertical="center"/>
    </xf>
    <xf numFmtId="0" fontId="11" fillId="6" borderId="0" xfId="0" applyFont="1" applyFill="1" applyBorder="1"/>
    <xf numFmtId="0" fontId="11" fillId="13" borderId="16" xfId="16" applyNumberFormat="1" applyFont="1" applyFill="1" applyBorder="1">
      <alignment vertical="center"/>
    </xf>
    <xf numFmtId="2" fontId="11" fillId="13" borderId="16" xfId="16" applyNumberFormat="1" applyFont="1" applyFill="1" applyBorder="1">
      <alignment vertical="center"/>
    </xf>
    <xf numFmtId="0" fontId="11" fillId="13" borderId="16" xfId="16" quotePrefix="1" applyNumberFormat="1" applyFont="1" applyFill="1" applyBorder="1" applyAlignment="1">
      <alignment horizontal="right" vertical="center"/>
    </xf>
    <xf numFmtId="4" fontId="11" fillId="12" borderId="16" xfId="17" applyNumberFormat="1" applyFont="1" applyFill="1" applyBorder="1">
      <alignment vertical="center"/>
    </xf>
    <xf numFmtId="0" fontId="11" fillId="12" borderId="16" xfId="17" quotePrefix="1" applyNumberFormat="1" applyFont="1" applyFill="1" applyBorder="1" applyAlignment="1">
      <alignment horizontal="right" vertical="center"/>
    </xf>
    <xf numFmtId="4" fontId="11" fillId="13" borderId="16" xfId="16" applyNumberFormat="1" applyFont="1" applyFill="1" applyBorder="1">
      <alignment vertical="center"/>
    </xf>
    <xf numFmtId="10" fontId="11" fillId="12" borderId="16" xfId="30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horizontal="left" vertical="center"/>
    </xf>
    <xf numFmtId="10" fontId="11" fillId="12" borderId="16" xfId="16" applyNumberFormat="1" applyFont="1" applyFill="1" applyBorder="1" applyAlignment="1">
      <alignment horizontal="right" vertical="center"/>
    </xf>
    <xf numFmtId="10" fontId="11" fillId="13" borderId="16" xfId="16" applyNumberFormat="1" applyFont="1" applyFill="1" applyBorder="1" applyAlignment="1">
      <alignment horizontal="right" vertical="center"/>
    </xf>
    <xf numFmtId="10" fontId="14" fillId="11" borderId="16" xfId="27" applyNumberFormat="1" applyFont="1" applyFill="1" applyBorder="1" applyAlignment="1">
      <alignment horizontal="right" vertical="center"/>
    </xf>
    <xf numFmtId="10" fontId="11" fillId="13" borderId="16" xfId="17" applyNumberFormat="1" applyFont="1" applyFill="1" applyBorder="1" applyAlignment="1">
      <alignment horizontal="right" vertical="center"/>
    </xf>
    <xf numFmtId="10" fontId="11" fillId="12" borderId="16" xfId="17" applyNumberFormat="1" applyFont="1" applyFill="1" applyBorder="1" applyAlignment="1">
      <alignment horizontal="right" vertical="center"/>
    </xf>
    <xf numFmtId="10" fontId="11" fillId="13" borderId="16" xfId="30" applyNumberFormat="1" applyFont="1" applyFill="1" applyBorder="1" applyAlignment="1">
      <alignment horizontal="right" vertical="center"/>
    </xf>
    <xf numFmtId="10" fontId="13" fillId="6" borderId="16" xfId="15" applyNumberFormat="1" applyFont="1" applyBorder="1">
      <alignment horizontal="left" vertical="center"/>
    </xf>
    <xf numFmtId="0" fontId="11" fillId="13" borderId="16" xfId="16" applyNumberFormat="1" applyFont="1" applyFill="1" applyBorder="1" applyAlignment="1">
      <alignment vertical="center"/>
    </xf>
    <xf numFmtId="0" fontId="11" fillId="12" borderId="16" xfId="30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left"/>
    </xf>
    <xf numFmtId="0" fontId="11" fillId="12" borderId="16" xfId="16" applyNumberFormat="1" applyFont="1" applyFill="1" applyBorder="1" applyAlignment="1">
      <alignment horizontal="left" vertical="center"/>
    </xf>
    <xf numFmtId="0" fontId="11" fillId="13" borderId="16" xfId="16" applyNumberFormat="1" applyFont="1" applyFill="1" applyBorder="1" applyAlignment="1">
      <alignment horizontal="left" vertical="center"/>
    </xf>
    <xf numFmtId="0" fontId="11" fillId="12" borderId="16" xfId="17" applyNumberFormat="1" applyFont="1" applyFill="1" applyBorder="1" applyAlignment="1">
      <alignment horizontal="right" vertical="center"/>
    </xf>
    <xf numFmtId="0" fontId="11" fillId="12" borderId="16" xfId="16" applyNumberFormat="1" applyFont="1" applyFill="1" applyBorder="1" applyAlignment="1">
      <alignment vertical="center"/>
    </xf>
    <xf numFmtId="0" fontId="11" fillId="13" borderId="16" xfId="17" applyNumberFormat="1" applyFont="1" applyFill="1" applyBorder="1" applyAlignment="1">
      <alignment vertical="center" wrapText="1"/>
    </xf>
    <xf numFmtId="0" fontId="10" fillId="6" borderId="17" xfId="6" applyFont="1" applyFill="1" applyBorder="1"/>
    <xf numFmtId="0" fontId="14" fillId="11" borderId="16" xfId="22" applyFont="1" applyFill="1" applyBorder="1">
      <alignment horizontal="center" vertical="center" wrapText="1"/>
    </xf>
    <xf numFmtId="0" fontId="10" fillId="9" borderId="0" xfId="20" applyFont="1" applyFill="1" applyBorder="1" applyAlignment="1">
      <alignment horizontal="left" vertical="center"/>
    </xf>
    <xf numFmtId="0" fontId="10" fillId="14" borderId="0" xfId="20" applyFont="1" applyFill="1" applyBorder="1" applyAlignment="1">
      <alignment vertical="center"/>
    </xf>
    <xf numFmtId="0" fontId="10" fillId="14" borderId="0" xfId="20" applyFont="1" applyFill="1" applyBorder="1" applyAlignment="1">
      <alignment horizontal="left" vertical="center"/>
    </xf>
    <xf numFmtId="0" fontId="10" fillId="14" borderId="0" xfId="20" applyFont="1" applyFill="1" applyBorder="1">
      <alignment horizontal="left" vertical="center"/>
    </xf>
    <xf numFmtId="0" fontId="11" fillId="15" borderId="0" xfId="0" applyFont="1" applyFill="1" applyAlignment="1">
      <alignment vertical="center"/>
    </xf>
    <xf numFmtId="0" fontId="11" fillId="15" borderId="12" xfId="5" applyFont="1" applyFill="1" applyBorder="1" applyAlignment="1">
      <alignment vertical="center"/>
    </xf>
    <xf numFmtId="0" fontId="11" fillId="15" borderId="15" xfId="8" applyFont="1" applyFill="1" applyBorder="1" applyAlignment="1">
      <alignment vertical="center"/>
    </xf>
    <xf numFmtId="0" fontId="11" fillId="15" borderId="15" xfId="8" applyFont="1" applyFill="1" applyBorder="1"/>
    <xf numFmtId="0" fontId="11" fillId="15" borderId="18" xfId="4" applyFont="1" applyFill="1" applyBorder="1"/>
    <xf numFmtId="0" fontId="11" fillId="15" borderId="0" xfId="0" applyFont="1" applyFill="1"/>
    <xf numFmtId="164" fontId="11" fillId="15" borderId="0" xfId="0" applyNumberFormat="1" applyFont="1" applyFill="1" applyAlignment="1">
      <alignment vertical="center"/>
    </xf>
    <xf numFmtId="0" fontId="10" fillId="15" borderId="15" xfId="8" applyFont="1" applyFill="1" applyBorder="1"/>
    <xf numFmtId="0" fontId="14" fillId="11" borderId="16" xfId="22" applyFont="1" applyFill="1" applyBorder="1">
      <alignment horizontal="center" vertical="center" wrapText="1"/>
    </xf>
    <xf numFmtId="0" fontId="11" fillId="12" borderId="21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1" fillId="12" borderId="21" xfId="16" applyNumberFormat="1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</xf>
    <xf numFmtId="0" fontId="10" fillId="0" borderId="0" xfId="20" applyFont="1" applyFill="1" applyBorder="1" applyAlignment="1">
      <alignment horizontal="left" vertical="center"/>
    </xf>
    <xf numFmtId="0" fontId="10" fillId="0" borderId="0" xfId="20" applyFont="1" applyFill="1" applyBorder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11" fillId="0" borderId="17" xfId="6" applyFont="1" applyFill="1" applyBorder="1" applyAlignment="1">
      <alignment vertical="center"/>
    </xf>
    <xf numFmtId="0" fontId="11" fillId="0" borderId="17" xfId="6" applyFont="1" applyFill="1" applyBorder="1"/>
    <xf numFmtId="0" fontId="11" fillId="0" borderId="30" xfId="6" applyFont="1" applyFill="1" applyBorder="1" applyAlignment="1">
      <alignment vertical="center"/>
    </xf>
    <xf numFmtId="0" fontId="11" fillId="0" borderId="30" xfId="16" applyNumberFormat="1" applyFont="1" applyFill="1" applyBorder="1" applyAlignment="1">
      <alignment horizontal="right" vertical="center"/>
    </xf>
    <xf numFmtId="0" fontId="11" fillId="0" borderId="30" xfId="17" applyNumberFormat="1" applyFont="1" applyFill="1" applyBorder="1" applyAlignment="1">
      <alignment horizontal="right" vertical="center"/>
    </xf>
    <xf numFmtId="10" fontId="11" fillId="0" borderId="30" xfId="6" applyNumberFormat="1" applyFont="1" applyFill="1" applyBorder="1" applyAlignment="1">
      <alignment vertical="center"/>
    </xf>
    <xf numFmtId="0" fontId="11" fillId="0" borderId="30" xfId="6" applyFont="1" applyFill="1" applyBorder="1"/>
    <xf numFmtId="0" fontId="11" fillId="13" borderId="16" xfId="16" applyNumberFormat="1" applyFont="1" applyFill="1" applyBorder="1" applyAlignment="1">
      <alignment horizontal="right" vertical="center"/>
    </xf>
    <xf numFmtId="2" fontId="11" fillId="12" borderId="16" xfId="16" applyNumberFormat="1" applyFont="1" applyFill="1" applyBorder="1" applyAlignment="1">
      <alignment horizontal="right" vertical="center"/>
    </xf>
    <xf numFmtId="2" fontId="11" fillId="13" borderId="16" xfId="16" applyNumberFormat="1" applyFont="1" applyFill="1" applyBorder="1" applyAlignment="1">
      <alignment horizontal="right" vertical="center"/>
    </xf>
    <xf numFmtId="4" fontId="11" fillId="12" borderId="16" xfId="16" applyNumberFormat="1" applyFont="1" applyFill="1" applyBorder="1" applyAlignment="1">
      <alignment horizontal="right" vertical="center"/>
    </xf>
    <xf numFmtId="4" fontId="11" fillId="13" borderId="16" xfId="16" applyNumberFormat="1" applyFont="1" applyFill="1" applyBorder="1" applyAlignment="1">
      <alignment horizontal="right" vertical="center"/>
    </xf>
    <xf numFmtId="4" fontId="11" fillId="12" borderId="16" xfId="17" applyNumberFormat="1" applyFont="1" applyFill="1" applyBorder="1" applyAlignment="1">
      <alignment horizontal="right" vertical="center"/>
    </xf>
    <xf numFmtId="4" fontId="11" fillId="13" borderId="16" xfId="17" applyNumberFormat="1" applyFont="1" applyFill="1" applyBorder="1" applyAlignment="1">
      <alignment horizontal="right" vertical="center"/>
    </xf>
    <xf numFmtId="0" fontId="11" fillId="12" borderId="21" xfId="16" applyNumberFormat="1" applyFont="1" applyFill="1" applyBorder="1" applyAlignment="1">
      <alignment horizontal="left" vertical="center"/>
    </xf>
    <xf numFmtId="1" fontId="14" fillId="11" borderId="16" xfId="27" applyNumberFormat="1" applyFont="1" applyFill="1" applyBorder="1" applyAlignment="1">
      <alignment horizontal="right" vertical="center"/>
    </xf>
    <xf numFmtId="10" fontId="14" fillId="11" borderId="16" xfId="30" applyNumberFormat="1" applyFont="1" applyFill="1" applyBorder="1" applyAlignment="1">
      <alignment horizontal="right" vertical="center"/>
    </xf>
    <xf numFmtId="10" fontId="11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right"/>
    </xf>
    <xf numFmtId="0" fontId="14" fillId="11" borderId="16" xfId="27" applyNumberFormat="1" applyFont="1" applyFill="1" applyBorder="1">
      <alignment vertical="center"/>
    </xf>
    <xf numFmtId="0" fontId="11" fillId="12" borderId="21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2" fillId="6" borderId="16" xfId="15" applyFont="1" applyBorder="1" applyAlignment="1">
      <alignment horizontal="left" vertical="center"/>
    </xf>
    <xf numFmtId="0" fontId="11" fillId="12" borderId="16" xfId="16" applyNumberFormat="1" applyFont="1" applyFill="1" applyBorder="1" applyAlignment="1">
      <alignment horizontal="left" vertical="center"/>
    </xf>
    <xf numFmtId="0" fontId="11" fillId="13" borderId="16" xfId="16" applyNumberFormat="1" applyFont="1" applyFill="1" applyBorder="1" applyAlignment="1">
      <alignment horizontal="left" vertical="center"/>
    </xf>
    <xf numFmtId="0" fontId="10" fillId="9" borderId="2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4" fillId="11" borderId="16" xfId="22" applyFont="1" applyFill="1" applyBorder="1">
      <alignment horizontal="center" vertical="center" wrapText="1"/>
    </xf>
    <xf numFmtId="0" fontId="14" fillId="11" borderId="25" xfId="22" applyFont="1" applyFill="1" applyBorder="1" applyAlignment="1">
      <alignment horizontal="center" vertical="center" wrapText="1"/>
    </xf>
    <xf numFmtId="0" fontId="14" fillId="11" borderId="0" xfId="22" applyFont="1" applyFill="1" applyBorder="1" applyAlignment="1">
      <alignment horizontal="center" vertical="center" wrapText="1"/>
    </xf>
    <xf numFmtId="0" fontId="14" fillId="11" borderId="26" xfId="22" applyFont="1" applyFill="1" applyBorder="1" applyAlignment="1">
      <alignment horizontal="center" vertical="center" wrapText="1"/>
    </xf>
    <xf numFmtId="0" fontId="14" fillId="11" borderId="27" xfId="22" applyFont="1" applyFill="1" applyBorder="1" applyAlignment="1">
      <alignment horizontal="center" vertical="center" wrapText="1"/>
    </xf>
    <xf numFmtId="0" fontId="14" fillId="11" borderId="28" xfId="22" applyFont="1" applyFill="1" applyBorder="1" applyAlignment="1">
      <alignment horizontal="center" vertical="center" wrapText="1"/>
    </xf>
    <xf numFmtId="0" fontId="14" fillId="11" borderId="29" xfId="22" applyFont="1" applyFill="1" applyBorder="1" applyAlignment="1">
      <alignment horizontal="center" vertical="center" wrapText="1"/>
    </xf>
    <xf numFmtId="0" fontId="14" fillId="11" borderId="21" xfId="22" applyFont="1" applyFill="1" applyBorder="1" applyAlignment="1">
      <alignment horizontal="center" vertical="center" wrapText="1"/>
    </xf>
    <xf numFmtId="0" fontId="14" fillId="11" borderId="24" xfId="22" applyFont="1" applyFill="1" applyBorder="1" applyAlignment="1">
      <alignment horizontal="center" vertical="center" wrapText="1"/>
    </xf>
    <xf numFmtId="0" fontId="14" fillId="11" borderId="23" xfId="22" applyFont="1" applyFill="1" applyBorder="1" applyAlignment="1">
      <alignment horizontal="center" vertical="center" wrapText="1"/>
    </xf>
    <xf numFmtId="0" fontId="14" fillId="11" borderId="27" xfId="22" applyFont="1" applyFill="1" applyBorder="1">
      <alignment horizontal="center" vertical="center" wrapText="1"/>
    </xf>
    <xf numFmtId="0" fontId="11" fillId="13" borderId="21" xfId="16" applyNumberFormat="1" applyFont="1" applyFill="1" applyBorder="1" applyAlignment="1">
      <alignment horizontal="left" vertical="center"/>
    </xf>
    <xf numFmtId="0" fontId="11" fillId="13" borderId="24" xfId="16" applyNumberFormat="1" applyFont="1" applyFill="1" applyBorder="1" applyAlignment="1">
      <alignment horizontal="left" vertical="center"/>
    </xf>
    <xf numFmtId="0" fontId="11" fillId="13" borderId="23" xfId="16" applyNumberFormat="1" applyFont="1" applyFill="1" applyBorder="1" applyAlignment="1">
      <alignment horizontal="left" vertical="center"/>
    </xf>
    <xf numFmtId="0" fontId="11" fillId="12" borderId="24" xfId="16" applyNumberFormat="1" applyFont="1" applyFill="1" applyBorder="1" applyAlignment="1">
      <alignment horizontal="left" vertical="center"/>
    </xf>
    <xf numFmtId="0" fontId="14" fillId="11" borderId="16" xfId="23" applyNumberFormat="1" applyFont="1" applyFill="1" applyBorder="1">
      <alignment vertical="center"/>
    </xf>
    <xf numFmtId="0" fontId="11" fillId="13" borderId="21" xfId="16" applyNumberFormat="1" applyFont="1" applyFill="1" applyBorder="1" applyAlignment="1">
      <alignment vertical="center"/>
    </xf>
    <xf numFmtId="0" fontId="11" fillId="13" borderId="23" xfId="16" applyNumberFormat="1" applyFont="1" applyFill="1" applyBorder="1" applyAlignment="1">
      <alignment vertical="center"/>
    </xf>
    <xf numFmtId="0" fontId="11" fillId="13" borderId="21" xfId="17" applyNumberFormat="1" applyFont="1" applyFill="1" applyBorder="1" applyAlignment="1">
      <alignment horizontal="right" vertical="center"/>
    </xf>
    <xf numFmtId="0" fontId="11" fillId="13" borderId="24" xfId="17" applyNumberFormat="1" applyFont="1" applyFill="1" applyBorder="1" applyAlignment="1">
      <alignment horizontal="right" vertical="center"/>
    </xf>
    <xf numFmtId="0" fontId="11" fillId="13" borderId="23" xfId="17" applyNumberFormat="1" applyFont="1" applyFill="1" applyBorder="1" applyAlignment="1">
      <alignment horizontal="right" vertical="center"/>
    </xf>
    <xf numFmtId="10" fontId="11" fillId="13" borderId="21" xfId="17" applyNumberFormat="1" applyFont="1" applyFill="1" applyBorder="1" applyAlignment="1">
      <alignment horizontal="right" vertical="center"/>
    </xf>
    <xf numFmtId="10" fontId="11" fillId="13" borderId="24" xfId="17" applyNumberFormat="1" applyFont="1" applyFill="1" applyBorder="1" applyAlignment="1">
      <alignment horizontal="right" vertical="center"/>
    </xf>
    <xf numFmtId="10" fontId="11" fillId="13" borderId="23" xfId="17" applyNumberFormat="1" applyFont="1" applyFill="1" applyBorder="1" applyAlignment="1">
      <alignment horizontal="right" vertical="center"/>
    </xf>
    <xf numFmtId="0" fontId="11" fillId="12" borderId="21" xfId="16" applyNumberFormat="1" applyFont="1" applyFill="1" applyBorder="1" applyAlignment="1">
      <alignment vertical="center"/>
    </xf>
    <xf numFmtId="0" fontId="11" fillId="12" borderId="23" xfId="16" applyNumberFormat="1" applyFont="1" applyFill="1" applyBorder="1" applyAlignment="1">
      <alignment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ercentatge" xfId="30" builtinId="5"/>
    <cellStyle name="Porcentual 2" xfId="32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6E97C8"/>
      <color rgb="FF003366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showGridLines="0" tabSelected="1" zoomScaleNormal="100" zoomScaleSheetLayoutView="75" workbookViewId="0">
      <selection activeCell="B6" sqref="B6:C6"/>
    </sheetView>
  </sheetViews>
  <sheetFormatPr defaultColWidth="11.42578125" defaultRowHeight="12.75"/>
  <cols>
    <col min="1" max="1" width="0.5703125" style="79" customWidth="1"/>
    <col min="2" max="2" width="14.5703125" style="1" bestFit="1" customWidth="1"/>
    <col min="3" max="3" width="53.5703125" style="1" bestFit="1" customWidth="1"/>
    <col min="4" max="6" width="11.42578125" style="1"/>
    <col min="7" max="7" width="14" style="1" customWidth="1"/>
    <col min="8" max="8" width="11.42578125" style="1"/>
    <col min="9" max="9" width="15.7109375" style="1" customWidth="1"/>
    <col min="10" max="17" width="11.42578125" style="1"/>
    <col min="18" max="18" width="0.5703125" style="1" customWidth="1"/>
    <col min="19" max="16384" width="11.42578125" style="90"/>
  </cols>
  <sheetData>
    <row r="1" spans="1:19" s="86" customFormat="1">
      <c r="A1" s="71"/>
      <c r="B1" s="118" t="s">
        <v>121</v>
      </c>
      <c r="C1" s="118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s="86" customFormat="1">
      <c r="A2" s="71"/>
      <c r="B2" s="118" t="s">
        <v>99</v>
      </c>
      <c r="C2" s="11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9" s="87" customFormat="1" ht="9" customHeight="1">
      <c r="A3" s="72"/>
      <c r="B3" s="43"/>
      <c r="C3" s="43"/>
      <c r="D3" s="52"/>
      <c r="E3" s="70"/>
      <c r="F3" s="7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9" s="88" customFormat="1">
      <c r="A4" s="73"/>
      <c r="B4" s="118" t="s">
        <v>101</v>
      </c>
      <c r="C4" s="1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9" s="88" customFormat="1" ht="9.75" customHeight="1">
      <c r="A5" s="7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86" customFormat="1">
      <c r="A6" s="71"/>
      <c r="B6" s="118" t="s">
        <v>0</v>
      </c>
      <c r="C6" s="118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9" s="89" customFormat="1" ht="6.75" customHeight="1">
      <c r="A7" s="74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</row>
    <row r="8" spans="1:19" s="89" customFormat="1" ht="3.95" customHeight="1">
      <c r="A8" s="7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9" s="89" customFormat="1" ht="20.100000000000001" customHeight="1">
      <c r="A9" s="76"/>
      <c r="B9" s="119" t="s">
        <v>1</v>
      </c>
      <c r="C9" s="119" t="s">
        <v>2</v>
      </c>
      <c r="D9" s="120" t="s">
        <v>102</v>
      </c>
      <c r="E9" s="120"/>
      <c r="F9" s="120"/>
      <c r="G9" s="123" t="s">
        <v>19</v>
      </c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8"/>
    </row>
    <row r="10" spans="1:19" s="89" customFormat="1" ht="20.100000000000001" customHeight="1">
      <c r="A10" s="76"/>
      <c r="B10" s="119"/>
      <c r="C10" s="119"/>
      <c r="D10" s="121"/>
      <c r="E10" s="121"/>
      <c r="F10" s="121"/>
      <c r="G10" s="126" t="s">
        <v>20</v>
      </c>
      <c r="H10" s="119" t="s">
        <v>14</v>
      </c>
      <c r="I10" s="119" t="s">
        <v>15</v>
      </c>
      <c r="J10" s="119" t="s">
        <v>16</v>
      </c>
      <c r="K10" s="119"/>
      <c r="L10" s="119"/>
      <c r="M10" s="119"/>
      <c r="N10" s="119"/>
      <c r="O10" s="119"/>
      <c r="P10" s="119"/>
      <c r="Q10" s="119"/>
      <c r="R10" s="8"/>
    </row>
    <row r="11" spans="1:19" s="89" customFormat="1" ht="20.100000000000001" customHeight="1">
      <c r="A11" s="76"/>
      <c r="B11" s="119"/>
      <c r="C11" s="119"/>
      <c r="D11" s="122"/>
      <c r="E11" s="122"/>
      <c r="F11" s="122"/>
      <c r="G11" s="127"/>
      <c r="H11" s="119"/>
      <c r="I11" s="119"/>
      <c r="J11" s="119" t="s">
        <v>3</v>
      </c>
      <c r="K11" s="119"/>
      <c r="L11" s="119" t="s">
        <v>4</v>
      </c>
      <c r="M11" s="119"/>
      <c r="N11" s="119" t="s">
        <v>5</v>
      </c>
      <c r="O11" s="119"/>
      <c r="P11" s="119" t="s">
        <v>6</v>
      </c>
      <c r="Q11" s="119"/>
      <c r="R11" s="94"/>
    </row>
    <row r="12" spans="1:19" s="89" customFormat="1" ht="20.100000000000001" customHeight="1">
      <c r="A12" s="76"/>
      <c r="B12" s="119"/>
      <c r="C12" s="119"/>
      <c r="D12" s="119" t="s">
        <v>24</v>
      </c>
      <c r="E12" s="119" t="s">
        <v>23</v>
      </c>
      <c r="F12" s="129" t="s">
        <v>25</v>
      </c>
      <c r="G12" s="127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94"/>
    </row>
    <row r="13" spans="1:19" s="89" customFormat="1" ht="20.100000000000001" customHeight="1">
      <c r="A13" s="76"/>
      <c r="B13" s="119"/>
      <c r="C13" s="119"/>
      <c r="D13" s="119"/>
      <c r="E13" s="119"/>
      <c r="F13" s="129"/>
      <c r="G13" s="128"/>
      <c r="H13" s="119"/>
      <c r="I13" s="119"/>
      <c r="J13" s="9" t="s">
        <v>7</v>
      </c>
      <c r="K13" s="9" t="s">
        <v>8</v>
      </c>
      <c r="L13" s="9" t="s">
        <v>7</v>
      </c>
      <c r="M13" s="9" t="s">
        <v>8</v>
      </c>
      <c r="N13" s="9" t="s">
        <v>7</v>
      </c>
      <c r="O13" s="9" t="s">
        <v>8</v>
      </c>
      <c r="P13" s="9" t="s">
        <v>7</v>
      </c>
      <c r="Q13" s="9" t="s">
        <v>8</v>
      </c>
      <c r="R13" s="94"/>
    </row>
    <row r="14" spans="1:19" s="89" customFormat="1" ht="20.100000000000001" customHeight="1">
      <c r="A14" s="76"/>
      <c r="B14" s="66" t="s">
        <v>72</v>
      </c>
      <c r="C14" s="10" t="s">
        <v>28</v>
      </c>
      <c r="D14" s="11">
        <v>20</v>
      </c>
      <c r="E14" s="11">
        <v>7</v>
      </c>
      <c r="F14" s="11">
        <v>27</v>
      </c>
      <c r="G14" s="12">
        <v>5.67</v>
      </c>
      <c r="H14" s="10">
        <v>49</v>
      </c>
      <c r="I14" s="12">
        <f>J14/H14</f>
        <v>0.2857142857142857</v>
      </c>
      <c r="J14" s="11">
        <v>14</v>
      </c>
      <c r="K14" s="53">
        <v>0.51849999999999996</v>
      </c>
      <c r="L14" s="13">
        <v>11</v>
      </c>
      <c r="M14" s="53">
        <v>0.40740000000000004</v>
      </c>
      <c r="N14" s="13">
        <v>1</v>
      </c>
      <c r="O14" s="53">
        <v>3.7000000000000005E-2</v>
      </c>
      <c r="P14" s="13">
        <v>1</v>
      </c>
      <c r="Q14" s="53">
        <v>3.7000000000000005E-2</v>
      </c>
      <c r="R14" s="95"/>
      <c r="S14" s="109"/>
    </row>
    <row r="15" spans="1:19" ht="20.100000000000001" customHeight="1">
      <c r="A15" s="76"/>
      <c r="B15" s="60" t="s">
        <v>73</v>
      </c>
      <c r="C15" s="14" t="s">
        <v>29</v>
      </c>
      <c r="D15" s="15">
        <v>139</v>
      </c>
      <c r="E15" s="15">
        <v>150</v>
      </c>
      <c r="F15" s="15">
        <v>289</v>
      </c>
      <c r="G15" s="16">
        <v>8.8800000000000008</v>
      </c>
      <c r="H15" s="14">
        <v>383</v>
      </c>
      <c r="I15" s="16">
        <f t="shared" ref="I15:I25" si="0">J15/H15</f>
        <v>1.3054830287206266E-2</v>
      </c>
      <c r="J15" s="17">
        <v>5</v>
      </c>
      <c r="K15" s="56">
        <v>1.7299999999999999E-2</v>
      </c>
      <c r="L15" s="18">
        <v>27</v>
      </c>
      <c r="M15" s="54">
        <v>9.3399999999999997E-2</v>
      </c>
      <c r="N15" s="18">
        <v>47</v>
      </c>
      <c r="O15" s="54">
        <v>0.16260000000000002</v>
      </c>
      <c r="P15" s="18">
        <v>210</v>
      </c>
      <c r="Q15" s="54">
        <v>0.72659999999999991</v>
      </c>
      <c r="R15" s="96"/>
      <c r="S15" s="109"/>
    </row>
    <row r="16" spans="1:19" ht="20.100000000000001" customHeight="1">
      <c r="A16" s="76"/>
      <c r="B16" s="143" t="s">
        <v>74</v>
      </c>
      <c r="C16" s="10" t="s">
        <v>30</v>
      </c>
      <c r="D16" s="11">
        <v>105</v>
      </c>
      <c r="E16" s="11">
        <v>21</v>
      </c>
      <c r="F16" s="11">
        <v>126</v>
      </c>
      <c r="G16" s="12">
        <v>7.51</v>
      </c>
      <c r="H16" s="10">
        <v>203</v>
      </c>
      <c r="I16" s="12">
        <f t="shared" si="0"/>
        <v>5.4187192118226604E-2</v>
      </c>
      <c r="J16" s="11">
        <v>11</v>
      </c>
      <c r="K16" s="53">
        <v>8.7300000000000003E-2</v>
      </c>
      <c r="L16" s="27">
        <v>28</v>
      </c>
      <c r="M16" s="53">
        <v>0.22219999999999998</v>
      </c>
      <c r="N16" s="13">
        <v>31</v>
      </c>
      <c r="O16" s="53">
        <v>0.24600000000000002</v>
      </c>
      <c r="P16" s="13">
        <v>56</v>
      </c>
      <c r="Q16" s="53">
        <v>0.44439999999999996</v>
      </c>
      <c r="R16" s="95"/>
      <c r="S16" s="109"/>
    </row>
    <row r="17" spans="1:19" ht="20.100000000000001" customHeight="1">
      <c r="A17" s="76"/>
      <c r="B17" s="144"/>
      <c r="C17" s="10" t="s">
        <v>31</v>
      </c>
      <c r="D17" s="11">
        <v>41</v>
      </c>
      <c r="E17" s="11">
        <v>11</v>
      </c>
      <c r="F17" s="11">
        <v>52</v>
      </c>
      <c r="G17" s="12">
        <v>6.15</v>
      </c>
      <c r="H17" s="10">
        <v>85</v>
      </c>
      <c r="I17" s="12">
        <f t="shared" si="0"/>
        <v>0.18823529411764706</v>
      </c>
      <c r="J17" s="11">
        <v>16</v>
      </c>
      <c r="K17" s="53">
        <v>0.30769999999999997</v>
      </c>
      <c r="L17" s="27">
        <v>18</v>
      </c>
      <c r="M17" s="53">
        <v>0.34619999999999995</v>
      </c>
      <c r="N17" s="13">
        <v>12</v>
      </c>
      <c r="O17" s="53">
        <v>0.23079999999999998</v>
      </c>
      <c r="P17" s="27">
        <v>6</v>
      </c>
      <c r="Q17" s="57">
        <v>0.11539999999999999</v>
      </c>
      <c r="R17" s="95"/>
      <c r="S17" s="109"/>
    </row>
    <row r="18" spans="1:19" ht="20.100000000000001" customHeight="1">
      <c r="A18" s="76"/>
      <c r="B18" s="60" t="s">
        <v>75</v>
      </c>
      <c r="C18" s="14" t="s">
        <v>32</v>
      </c>
      <c r="D18" s="15">
        <v>105</v>
      </c>
      <c r="E18" s="15">
        <v>17</v>
      </c>
      <c r="F18" s="15">
        <v>122</v>
      </c>
      <c r="G18" s="16">
        <v>8.41</v>
      </c>
      <c r="H18" s="14">
        <v>248</v>
      </c>
      <c r="I18" s="16">
        <f t="shared" si="0"/>
        <v>2.4193548387096774E-2</v>
      </c>
      <c r="J18" s="17">
        <v>6</v>
      </c>
      <c r="K18" s="56">
        <v>4.9200000000000001E-2</v>
      </c>
      <c r="L18" s="18">
        <v>16</v>
      </c>
      <c r="M18" s="54">
        <v>0.13109999999999999</v>
      </c>
      <c r="N18" s="18">
        <v>31</v>
      </c>
      <c r="O18" s="54">
        <v>0.25409999999999999</v>
      </c>
      <c r="P18" s="18">
        <v>69</v>
      </c>
      <c r="Q18" s="54">
        <v>0.56559999999999999</v>
      </c>
      <c r="R18" s="96"/>
      <c r="S18" s="109"/>
    </row>
    <row r="19" spans="1:19" ht="20.100000000000001" customHeight="1">
      <c r="A19" s="76"/>
      <c r="B19" s="143" t="s">
        <v>76</v>
      </c>
      <c r="C19" s="10" t="s">
        <v>30</v>
      </c>
      <c r="D19" s="11">
        <v>269</v>
      </c>
      <c r="E19" s="11">
        <v>76</v>
      </c>
      <c r="F19" s="11">
        <v>345</v>
      </c>
      <c r="G19" s="12">
        <v>7.39</v>
      </c>
      <c r="H19" s="10">
        <v>465</v>
      </c>
      <c r="I19" s="12">
        <f t="shared" si="0"/>
        <v>8.8172043010752682E-2</v>
      </c>
      <c r="J19" s="11">
        <v>41</v>
      </c>
      <c r="K19" s="53">
        <v>0.1188</v>
      </c>
      <c r="L19" s="13">
        <v>86</v>
      </c>
      <c r="M19" s="53">
        <v>0.24929999999999999</v>
      </c>
      <c r="N19" s="13">
        <v>104</v>
      </c>
      <c r="O19" s="53">
        <v>0.3014</v>
      </c>
      <c r="P19" s="13">
        <v>114</v>
      </c>
      <c r="Q19" s="53">
        <v>0.33039999999999997</v>
      </c>
      <c r="R19" s="95"/>
      <c r="S19" s="109"/>
    </row>
    <row r="20" spans="1:19" ht="20.100000000000001" customHeight="1">
      <c r="A20" s="76"/>
      <c r="B20" s="144"/>
      <c r="C20" s="10" t="s">
        <v>33</v>
      </c>
      <c r="D20" s="11">
        <v>23</v>
      </c>
      <c r="E20" s="11">
        <v>31</v>
      </c>
      <c r="F20" s="11">
        <v>54</v>
      </c>
      <c r="G20" s="12">
        <v>6.94</v>
      </c>
      <c r="H20" s="10">
        <v>72</v>
      </c>
      <c r="I20" s="12">
        <f t="shared" si="0"/>
        <v>6.9444444444444448E-2</v>
      </c>
      <c r="J20" s="11">
        <v>5</v>
      </c>
      <c r="K20" s="53">
        <v>9.2600000000000002E-2</v>
      </c>
      <c r="L20" s="13">
        <v>19</v>
      </c>
      <c r="M20" s="53">
        <v>0.35189999999999999</v>
      </c>
      <c r="N20" s="13">
        <v>16</v>
      </c>
      <c r="O20" s="53">
        <v>0.29630000000000001</v>
      </c>
      <c r="P20" s="13">
        <v>14</v>
      </c>
      <c r="Q20" s="53">
        <v>0.25929999999999997</v>
      </c>
      <c r="R20" s="95"/>
      <c r="S20" s="109"/>
    </row>
    <row r="21" spans="1:19" ht="20.100000000000001" customHeight="1">
      <c r="A21" s="76"/>
      <c r="B21" s="135" t="s">
        <v>77</v>
      </c>
      <c r="C21" s="14" t="s">
        <v>34</v>
      </c>
      <c r="D21" s="15">
        <v>85</v>
      </c>
      <c r="E21" s="15">
        <v>38</v>
      </c>
      <c r="F21" s="15">
        <v>123</v>
      </c>
      <c r="G21" s="16">
        <v>7.96</v>
      </c>
      <c r="H21" s="14">
        <v>180</v>
      </c>
      <c r="I21" s="16">
        <f t="shared" si="0"/>
        <v>3.3333333333333333E-2</v>
      </c>
      <c r="J21" s="17">
        <v>6</v>
      </c>
      <c r="K21" s="56">
        <v>4.8799999999999996E-2</v>
      </c>
      <c r="L21" s="28">
        <v>10</v>
      </c>
      <c r="M21" s="54">
        <v>8.1300000000000011E-2</v>
      </c>
      <c r="N21" s="18">
        <v>37</v>
      </c>
      <c r="O21" s="54">
        <v>0.30079999999999996</v>
      </c>
      <c r="P21" s="18">
        <v>70</v>
      </c>
      <c r="Q21" s="54">
        <v>0.56909999999999994</v>
      </c>
      <c r="R21" s="96"/>
      <c r="S21" s="109"/>
    </row>
    <row r="22" spans="1:19" ht="20.100000000000001" customHeight="1">
      <c r="A22" s="76"/>
      <c r="B22" s="136"/>
      <c r="C22" s="14" t="s">
        <v>35</v>
      </c>
      <c r="D22" s="15">
        <v>15</v>
      </c>
      <c r="E22" s="15">
        <v>10</v>
      </c>
      <c r="F22" s="15">
        <v>25</v>
      </c>
      <c r="G22" s="16">
        <v>8.56</v>
      </c>
      <c r="H22" s="14">
        <v>39</v>
      </c>
      <c r="I22" s="16">
        <f t="shared" si="0"/>
        <v>7.6923076923076927E-2</v>
      </c>
      <c r="J22" s="17">
        <v>3</v>
      </c>
      <c r="K22" s="28">
        <v>0.12</v>
      </c>
      <c r="L22" s="28">
        <v>3</v>
      </c>
      <c r="M22" s="28">
        <v>0.12</v>
      </c>
      <c r="N22" s="18">
        <v>4</v>
      </c>
      <c r="O22" s="54">
        <v>0.16</v>
      </c>
      <c r="P22" s="18">
        <v>15</v>
      </c>
      <c r="Q22" s="54">
        <v>0.6</v>
      </c>
      <c r="R22" s="96"/>
      <c r="S22" s="109"/>
    </row>
    <row r="23" spans="1:19" ht="20.100000000000001" customHeight="1">
      <c r="A23" s="76"/>
      <c r="B23" s="66" t="s">
        <v>78</v>
      </c>
      <c r="C23" s="10" t="s">
        <v>36</v>
      </c>
      <c r="D23" s="11">
        <v>133</v>
      </c>
      <c r="E23" s="11">
        <v>10</v>
      </c>
      <c r="F23" s="11">
        <v>143</v>
      </c>
      <c r="G23" s="12">
        <v>7.45</v>
      </c>
      <c r="H23" s="10">
        <v>308</v>
      </c>
      <c r="I23" s="12">
        <f t="shared" si="0"/>
        <v>3.5714285714285712E-2</v>
      </c>
      <c r="J23" s="11">
        <v>11</v>
      </c>
      <c r="K23" s="53">
        <v>7.690000000000001E-2</v>
      </c>
      <c r="L23" s="13">
        <v>28</v>
      </c>
      <c r="M23" s="53">
        <v>0.19579999999999997</v>
      </c>
      <c r="N23" s="13">
        <v>34</v>
      </c>
      <c r="O23" s="53">
        <v>0.23780000000000001</v>
      </c>
      <c r="P23" s="13">
        <v>70</v>
      </c>
      <c r="Q23" s="53">
        <v>0.48950000000000005</v>
      </c>
      <c r="R23" s="95"/>
      <c r="S23" s="109"/>
    </row>
    <row r="24" spans="1:19" ht="20.100000000000001" customHeight="1">
      <c r="A24" s="76"/>
      <c r="B24" s="60" t="s">
        <v>79</v>
      </c>
      <c r="C24" s="14" t="s">
        <v>37</v>
      </c>
      <c r="D24" s="15">
        <v>76</v>
      </c>
      <c r="E24" s="15">
        <v>67</v>
      </c>
      <c r="F24" s="15">
        <v>143</v>
      </c>
      <c r="G24" s="16">
        <v>7.64</v>
      </c>
      <c r="H24" s="14">
        <v>139</v>
      </c>
      <c r="I24" s="16">
        <f t="shared" si="0"/>
        <v>0.14388489208633093</v>
      </c>
      <c r="J24" s="17">
        <v>20</v>
      </c>
      <c r="K24" s="56">
        <v>0.1399</v>
      </c>
      <c r="L24" s="28">
        <v>23</v>
      </c>
      <c r="M24" s="54">
        <v>0.16079999999999997</v>
      </c>
      <c r="N24" s="18">
        <v>33</v>
      </c>
      <c r="O24" s="54">
        <v>0.23079999999999998</v>
      </c>
      <c r="P24" s="18">
        <v>67</v>
      </c>
      <c r="Q24" s="54">
        <v>0.46850000000000003</v>
      </c>
      <c r="R24" s="96"/>
      <c r="S24" s="109"/>
    </row>
    <row r="25" spans="1:19" ht="20.100000000000001" customHeight="1">
      <c r="A25" s="76"/>
      <c r="B25" s="134" t="s">
        <v>21</v>
      </c>
      <c r="C25" s="134"/>
      <c r="D25" s="19">
        <v>1011</v>
      </c>
      <c r="E25" s="19">
        <v>438</v>
      </c>
      <c r="F25" s="19">
        <v>1449</v>
      </c>
      <c r="G25" s="20">
        <v>7.79</v>
      </c>
      <c r="H25" s="21">
        <f>SUM(H14:H24)</f>
        <v>2171</v>
      </c>
      <c r="I25" s="55">
        <f t="shared" si="0"/>
        <v>6.3565177337632423E-2</v>
      </c>
      <c r="J25" s="21">
        <f>SUM(J14:J24)</f>
        <v>138</v>
      </c>
      <c r="K25" s="55">
        <f>J25/$F$25</f>
        <v>9.5238095238095233E-2</v>
      </c>
      <c r="L25" s="21">
        <f>SUM(L14:L24)</f>
        <v>269</v>
      </c>
      <c r="M25" s="55">
        <f>L25/$F$25</f>
        <v>0.18564527260179434</v>
      </c>
      <c r="N25" s="21">
        <f>SUM(N14:N24)</f>
        <v>350</v>
      </c>
      <c r="O25" s="55">
        <f>N25/$F$25</f>
        <v>0.24154589371980675</v>
      </c>
      <c r="P25" s="21">
        <f>SUM(P14:P24)</f>
        <v>692</v>
      </c>
      <c r="Q25" s="55">
        <f>P25/$F$25</f>
        <v>0.47757073844030368</v>
      </c>
      <c r="R25" s="97"/>
      <c r="S25" s="109"/>
    </row>
    <row r="26" spans="1:19">
      <c r="A26" s="77"/>
      <c r="B26" s="114" t="s">
        <v>17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22"/>
      <c r="O26" s="22"/>
      <c r="P26" s="22"/>
      <c r="Q26" s="22"/>
      <c r="R26" s="98"/>
    </row>
    <row r="27" spans="1:19">
      <c r="A27" s="77"/>
      <c r="B27" s="114" t="s">
        <v>18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22"/>
      <c r="N27" s="22"/>
      <c r="O27" s="22"/>
      <c r="P27" s="22"/>
      <c r="Q27" s="22"/>
      <c r="R27" s="23"/>
    </row>
    <row r="28" spans="1:19" ht="3.95" customHeight="1">
      <c r="A28" s="7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30" spans="1:19" s="86" customFormat="1">
      <c r="A30" s="71"/>
      <c r="B30" s="118" t="s">
        <v>9</v>
      </c>
      <c r="C30" s="1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s="89" customFormat="1" ht="6.75" customHeight="1">
      <c r="A31" s="74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/>
    </row>
    <row r="32" spans="1:19" s="89" customFormat="1" ht="3.95" customHeight="1">
      <c r="A32" s="7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9" s="89" customFormat="1" ht="20.100000000000001" customHeight="1">
      <c r="A33" s="76"/>
      <c r="B33" s="119" t="s">
        <v>1</v>
      </c>
      <c r="C33" s="119" t="s">
        <v>2</v>
      </c>
      <c r="D33" s="120" t="s">
        <v>102</v>
      </c>
      <c r="E33" s="120"/>
      <c r="F33" s="120"/>
      <c r="G33" s="123" t="s">
        <v>19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8"/>
    </row>
    <row r="34" spans="1:19" s="89" customFormat="1" ht="20.100000000000001" customHeight="1">
      <c r="A34" s="76"/>
      <c r="B34" s="119"/>
      <c r="C34" s="119"/>
      <c r="D34" s="121"/>
      <c r="E34" s="121"/>
      <c r="F34" s="121"/>
      <c r="G34" s="126" t="s">
        <v>20</v>
      </c>
      <c r="H34" s="119" t="s">
        <v>14</v>
      </c>
      <c r="I34" s="119" t="s">
        <v>15</v>
      </c>
      <c r="J34" s="119" t="s">
        <v>16</v>
      </c>
      <c r="K34" s="119"/>
      <c r="L34" s="119"/>
      <c r="M34" s="119"/>
      <c r="N34" s="119"/>
      <c r="O34" s="119"/>
      <c r="P34" s="119"/>
      <c r="Q34" s="119"/>
      <c r="R34" s="8"/>
    </row>
    <row r="35" spans="1:19" s="89" customFormat="1" ht="20.100000000000001" customHeight="1">
      <c r="A35" s="76"/>
      <c r="B35" s="119"/>
      <c r="C35" s="119"/>
      <c r="D35" s="122"/>
      <c r="E35" s="122"/>
      <c r="F35" s="122"/>
      <c r="G35" s="127"/>
      <c r="H35" s="119"/>
      <c r="I35" s="119"/>
      <c r="J35" s="119" t="s">
        <v>3</v>
      </c>
      <c r="K35" s="119"/>
      <c r="L35" s="119" t="s">
        <v>4</v>
      </c>
      <c r="M35" s="119"/>
      <c r="N35" s="119" t="s">
        <v>5</v>
      </c>
      <c r="O35" s="119"/>
      <c r="P35" s="119" t="s">
        <v>6</v>
      </c>
      <c r="Q35" s="119"/>
      <c r="R35" s="8"/>
    </row>
    <row r="36" spans="1:19" s="89" customFormat="1" ht="20.100000000000001" customHeight="1">
      <c r="A36" s="76"/>
      <c r="B36" s="119"/>
      <c r="C36" s="119"/>
      <c r="D36" s="119" t="s">
        <v>24</v>
      </c>
      <c r="E36" s="119" t="s">
        <v>23</v>
      </c>
      <c r="F36" s="129" t="s">
        <v>25</v>
      </c>
      <c r="G36" s="127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8"/>
    </row>
    <row r="37" spans="1:19" s="89" customFormat="1" ht="20.100000000000001" customHeight="1">
      <c r="A37" s="76"/>
      <c r="B37" s="119"/>
      <c r="C37" s="119"/>
      <c r="D37" s="119"/>
      <c r="E37" s="119"/>
      <c r="F37" s="129"/>
      <c r="G37" s="128"/>
      <c r="H37" s="119"/>
      <c r="I37" s="119"/>
      <c r="J37" s="69" t="s">
        <v>7</v>
      </c>
      <c r="K37" s="69" t="s">
        <v>8</v>
      </c>
      <c r="L37" s="69" t="s">
        <v>7</v>
      </c>
      <c r="M37" s="69" t="s">
        <v>8</v>
      </c>
      <c r="N37" s="69" t="s">
        <v>7</v>
      </c>
      <c r="O37" s="69" t="s">
        <v>8</v>
      </c>
      <c r="P37" s="69" t="s">
        <v>7</v>
      </c>
      <c r="Q37" s="69" t="s">
        <v>8</v>
      </c>
      <c r="R37" s="8"/>
    </row>
    <row r="38" spans="1:19" ht="20.100000000000001" customHeight="1">
      <c r="A38" s="77"/>
      <c r="B38" s="84" t="s">
        <v>72</v>
      </c>
      <c r="C38" s="32" t="s">
        <v>38</v>
      </c>
      <c r="D38" s="32">
        <v>6</v>
      </c>
      <c r="E38" s="32">
        <v>5</v>
      </c>
      <c r="F38" s="32">
        <v>11</v>
      </c>
      <c r="G38" s="33">
        <v>6.73</v>
      </c>
      <c r="H38" s="32">
        <v>4</v>
      </c>
      <c r="I38" s="51">
        <f t="shared" ref="I38:I56" si="1">J38/H38</f>
        <v>0.25</v>
      </c>
      <c r="J38" s="13">
        <v>1</v>
      </c>
      <c r="K38" s="51">
        <v>9.0899999999999995E-2</v>
      </c>
      <c r="L38" s="34">
        <v>2</v>
      </c>
      <c r="M38" s="51">
        <v>0.18179999999999999</v>
      </c>
      <c r="N38" s="34">
        <v>2</v>
      </c>
      <c r="O38" s="51">
        <v>0.18179999999999999</v>
      </c>
      <c r="P38" s="34">
        <v>6</v>
      </c>
      <c r="Q38" s="51">
        <v>0.54549999999999998</v>
      </c>
      <c r="R38" s="23"/>
      <c r="S38" s="109"/>
    </row>
    <row r="39" spans="1:19" ht="20.100000000000001" customHeight="1">
      <c r="A39" s="77"/>
      <c r="B39" s="130" t="s">
        <v>74</v>
      </c>
      <c r="C39" s="14" t="s">
        <v>30</v>
      </c>
      <c r="D39" s="14">
        <v>58</v>
      </c>
      <c r="E39" s="14">
        <v>8</v>
      </c>
      <c r="F39" s="14">
        <v>66</v>
      </c>
      <c r="G39" s="16">
        <v>4.0599999999999996</v>
      </c>
      <c r="H39" s="14">
        <v>113</v>
      </c>
      <c r="I39" s="56">
        <f t="shared" si="1"/>
        <v>3.5398230088495575E-2</v>
      </c>
      <c r="J39" s="18">
        <v>4</v>
      </c>
      <c r="K39" s="58">
        <v>6.0599999999999994E-2</v>
      </c>
      <c r="L39" s="28">
        <v>32</v>
      </c>
      <c r="M39" s="58">
        <v>0.48479999999999995</v>
      </c>
      <c r="N39" s="28">
        <v>15</v>
      </c>
      <c r="O39" s="58">
        <v>0.2273</v>
      </c>
      <c r="P39" s="28">
        <v>15</v>
      </c>
      <c r="Q39" s="58">
        <v>0.2273</v>
      </c>
      <c r="R39" s="23"/>
      <c r="S39" s="109"/>
    </row>
    <row r="40" spans="1:19" ht="20.100000000000001" customHeight="1">
      <c r="A40" s="77"/>
      <c r="B40" s="131"/>
      <c r="C40" s="14" t="s">
        <v>39</v>
      </c>
      <c r="D40" s="14">
        <v>16</v>
      </c>
      <c r="E40" s="14">
        <v>2</v>
      </c>
      <c r="F40" s="14">
        <v>18</v>
      </c>
      <c r="G40" s="16">
        <v>4.6100000000000003</v>
      </c>
      <c r="H40" s="14">
        <v>16</v>
      </c>
      <c r="I40" s="56">
        <f t="shared" si="1"/>
        <v>6.25E-2</v>
      </c>
      <c r="J40" s="18">
        <v>1</v>
      </c>
      <c r="K40" s="58">
        <v>5.5599999999999997E-2</v>
      </c>
      <c r="L40" s="28">
        <v>7</v>
      </c>
      <c r="M40" s="58">
        <v>0.38890000000000002</v>
      </c>
      <c r="N40" s="28">
        <v>6</v>
      </c>
      <c r="O40" s="58">
        <v>0.33329999999999999</v>
      </c>
      <c r="P40" s="28">
        <v>4</v>
      </c>
      <c r="Q40" s="58">
        <v>0.22219999999999998</v>
      </c>
      <c r="R40" s="23"/>
      <c r="S40" s="109"/>
    </row>
    <row r="41" spans="1:19" ht="20.100000000000001" customHeight="1">
      <c r="A41" s="77"/>
      <c r="B41" s="131"/>
      <c r="C41" s="14" t="s">
        <v>40</v>
      </c>
      <c r="D41" s="14">
        <v>78</v>
      </c>
      <c r="E41" s="14">
        <v>27</v>
      </c>
      <c r="F41" s="14">
        <v>105</v>
      </c>
      <c r="G41" s="16">
        <v>4.8600000000000003</v>
      </c>
      <c r="H41" s="14">
        <f>55+115</f>
        <v>170</v>
      </c>
      <c r="I41" s="56">
        <f t="shared" si="1"/>
        <v>5.8823529411764705E-3</v>
      </c>
      <c r="J41" s="18">
        <v>1</v>
      </c>
      <c r="K41" s="58">
        <v>9.4999999999999998E-3</v>
      </c>
      <c r="L41" s="28">
        <v>46</v>
      </c>
      <c r="M41" s="58">
        <v>0.43810000000000004</v>
      </c>
      <c r="N41" s="28">
        <v>21</v>
      </c>
      <c r="O41" s="58">
        <v>0.2</v>
      </c>
      <c r="P41" s="28">
        <v>37</v>
      </c>
      <c r="Q41" s="58">
        <v>0.35240000000000005</v>
      </c>
      <c r="R41" s="23"/>
      <c r="S41" s="109"/>
    </row>
    <row r="42" spans="1:19" ht="20.100000000000001" customHeight="1">
      <c r="A42" s="77"/>
      <c r="B42" s="132"/>
      <c r="C42" s="45" t="s">
        <v>41</v>
      </c>
      <c r="D42" s="45">
        <v>17</v>
      </c>
      <c r="E42" s="45">
        <v>1</v>
      </c>
      <c r="F42" s="45">
        <v>18</v>
      </c>
      <c r="G42" s="46">
        <v>3.78</v>
      </c>
      <c r="H42" s="14">
        <v>13</v>
      </c>
      <c r="I42" s="58">
        <f t="shared" si="1"/>
        <v>0</v>
      </c>
      <c r="J42" s="99">
        <v>0</v>
      </c>
      <c r="K42" s="58">
        <v>0</v>
      </c>
      <c r="L42" s="41">
        <v>11</v>
      </c>
      <c r="M42" s="58">
        <v>0.61109999999999998</v>
      </c>
      <c r="N42" s="41">
        <v>3</v>
      </c>
      <c r="O42" s="58">
        <v>0.16670000000000001</v>
      </c>
      <c r="P42" s="41">
        <v>4</v>
      </c>
      <c r="Q42" s="58">
        <v>0.22219999999999998</v>
      </c>
      <c r="R42" s="23"/>
      <c r="S42" s="109"/>
    </row>
    <row r="43" spans="1:19" ht="20.100000000000001" customHeight="1">
      <c r="A43" s="77"/>
      <c r="B43" s="112" t="s">
        <v>75</v>
      </c>
      <c r="C43" s="10" t="s">
        <v>42</v>
      </c>
      <c r="D43" s="10">
        <v>29</v>
      </c>
      <c r="E43" s="10">
        <v>1</v>
      </c>
      <c r="F43" s="10">
        <v>30</v>
      </c>
      <c r="G43" s="12">
        <v>5.07</v>
      </c>
      <c r="H43" s="10">
        <v>49</v>
      </c>
      <c r="I43" s="51">
        <f t="shared" si="1"/>
        <v>0.12244897959183673</v>
      </c>
      <c r="J43" s="61">
        <v>6</v>
      </c>
      <c r="K43" s="51">
        <v>0.2</v>
      </c>
      <c r="L43" s="27">
        <v>5</v>
      </c>
      <c r="M43" s="51">
        <v>0.16670000000000001</v>
      </c>
      <c r="N43" s="27">
        <v>7</v>
      </c>
      <c r="O43" s="51">
        <v>0.23329999999999998</v>
      </c>
      <c r="P43" s="27">
        <v>12</v>
      </c>
      <c r="Q43" s="51">
        <v>0.4</v>
      </c>
      <c r="R43" s="23"/>
      <c r="S43" s="109"/>
    </row>
    <row r="44" spans="1:19" ht="20.100000000000001" customHeight="1">
      <c r="A44" s="77"/>
      <c r="B44" s="113"/>
      <c r="C44" s="10" t="s">
        <v>32</v>
      </c>
      <c r="D44" s="10">
        <v>9</v>
      </c>
      <c r="E44" s="10">
        <v>2</v>
      </c>
      <c r="F44" s="10">
        <v>11</v>
      </c>
      <c r="G44" s="12">
        <v>5.09</v>
      </c>
      <c r="H44" s="10">
        <v>16</v>
      </c>
      <c r="I44" s="51">
        <f t="shared" si="1"/>
        <v>0</v>
      </c>
      <c r="J44" s="61">
        <v>0</v>
      </c>
      <c r="K44" s="51">
        <v>0</v>
      </c>
      <c r="L44" s="27">
        <v>2</v>
      </c>
      <c r="M44" s="51">
        <v>0.18179999999999999</v>
      </c>
      <c r="N44" s="27">
        <v>4</v>
      </c>
      <c r="O44" s="51">
        <v>0.36359999999999998</v>
      </c>
      <c r="P44" s="27">
        <v>5</v>
      </c>
      <c r="Q44" s="51">
        <v>0.45450000000000002</v>
      </c>
      <c r="R44" s="23"/>
      <c r="S44" s="109"/>
    </row>
    <row r="45" spans="1:19" ht="20.100000000000001" customHeight="1">
      <c r="A45" s="77"/>
      <c r="B45" s="130" t="s">
        <v>76</v>
      </c>
      <c r="C45" s="14" t="s">
        <v>30</v>
      </c>
      <c r="D45" s="14">
        <v>19</v>
      </c>
      <c r="E45" s="14">
        <v>2</v>
      </c>
      <c r="F45" s="14">
        <v>21</v>
      </c>
      <c r="G45" s="16">
        <v>4.62</v>
      </c>
      <c r="H45" s="14">
        <v>22</v>
      </c>
      <c r="I45" s="58">
        <f t="shared" si="1"/>
        <v>0</v>
      </c>
      <c r="J45" s="18">
        <v>0</v>
      </c>
      <c r="K45" s="58">
        <v>0</v>
      </c>
      <c r="L45" s="28">
        <v>10</v>
      </c>
      <c r="M45" s="58">
        <v>0.47619999999999996</v>
      </c>
      <c r="N45" s="28">
        <v>8</v>
      </c>
      <c r="O45" s="58">
        <v>0.38100000000000001</v>
      </c>
      <c r="P45" s="28">
        <v>3</v>
      </c>
      <c r="Q45" s="58">
        <v>0.1429</v>
      </c>
      <c r="R45" s="23"/>
      <c r="S45" s="109"/>
    </row>
    <row r="46" spans="1:19" ht="20.100000000000001" customHeight="1">
      <c r="A46" s="77"/>
      <c r="B46" s="131"/>
      <c r="C46" s="14" t="s">
        <v>40</v>
      </c>
      <c r="D46" s="14">
        <v>30</v>
      </c>
      <c r="E46" s="14">
        <v>10</v>
      </c>
      <c r="F46" s="14">
        <v>40</v>
      </c>
      <c r="G46" s="16">
        <v>3.93</v>
      </c>
      <c r="H46" s="14">
        <v>49</v>
      </c>
      <c r="I46" s="58">
        <f t="shared" si="1"/>
        <v>4.0816326530612242E-2</v>
      </c>
      <c r="J46" s="18">
        <v>2</v>
      </c>
      <c r="K46" s="58">
        <v>0.05</v>
      </c>
      <c r="L46" s="28">
        <v>23</v>
      </c>
      <c r="M46" s="58">
        <v>0.57499999999999996</v>
      </c>
      <c r="N46" s="28">
        <v>6</v>
      </c>
      <c r="O46" s="58">
        <v>0.15</v>
      </c>
      <c r="P46" s="28">
        <v>9</v>
      </c>
      <c r="Q46" s="58">
        <v>0.22500000000000001</v>
      </c>
      <c r="R46" s="23"/>
      <c r="S46" s="109"/>
    </row>
    <row r="47" spans="1:19" ht="20.100000000000001" customHeight="1">
      <c r="A47" s="77"/>
      <c r="B47" s="131"/>
      <c r="C47" s="14" t="s">
        <v>33</v>
      </c>
      <c r="D47" s="14">
        <v>3</v>
      </c>
      <c r="E47" s="14">
        <v>6</v>
      </c>
      <c r="F47" s="14">
        <v>9</v>
      </c>
      <c r="G47" s="16">
        <v>3.11</v>
      </c>
      <c r="H47" s="14">
        <v>17</v>
      </c>
      <c r="I47" s="58">
        <f t="shared" si="1"/>
        <v>0.11764705882352941</v>
      </c>
      <c r="J47" s="18">
        <v>2</v>
      </c>
      <c r="K47" s="58">
        <v>0.22219999999999998</v>
      </c>
      <c r="L47" s="28">
        <v>6</v>
      </c>
      <c r="M47" s="58">
        <v>0.66670000000000007</v>
      </c>
      <c r="N47" s="28">
        <v>0</v>
      </c>
      <c r="O47" s="58">
        <v>0</v>
      </c>
      <c r="P47" s="28">
        <v>1</v>
      </c>
      <c r="Q47" s="58">
        <v>0.11109999999999999</v>
      </c>
      <c r="R47" s="23"/>
      <c r="S47" s="109"/>
    </row>
    <row r="48" spans="1:19" ht="20.100000000000001" customHeight="1">
      <c r="A48" s="77"/>
      <c r="B48" s="132"/>
      <c r="C48" s="14" t="s">
        <v>43</v>
      </c>
      <c r="D48" s="14">
        <v>4</v>
      </c>
      <c r="E48" s="14">
        <v>7</v>
      </c>
      <c r="F48" s="14">
        <v>11</v>
      </c>
      <c r="G48" s="16">
        <v>5.09</v>
      </c>
      <c r="H48" s="14">
        <v>18</v>
      </c>
      <c r="I48" s="56">
        <f t="shared" si="1"/>
        <v>0</v>
      </c>
      <c r="J48" s="18">
        <v>0</v>
      </c>
      <c r="K48" s="58">
        <v>0</v>
      </c>
      <c r="L48" s="28">
        <v>5</v>
      </c>
      <c r="M48" s="58">
        <v>0.45450000000000002</v>
      </c>
      <c r="N48" s="28">
        <v>2</v>
      </c>
      <c r="O48" s="58">
        <v>0.18179999999999999</v>
      </c>
      <c r="P48" s="28">
        <v>4</v>
      </c>
      <c r="Q48" s="58">
        <v>0.36359999999999998</v>
      </c>
      <c r="R48" s="23"/>
      <c r="S48" s="109"/>
    </row>
    <row r="49" spans="1:19" ht="20.100000000000001" customHeight="1">
      <c r="A49" s="77"/>
      <c r="B49" s="63" t="s">
        <v>77</v>
      </c>
      <c r="C49" s="32" t="s">
        <v>34</v>
      </c>
      <c r="D49" s="32">
        <v>34</v>
      </c>
      <c r="E49" s="32">
        <v>6</v>
      </c>
      <c r="F49" s="32">
        <v>40</v>
      </c>
      <c r="G49" s="33">
        <v>4.28</v>
      </c>
      <c r="H49" s="32">
        <v>42</v>
      </c>
      <c r="I49" s="57">
        <f t="shared" si="1"/>
        <v>2.3809523809523808E-2</v>
      </c>
      <c r="J49" s="65">
        <v>1</v>
      </c>
      <c r="K49" s="51">
        <v>2.5000000000000001E-2</v>
      </c>
      <c r="L49" s="34">
        <v>10</v>
      </c>
      <c r="M49" s="51">
        <v>0.25</v>
      </c>
      <c r="N49" s="34">
        <v>21</v>
      </c>
      <c r="O49" s="51">
        <v>0.52500000000000002</v>
      </c>
      <c r="P49" s="34">
        <v>8</v>
      </c>
      <c r="Q49" s="51">
        <v>0.2</v>
      </c>
      <c r="R49" s="23"/>
      <c r="S49" s="109"/>
    </row>
    <row r="50" spans="1:19" ht="20.100000000000001" customHeight="1">
      <c r="A50" s="77"/>
      <c r="B50" s="64" t="s">
        <v>78</v>
      </c>
      <c r="C50" s="45" t="s">
        <v>36</v>
      </c>
      <c r="D50" s="45">
        <v>12</v>
      </c>
      <c r="E50" s="45">
        <v>0</v>
      </c>
      <c r="F50" s="45">
        <v>12</v>
      </c>
      <c r="G50" s="46">
        <v>5.17</v>
      </c>
      <c r="H50" s="45">
        <v>6</v>
      </c>
      <c r="I50" s="54">
        <f t="shared" si="1"/>
        <v>0</v>
      </c>
      <c r="J50" s="99">
        <v>0</v>
      </c>
      <c r="K50" s="58">
        <v>0</v>
      </c>
      <c r="L50" s="41">
        <v>2</v>
      </c>
      <c r="M50" s="58">
        <v>0.16670000000000001</v>
      </c>
      <c r="N50" s="41">
        <v>2</v>
      </c>
      <c r="O50" s="58">
        <v>0.16670000000000001</v>
      </c>
      <c r="P50" s="41">
        <v>8</v>
      </c>
      <c r="Q50" s="58">
        <v>0.66670000000000007</v>
      </c>
      <c r="R50" s="23"/>
      <c r="S50" s="109"/>
    </row>
    <row r="51" spans="1:19" ht="20.100000000000001" customHeight="1">
      <c r="A51" s="77"/>
      <c r="B51" s="83" t="s">
        <v>80</v>
      </c>
      <c r="C51" s="32" t="s">
        <v>44</v>
      </c>
      <c r="D51" s="32">
        <v>17</v>
      </c>
      <c r="E51" s="32">
        <v>3</v>
      </c>
      <c r="F51" s="32">
        <v>20</v>
      </c>
      <c r="G51" s="33">
        <v>3.65</v>
      </c>
      <c r="H51" s="32">
        <v>23</v>
      </c>
      <c r="I51" s="57">
        <f>J51/H51</f>
        <v>0.17391304347826086</v>
      </c>
      <c r="J51" s="65">
        <v>4</v>
      </c>
      <c r="K51" s="51">
        <v>0.2</v>
      </c>
      <c r="L51" s="34">
        <v>6</v>
      </c>
      <c r="M51" s="51">
        <v>0.3</v>
      </c>
      <c r="N51" s="34">
        <v>6</v>
      </c>
      <c r="O51" s="51">
        <v>0.3</v>
      </c>
      <c r="P51" s="34">
        <v>4</v>
      </c>
      <c r="Q51" s="51">
        <v>0.2</v>
      </c>
      <c r="R51" s="23"/>
      <c r="S51" s="109"/>
    </row>
    <row r="52" spans="1:19" ht="20.100000000000001" customHeight="1">
      <c r="A52" s="77"/>
      <c r="B52" s="64" t="s">
        <v>81</v>
      </c>
      <c r="C52" s="14" t="s">
        <v>32</v>
      </c>
      <c r="D52" s="14">
        <v>18</v>
      </c>
      <c r="E52" s="14">
        <v>6</v>
      </c>
      <c r="F52" s="14">
        <v>24</v>
      </c>
      <c r="G52" s="16">
        <v>2.83</v>
      </c>
      <c r="H52" s="45">
        <v>50</v>
      </c>
      <c r="I52" s="56">
        <f t="shared" si="1"/>
        <v>0.16</v>
      </c>
      <c r="J52" s="18">
        <v>8</v>
      </c>
      <c r="K52" s="58">
        <v>0.33329999999999999</v>
      </c>
      <c r="L52" s="28">
        <v>12</v>
      </c>
      <c r="M52" s="58">
        <v>0.5</v>
      </c>
      <c r="N52" s="28">
        <v>4</v>
      </c>
      <c r="O52" s="58">
        <v>0.16670000000000001</v>
      </c>
      <c r="P52" s="28">
        <v>0</v>
      </c>
      <c r="Q52" s="58">
        <v>0</v>
      </c>
      <c r="R52" s="23"/>
      <c r="S52" s="109"/>
    </row>
    <row r="53" spans="1:19" ht="20.100000000000001" customHeight="1">
      <c r="A53" s="77"/>
      <c r="B53" s="106" t="s">
        <v>82</v>
      </c>
      <c r="C53" s="10" t="s">
        <v>45</v>
      </c>
      <c r="D53" s="10">
        <v>32</v>
      </c>
      <c r="E53" s="10">
        <v>13</v>
      </c>
      <c r="F53" s="10">
        <v>45</v>
      </c>
      <c r="G53" s="12">
        <v>4.68</v>
      </c>
      <c r="H53" s="10">
        <v>40</v>
      </c>
      <c r="I53" s="53">
        <v>0.17499999999999999</v>
      </c>
      <c r="J53" s="13">
        <v>7</v>
      </c>
      <c r="K53" s="51">
        <v>0.15555555555555556</v>
      </c>
      <c r="L53" s="27">
        <v>5</v>
      </c>
      <c r="M53" s="51">
        <v>0.1111111111111111</v>
      </c>
      <c r="N53" s="27">
        <v>9</v>
      </c>
      <c r="O53" s="51">
        <v>0.2</v>
      </c>
      <c r="P53" s="27">
        <v>24</v>
      </c>
      <c r="Q53" s="51">
        <v>0.53333333333333333</v>
      </c>
      <c r="R53" s="23"/>
      <c r="S53" s="109"/>
    </row>
    <row r="54" spans="1:19" ht="20.100000000000001" customHeight="1">
      <c r="A54" s="77"/>
      <c r="B54" s="64" t="s">
        <v>83</v>
      </c>
      <c r="C54" s="14" t="s">
        <v>46</v>
      </c>
      <c r="D54" s="14">
        <v>11</v>
      </c>
      <c r="E54" s="14">
        <v>5</v>
      </c>
      <c r="F54" s="14">
        <v>16</v>
      </c>
      <c r="G54" s="16">
        <v>3.06</v>
      </c>
      <c r="H54" s="14">
        <v>21</v>
      </c>
      <c r="I54" s="56">
        <f t="shared" si="1"/>
        <v>0.2857142857142857</v>
      </c>
      <c r="J54" s="18">
        <v>6</v>
      </c>
      <c r="K54" s="58">
        <v>0.375</v>
      </c>
      <c r="L54" s="28">
        <v>6</v>
      </c>
      <c r="M54" s="58">
        <v>0.375</v>
      </c>
      <c r="N54" s="28">
        <v>2</v>
      </c>
      <c r="O54" s="58">
        <v>0.125</v>
      </c>
      <c r="P54" s="28">
        <v>2</v>
      </c>
      <c r="Q54" s="58">
        <v>0.125</v>
      </c>
      <c r="R54" s="23"/>
      <c r="S54" s="109"/>
    </row>
    <row r="55" spans="1:19" ht="20.100000000000001" customHeight="1">
      <c r="A55" s="77"/>
      <c r="B55" s="63" t="s">
        <v>84</v>
      </c>
      <c r="C55" s="10" t="s">
        <v>39</v>
      </c>
      <c r="D55" s="10">
        <v>6</v>
      </c>
      <c r="E55" s="10">
        <v>0</v>
      </c>
      <c r="F55" s="10">
        <v>6</v>
      </c>
      <c r="G55" s="12">
        <v>4</v>
      </c>
      <c r="H55" s="10">
        <v>12</v>
      </c>
      <c r="I55" s="53">
        <f t="shared" si="1"/>
        <v>0</v>
      </c>
      <c r="J55" s="13">
        <v>0</v>
      </c>
      <c r="K55" s="51">
        <v>0</v>
      </c>
      <c r="L55" s="27">
        <v>4</v>
      </c>
      <c r="M55" s="51">
        <v>0.66670000000000007</v>
      </c>
      <c r="N55" s="27">
        <v>0</v>
      </c>
      <c r="O55" s="51">
        <v>0</v>
      </c>
      <c r="P55" s="27">
        <v>2</v>
      </c>
      <c r="Q55" s="51">
        <v>0.33329999999999999</v>
      </c>
      <c r="R55" s="23"/>
      <c r="S55" s="109"/>
    </row>
    <row r="56" spans="1:19" ht="20.100000000000001" customHeight="1">
      <c r="A56" s="77"/>
      <c r="B56" s="134" t="s">
        <v>22</v>
      </c>
      <c r="C56" s="134"/>
      <c r="D56" s="19">
        <v>399</v>
      </c>
      <c r="E56" s="19">
        <v>104</v>
      </c>
      <c r="F56" s="19">
        <v>503</v>
      </c>
      <c r="G56" s="20">
        <v>4.4000000000000004</v>
      </c>
      <c r="H56" s="21">
        <f>SUM(H38:H55)</f>
        <v>681</v>
      </c>
      <c r="I56" s="55">
        <f t="shared" si="1"/>
        <v>6.3142437591776804E-2</v>
      </c>
      <c r="J56" s="21">
        <f>SUM(J38:J55)</f>
        <v>43</v>
      </c>
      <c r="K56" s="55">
        <f>J56/$F$56</f>
        <v>8.5487077534791248E-2</v>
      </c>
      <c r="L56" s="21">
        <f>SUM(L38:L55)</f>
        <v>194</v>
      </c>
      <c r="M56" s="55">
        <f>L56/$F$56</f>
        <v>0.38568588469184889</v>
      </c>
      <c r="N56" s="21">
        <f>SUM(N38:N55)</f>
        <v>118</v>
      </c>
      <c r="O56" s="55">
        <f>N56/$F$56</f>
        <v>0.23459244532803181</v>
      </c>
      <c r="P56" s="21">
        <f>SUM(P38:P55)</f>
        <v>148</v>
      </c>
      <c r="Q56" s="55">
        <f>P56/$F$56</f>
        <v>0.29423459244532801</v>
      </c>
      <c r="R56" s="23"/>
      <c r="S56" s="109"/>
    </row>
    <row r="57" spans="1:19">
      <c r="A57" s="77"/>
      <c r="B57" s="114" t="s">
        <v>17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22"/>
      <c r="O57" s="59"/>
      <c r="P57" s="22"/>
      <c r="Q57" s="59"/>
      <c r="R57" s="23"/>
    </row>
    <row r="58" spans="1:19">
      <c r="A58" s="77"/>
      <c r="B58" s="114" t="s">
        <v>18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22"/>
      <c r="N58" s="22"/>
      <c r="O58" s="22"/>
      <c r="P58" s="22"/>
      <c r="Q58" s="22"/>
      <c r="R58" s="23"/>
    </row>
    <row r="59" spans="1:19" ht="3.95" customHeight="1">
      <c r="A59" s="7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/>
    </row>
    <row r="61" spans="1:19">
      <c r="B61" s="117" t="s">
        <v>10</v>
      </c>
      <c r="C61" s="11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9" s="89" customFormat="1" ht="6.75" customHeight="1">
      <c r="A62" s="74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"/>
    </row>
    <row r="63" spans="1:19" s="89" customFormat="1" ht="3.95" customHeight="1">
      <c r="A63" s="7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</row>
    <row r="64" spans="1:19" s="89" customFormat="1" ht="20.100000000000001" customHeight="1">
      <c r="A64" s="76"/>
      <c r="B64" s="119" t="s">
        <v>1</v>
      </c>
      <c r="C64" s="119" t="s">
        <v>2</v>
      </c>
      <c r="D64" s="120" t="s">
        <v>102</v>
      </c>
      <c r="E64" s="120"/>
      <c r="F64" s="120"/>
      <c r="G64" s="123" t="s">
        <v>19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5"/>
      <c r="R64" s="8"/>
    </row>
    <row r="65" spans="1:19" s="89" customFormat="1" ht="20.100000000000001" customHeight="1">
      <c r="A65" s="76"/>
      <c r="B65" s="119"/>
      <c r="C65" s="119"/>
      <c r="D65" s="121"/>
      <c r="E65" s="121"/>
      <c r="F65" s="121"/>
      <c r="G65" s="126" t="s">
        <v>20</v>
      </c>
      <c r="H65" s="119" t="s">
        <v>14</v>
      </c>
      <c r="I65" s="119" t="s">
        <v>15</v>
      </c>
      <c r="J65" s="119" t="s">
        <v>16</v>
      </c>
      <c r="K65" s="119"/>
      <c r="L65" s="119"/>
      <c r="M65" s="119"/>
      <c r="N65" s="119"/>
      <c r="O65" s="119"/>
      <c r="P65" s="119"/>
      <c r="Q65" s="119"/>
      <c r="R65" s="8"/>
    </row>
    <row r="66" spans="1:19" s="89" customFormat="1" ht="20.100000000000001" customHeight="1">
      <c r="A66" s="76"/>
      <c r="B66" s="119"/>
      <c r="C66" s="119"/>
      <c r="D66" s="122"/>
      <c r="E66" s="122"/>
      <c r="F66" s="122"/>
      <c r="G66" s="127"/>
      <c r="H66" s="119"/>
      <c r="I66" s="119"/>
      <c r="J66" s="119" t="s">
        <v>3</v>
      </c>
      <c r="K66" s="119"/>
      <c r="L66" s="119" t="s">
        <v>4</v>
      </c>
      <c r="M66" s="119"/>
      <c r="N66" s="119" t="s">
        <v>5</v>
      </c>
      <c r="O66" s="119"/>
      <c r="P66" s="119" t="s">
        <v>6</v>
      </c>
      <c r="Q66" s="119"/>
      <c r="R66" s="92"/>
    </row>
    <row r="67" spans="1:19" s="89" customFormat="1" ht="20.100000000000001" customHeight="1">
      <c r="A67" s="76"/>
      <c r="B67" s="119"/>
      <c r="C67" s="119"/>
      <c r="D67" s="119" t="s">
        <v>24</v>
      </c>
      <c r="E67" s="119" t="s">
        <v>23</v>
      </c>
      <c r="F67" s="129" t="s">
        <v>25</v>
      </c>
      <c r="G67" s="127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92"/>
    </row>
    <row r="68" spans="1:19" s="89" customFormat="1" ht="20.100000000000001" customHeight="1">
      <c r="A68" s="76"/>
      <c r="B68" s="119"/>
      <c r="C68" s="119"/>
      <c r="D68" s="119"/>
      <c r="E68" s="119"/>
      <c r="F68" s="129"/>
      <c r="G68" s="128"/>
      <c r="H68" s="119"/>
      <c r="I68" s="119"/>
      <c r="J68" s="69" t="s">
        <v>7</v>
      </c>
      <c r="K68" s="69" t="s">
        <v>8</v>
      </c>
      <c r="L68" s="69" t="s">
        <v>7</v>
      </c>
      <c r="M68" s="69" t="s">
        <v>8</v>
      </c>
      <c r="N68" s="69" t="s">
        <v>7</v>
      </c>
      <c r="O68" s="69" t="s">
        <v>8</v>
      </c>
      <c r="P68" s="69" t="s">
        <v>7</v>
      </c>
      <c r="Q68" s="69" t="s">
        <v>8</v>
      </c>
      <c r="R68" s="92"/>
    </row>
    <row r="69" spans="1:19" ht="19.5" customHeight="1">
      <c r="A69" s="77"/>
      <c r="B69" s="63" t="s">
        <v>72</v>
      </c>
      <c r="C69" s="10" t="s">
        <v>47</v>
      </c>
      <c r="D69" s="10">
        <v>1</v>
      </c>
      <c r="E69" s="10">
        <v>1</v>
      </c>
      <c r="F69" s="10">
        <v>2</v>
      </c>
      <c r="G69" s="12">
        <v>11</v>
      </c>
      <c r="H69" s="31" t="s">
        <v>98</v>
      </c>
      <c r="I69" s="53" t="s">
        <v>98</v>
      </c>
      <c r="J69" s="13">
        <v>0</v>
      </c>
      <c r="K69" s="51">
        <v>0</v>
      </c>
      <c r="L69" s="31">
        <v>0</v>
      </c>
      <c r="M69" s="51">
        <v>0</v>
      </c>
      <c r="N69" s="13">
        <v>1</v>
      </c>
      <c r="O69" s="51">
        <v>0.5</v>
      </c>
      <c r="P69" s="13">
        <v>1</v>
      </c>
      <c r="Q69" s="51">
        <v>0.5</v>
      </c>
      <c r="R69" s="93"/>
      <c r="S69" s="109"/>
    </row>
    <row r="70" spans="1:19" ht="19.5" customHeight="1">
      <c r="A70" s="77"/>
      <c r="B70" s="130" t="s">
        <v>77</v>
      </c>
      <c r="C70" s="67" t="s">
        <v>48</v>
      </c>
      <c r="D70" s="14">
        <v>35</v>
      </c>
      <c r="E70" s="14">
        <v>10</v>
      </c>
      <c r="F70" s="14">
        <v>45</v>
      </c>
      <c r="G70" s="16">
        <v>7.76</v>
      </c>
      <c r="H70" s="137">
        <v>248</v>
      </c>
      <c r="I70" s="140">
        <f>SUM(J70:J72)/H70</f>
        <v>8.0645161290322578E-3</v>
      </c>
      <c r="J70" s="18">
        <v>2</v>
      </c>
      <c r="K70" s="58">
        <v>4.4400000000000002E-2</v>
      </c>
      <c r="L70" s="18">
        <v>5</v>
      </c>
      <c r="M70" s="58">
        <v>0.11109999999999999</v>
      </c>
      <c r="N70" s="18">
        <v>10</v>
      </c>
      <c r="O70" s="58">
        <v>0.22219999999999998</v>
      </c>
      <c r="P70" s="18">
        <v>28</v>
      </c>
      <c r="Q70" s="58">
        <v>0.62219999999999998</v>
      </c>
      <c r="R70" s="93"/>
      <c r="S70" s="109"/>
    </row>
    <row r="71" spans="1:19" ht="20.100000000000001" customHeight="1">
      <c r="A71" s="77"/>
      <c r="B71" s="131"/>
      <c r="C71" s="45" t="s">
        <v>49</v>
      </c>
      <c r="D71" s="45">
        <v>4</v>
      </c>
      <c r="E71" s="45">
        <v>1</v>
      </c>
      <c r="F71" s="45">
        <v>5</v>
      </c>
      <c r="G71" s="46">
        <v>7.2</v>
      </c>
      <c r="H71" s="138"/>
      <c r="I71" s="141"/>
      <c r="J71" s="99">
        <v>0</v>
      </c>
      <c r="K71" s="58">
        <v>0</v>
      </c>
      <c r="L71" s="47">
        <v>1</v>
      </c>
      <c r="M71" s="58">
        <v>0.2</v>
      </c>
      <c r="N71" s="99">
        <v>0</v>
      </c>
      <c r="O71" s="58">
        <v>0</v>
      </c>
      <c r="P71" s="99">
        <v>4</v>
      </c>
      <c r="Q71" s="58">
        <v>0.8</v>
      </c>
      <c r="R71" s="93"/>
      <c r="S71" s="109"/>
    </row>
    <row r="72" spans="1:19" ht="30" customHeight="1">
      <c r="A72" s="77"/>
      <c r="B72" s="132"/>
      <c r="C72" s="67" t="s">
        <v>50</v>
      </c>
      <c r="D72" s="14">
        <v>8</v>
      </c>
      <c r="E72" s="14">
        <v>2</v>
      </c>
      <c r="F72" s="14">
        <v>10</v>
      </c>
      <c r="G72" s="16">
        <v>7.2</v>
      </c>
      <c r="H72" s="139"/>
      <c r="I72" s="142"/>
      <c r="J72" s="18">
        <v>0</v>
      </c>
      <c r="K72" s="58">
        <v>0</v>
      </c>
      <c r="L72" s="18">
        <v>0</v>
      </c>
      <c r="M72" s="58">
        <v>0</v>
      </c>
      <c r="N72" s="18">
        <v>3</v>
      </c>
      <c r="O72" s="58">
        <v>0.3</v>
      </c>
      <c r="P72" s="18">
        <v>7</v>
      </c>
      <c r="Q72" s="58">
        <v>0.7</v>
      </c>
      <c r="R72" s="93"/>
      <c r="S72" s="109"/>
    </row>
    <row r="73" spans="1:19" ht="20.100000000000001" customHeight="1">
      <c r="A73" s="77"/>
      <c r="B73" s="112" t="s">
        <v>78</v>
      </c>
      <c r="C73" s="10" t="s">
        <v>51</v>
      </c>
      <c r="D73" s="10">
        <v>38</v>
      </c>
      <c r="E73" s="10">
        <v>4</v>
      </c>
      <c r="F73" s="10">
        <v>42</v>
      </c>
      <c r="G73" s="12">
        <v>6.48</v>
      </c>
      <c r="H73" s="31">
        <v>94</v>
      </c>
      <c r="I73" s="53">
        <f>J73/H73</f>
        <v>0</v>
      </c>
      <c r="J73" s="13">
        <v>0</v>
      </c>
      <c r="K73" s="51">
        <v>0</v>
      </c>
      <c r="L73" s="13">
        <v>3</v>
      </c>
      <c r="M73" s="51">
        <v>7.1399999999999991E-2</v>
      </c>
      <c r="N73" s="13">
        <v>11</v>
      </c>
      <c r="O73" s="51">
        <v>0.26190000000000002</v>
      </c>
      <c r="P73" s="13">
        <v>28</v>
      </c>
      <c r="Q73" s="51">
        <v>0.66670000000000007</v>
      </c>
      <c r="R73" s="93"/>
      <c r="S73" s="109"/>
    </row>
    <row r="74" spans="1:19" ht="20.100000000000001" customHeight="1">
      <c r="A74" s="77"/>
      <c r="B74" s="113"/>
      <c r="C74" s="32" t="s">
        <v>52</v>
      </c>
      <c r="D74" s="32">
        <v>37</v>
      </c>
      <c r="E74" s="32">
        <v>1</v>
      </c>
      <c r="F74" s="32">
        <v>38</v>
      </c>
      <c r="G74" s="33">
        <v>6.39</v>
      </c>
      <c r="H74" s="65">
        <v>97</v>
      </c>
      <c r="I74" s="57">
        <f t="shared" ref="I74:I77" si="2">J74/H74</f>
        <v>0</v>
      </c>
      <c r="J74" s="65">
        <v>0</v>
      </c>
      <c r="K74" s="51">
        <v>0</v>
      </c>
      <c r="L74" s="65">
        <v>6</v>
      </c>
      <c r="M74" s="51">
        <v>0.15789999999999998</v>
      </c>
      <c r="N74" s="65">
        <v>6</v>
      </c>
      <c r="O74" s="51">
        <v>0.15789999999999998</v>
      </c>
      <c r="P74" s="65">
        <v>26</v>
      </c>
      <c r="Q74" s="51">
        <v>0.68420000000000003</v>
      </c>
      <c r="R74" s="93"/>
      <c r="S74" s="109"/>
    </row>
    <row r="75" spans="1:19" ht="20.100000000000001" customHeight="1">
      <c r="A75" s="77"/>
      <c r="B75" s="130" t="s">
        <v>80</v>
      </c>
      <c r="C75" s="45" t="s">
        <v>53</v>
      </c>
      <c r="D75" s="45">
        <v>10</v>
      </c>
      <c r="E75" s="45">
        <v>2</v>
      </c>
      <c r="F75" s="45">
        <v>12</v>
      </c>
      <c r="G75" s="46">
        <v>5.58</v>
      </c>
      <c r="H75" s="47">
        <v>20</v>
      </c>
      <c r="I75" s="54">
        <f t="shared" si="2"/>
        <v>0.1</v>
      </c>
      <c r="J75" s="99">
        <v>2</v>
      </c>
      <c r="K75" s="58">
        <v>0.16670000000000001</v>
      </c>
      <c r="L75" s="47">
        <v>3</v>
      </c>
      <c r="M75" s="58">
        <v>0.25</v>
      </c>
      <c r="N75" s="99">
        <v>3</v>
      </c>
      <c r="O75" s="58">
        <v>0.25</v>
      </c>
      <c r="P75" s="99">
        <v>4</v>
      </c>
      <c r="Q75" s="58">
        <v>0.33329999999999999</v>
      </c>
      <c r="R75" s="93"/>
      <c r="S75" s="109"/>
    </row>
    <row r="76" spans="1:19" ht="20.100000000000001" customHeight="1">
      <c r="A76" s="77"/>
      <c r="B76" s="131"/>
      <c r="C76" s="14" t="s">
        <v>54</v>
      </c>
      <c r="D76" s="14">
        <v>30</v>
      </c>
      <c r="E76" s="14">
        <v>5</v>
      </c>
      <c r="F76" s="14">
        <v>35</v>
      </c>
      <c r="G76" s="16">
        <v>4.66</v>
      </c>
      <c r="H76" s="18">
        <v>70</v>
      </c>
      <c r="I76" s="56">
        <f t="shared" si="2"/>
        <v>0.1</v>
      </c>
      <c r="J76" s="18">
        <v>7</v>
      </c>
      <c r="K76" s="58">
        <v>0.2</v>
      </c>
      <c r="L76" s="18">
        <v>12</v>
      </c>
      <c r="M76" s="58">
        <v>0.34289999999999998</v>
      </c>
      <c r="N76" s="18">
        <v>11</v>
      </c>
      <c r="O76" s="58">
        <v>0.31430000000000002</v>
      </c>
      <c r="P76" s="18">
        <v>5</v>
      </c>
      <c r="Q76" s="58">
        <v>0.1429</v>
      </c>
      <c r="R76" s="93"/>
      <c r="S76" s="109"/>
    </row>
    <row r="77" spans="1:19" ht="20.100000000000001" customHeight="1">
      <c r="A77" s="77"/>
      <c r="B77" s="132"/>
      <c r="C77" s="45" t="s">
        <v>55</v>
      </c>
      <c r="D77" s="45">
        <v>36</v>
      </c>
      <c r="E77" s="45">
        <v>10</v>
      </c>
      <c r="F77" s="45">
        <v>46</v>
      </c>
      <c r="G77" s="46">
        <v>5.65</v>
      </c>
      <c r="H77" s="47">
        <v>43</v>
      </c>
      <c r="I77" s="54">
        <f t="shared" si="2"/>
        <v>0.11627906976744186</v>
      </c>
      <c r="J77" s="99">
        <v>5</v>
      </c>
      <c r="K77" s="58">
        <v>0.10869999999999999</v>
      </c>
      <c r="L77" s="47">
        <v>10</v>
      </c>
      <c r="M77" s="58">
        <v>0.21739999999999998</v>
      </c>
      <c r="N77" s="99">
        <v>12</v>
      </c>
      <c r="O77" s="58">
        <v>0.26090000000000002</v>
      </c>
      <c r="P77" s="99">
        <v>19</v>
      </c>
      <c r="Q77" s="58">
        <v>0.41299999999999998</v>
      </c>
      <c r="R77" s="93"/>
      <c r="S77" s="109"/>
    </row>
    <row r="78" spans="1:19" ht="20.100000000000001" customHeight="1">
      <c r="A78" s="77"/>
      <c r="B78" s="112" t="s">
        <v>81</v>
      </c>
      <c r="C78" s="32" t="s">
        <v>91</v>
      </c>
      <c r="D78" s="32">
        <v>24</v>
      </c>
      <c r="E78" s="32">
        <v>5</v>
      </c>
      <c r="F78" s="32">
        <v>29</v>
      </c>
      <c r="G78" s="33">
        <v>5.28</v>
      </c>
      <c r="H78" s="65" t="s">
        <v>98</v>
      </c>
      <c r="I78" s="57" t="s">
        <v>98</v>
      </c>
      <c r="J78" s="65">
        <v>2</v>
      </c>
      <c r="K78" s="51">
        <v>6.9000000000000006E-2</v>
      </c>
      <c r="L78" s="65">
        <v>6</v>
      </c>
      <c r="M78" s="51">
        <v>0.2069</v>
      </c>
      <c r="N78" s="65">
        <v>11</v>
      </c>
      <c r="O78" s="51">
        <v>0.37929999999999997</v>
      </c>
      <c r="P78" s="65">
        <v>10</v>
      </c>
      <c r="Q78" s="51">
        <v>0.3448</v>
      </c>
      <c r="R78" s="93"/>
      <c r="S78" s="109"/>
    </row>
    <row r="79" spans="1:19" ht="20.100000000000001" customHeight="1">
      <c r="A79" s="77"/>
      <c r="B79" s="133"/>
      <c r="C79" s="32" t="s">
        <v>103</v>
      </c>
      <c r="D79" s="32">
        <v>2</v>
      </c>
      <c r="E79" s="32">
        <v>0</v>
      </c>
      <c r="F79" s="32">
        <v>2</v>
      </c>
      <c r="G79" s="33">
        <v>4</v>
      </c>
      <c r="H79" s="65" t="s">
        <v>98</v>
      </c>
      <c r="I79" s="57" t="s">
        <v>98</v>
      </c>
      <c r="J79" s="65">
        <v>2</v>
      </c>
      <c r="K79" s="51">
        <v>1</v>
      </c>
      <c r="L79" s="65">
        <v>0</v>
      </c>
      <c r="M79" s="51">
        <v>0</v>
      </c>
      <c r="N79" s="65">
        <v>0</v>
      </c>
      <c r="O79" s="51">
        <v>0</v>
      </c>
      <c r="P79" s="65">
        <v>0</v>
      </c>
      <c r="Q79" s="51">
        <v>0</v>
      </c>
      <c r="R79" s="93"/>
      <c r="S79" s="109"/>
    </row>
    <row r="80" spans="1:19" ht="20.100000000000001" customHeight="1">
      <c r="A80" s="77"/>
      <c r="B80" s="133"/>
      <c r="C80" s="32" t="s">
        <v>104</v>
      </c>
      <c r="D80" s="32">
        <v>3</v>
      </c>
      <c r="E80" s="32">
        <v>0</v>
      </c>
      <c r="F80" s="32">
        <v>3</v>
      </c>
      <c r="G80" s="33">
        <v>4</v>
      </c>
      <c r="H80" s="65" t="s">
        <v>98</v>
      </c>
      <c r="I80" s="57" t="s">
        <v>98</v>
      </c>
      <c r="J80" s="65">
        <v>3</v>
      </c>
      <c r="K80" s="51">
        <v>1</v>
      </c>
      <c r="L80" s="65">
        <v>0</v>
      </c>
      <c r="M80" s="51">
        <v>0</v>
      </c>
      <c r="N80" s="65">
        <v>0</v>
      </c>
      <c r="O80" s="51">
        <v>0</v>
      </c>
      <c r="P80" s="65">
        <v>0</v>
      </c>
      <c r="Q80" s="51">
        <v>0</v>
      </c>
      <c r="R80" s="93"/>
      <c r="S80" s="109"/>
    </row>
    <row r="81" spans="1:19" ht="20.100000000000001" customHeight="1">
      <c r="A81" s="77"/>
      <c r="B81" s="133"/>
      <c r="C81" s="10" t="s">
        <v>56</v>
      </c>
      <c r="D81" s="10">
        <v>26</v>
      </c>
      <c r="E81" s="10">
        <v>4</v>
      </c>
      <c r="F81" s="10">
        <v>30</v>
      </c>
      <c r="G81" s="12">
        <v>6.4</v>
      </c>
      <c r="H81" s="31" t="s">
        <v>98</v>
      </c>
      <c r="I81" s="53" t="s">
        <v>98</v>
      </c>
      <c r="J81" s="13">
        <v>0</v>
      </c>
      <c r="K81" s="51">
        <v>0</v>
      </c>
      <c r="L81" s="31">
        <v>2</v>
      </c>
      <c r="M81" s="51">
        <v>6.6699999999999995E-2</v>
      </c>
      <c r="N81" s="13">
        <v>8</v>
      </c>
      <c r="O81" s="51">
        <v>0.26669999999999999</v>
      </c>
      <c r="P81" s="13">
        <v>20</v>
      </c>
      <c r="Q81" s="51">
        <v>0.66670000000000007</v>
      </c>
      <c r="R81" s="93"/>
      <c r="S81" s="109"/>
    </row>
    <row r="82" spans="1:19" ht="20.100000000000001" customHeight="1">
      <c r="A82" s="77"/>
      <c r="B82" s="113"/>
      <c r="C82" s="32" t="s">
        <v>57</v>
      </c>
      <c r="D82" s="32">
        <v>57</v>
      </c>
      <c r="E82" s="32">
        <v>19</v>
      </c>
      <c r="F82" s="32">
        <v>76</v>
      </c>
      <c r="G82" s="33">
        <v>3.92</v>
      </c>
      <c r="H82" s="10">
        <v>91</v>
      </c>
      <c r="I82" s="57">
        <f>J82/H82</f>
        <v>0.36263736263736263</v>
      </c>
      <c r="J82" s="65">
        <v>33</v>
      </c>
      <c r="K82" s="51">
        <v>0.43420000000000003</v>
      </c>
      <c r="L82" s="65">
        <v>28</v>
      </c>
      <c r="M82" s="51">
        <v>0.36840000000000006</v>
      </c>
      <c r="N82" s="65">
        <v>11</v>
      </c>
      <c r="O82" s="51">
        <v>0.1447</v>
      </c>
      <c r="P82" s="65">
        <v>4</v>
      </c>
      <c r="Q82" s="51">
        <v>5.2600000000000001E-2</v>
      </c>
      <c r="R82" s="93"/>
      <c r="S82" s="109"/>
    </row>
    <row r="83" spans="1:19" ht="20.100000000000001" customHeight="1">
      <c r="A83" s="77"/>
      <c r="B83" s="130" t="s">
        <v>82</v>
      </c>
      <c r="C83" s="45" t="s">
        <v>58</v>
      </c>
      <c r="D83" s="45">
        <v>37</v>
      </c>
      <c r="E83" s="45">
        <v>7</v>
      </c>
      <c r="F83" s="45">
        <v>44</v>
      </c>
      <c r="G83" s="46">
        <v>9.0500000000000007</v>
      </c>
      <c r="H83" s="47" t="s">
        <v>98</v>
      </c>
      <c r="I83" s="41" t="s">
        <v>98</v>
      </c>
      <c r="J83" s="99">
        <v>0</v>
      </c>
      <c r="K83" s="58">
        <v>0</v>
      </c>
      <c r="L83" s="47">
        <v>2</v>
      </c>
      <c r="M83" s="58">
        <v>4.5499999999999999E-2</v>
      </c>
      <c r="N83" s="99">
        <v>1</v>
      </c>
      <c r="O83" s="58">
        <v>2.2700000000000001E-2</v>
      </c>
      <c r="P83" s="99">
        <v>41</v>
      </c>
      <c r="Q83" s="58">
        <v>0.93180000000000007</v>
      </c>
      <c r="R83" s="93"/>
      <c r="S83" s="109"/>
    </row>
    <row r="84" spans="1:19" ht="20.100000000000001" customHeight="1">
      <c r="A84" s="77"/>
      <c r="B84" s="132"/>
      <c r="C84" s="14" t="s">
        <v>59</v>
      </c>
      <c r="D84" s="14">
        <v>32</v>
      </c>
      <c r="E84" s="14">
        <v>15</v>
      </c>
      <c r="F84" s="14">
        <v>47</v>
      </c>
      <c r="G84" s="16">
        <v>6.36</v>
      </c>
      <c r="H84" s="14">
        <v>79</v>
      </c>
      <c r="I84" s="56">
        <f>J84/H84</f>
        <v>2.5316455696202531E-2</v>
      </c>
      <c r="J84" s="18">
        <v>2</v>
      </c>
      <c r="K84" s="58">
        <v>4.2599999999999999E-2</v>
      </c>
      <c r="L84" s="18">
        <v>6</v>
      </c>
      <c r="M84" s="58">
        <v>0.12770000000000001</v>
      </c>
      <c r="N84" s="18">
        <v>10</v>
      </c>
      <c r="O84" s="58">
        <v>0.21280000000000002</v>
      </c>
      <c r="P84" s="18">
        <v>29</v>
      </c>
      <c r="Q84" s="58">
        <v>0.61699999999999999</v>
      </c>
      <c r="R84" s="93"/>
      <c r="S84" s="109"/>
    </row>
    <row r="85" spans="1:19" ht="20.100000000000001" customHeight="1">
      <c r="A85" s="77"/>
      <c r="B85" s="112" t="s">
        <v>123</v>
      </c>
      <c r="C85" s="10" t="s">
        <v>60</v>
      </c>
      <c r="D85" s="10">
        <v>0</v>
      </c>
      <c r="E85" s="10">
        <v>4</v>
      </c>
      <c r="F85" s="10">
        <v>4</v>
      </c>
      <c r="G85" s="12">
        <v>5.5</v>
      </c>
      <c r="H85" s="31" t="s">
        <v>98</v>
      </c>
      <c r="I85" s="53" t="s">
        <v>98</v>
      </c>
      <c r="J85" s="13">
        <v>0</v>
      </c>
      <c r="K85" s="51">
        <v>0</v>
      </c>
      <c r="L85" s="31">
        <v>1</v>
      </c>
      <c r="M85" s="51">
        <v>0.25</v>
      </c>
      <c r="N85" s="13">
        <v>2</v>
      </c>
      <c r="O85" s="51">
        <v>0.5</v>
      </c>
      <c r="P85" s="13">
        <v>1</v>
      </c>
      <c r="Q85" s="51">
        <v>0.25</v>
      </c>
      <c r="R85" s="93"/>
      <c r="S85" s="109"/>
    </row>
    <row r="86" spans="1:19" ht="20.100000000000001" customHeight="1">
      <c r="A86" s="77"/>
      <c r="B86" s="133"/>
      <c r="C86" s="32" t="s">
        <v>92</v>
      </c>
      <c r="D86" s="32">
        <v>52</v>
      </c>
      <c r="E86" s="32">
        <v>5</v>
      </c>
      <c r="F86" s="32">
        <v>57</v>
      </c>
      <c r="G86" s="33">
        <v>4.96</v>
      </c>
      <c r="H86" s="65" t="s">
        <v>98</v>
      </c>
      <c r="I86" s="57" t="s">
        <v>98</v>
      </c>
      <c r="J86" s="65">
        <v>1</v>
      </c>
      <c r="K86" s="51">
        <v>1.7500000000000002E-2</v>
      </c>
      <c r="L86" s="65">
        <v>25</v>
      </c>
      <c r="M86" s="51">
        <v>0.43859999999999999</v>
      </c>
      <c r="N86" s="65">
        <v>18</v>
      </c>
      <c r="O86" s="51">
        <v>0.31579999999999997</v>
      </c>
      <c r="P86" s="65">
        <v>13</v>
      </c>
      <c r="Q86" s="51">
        <v>0.2281</v>
      </c>
      <c r="R86" s="93"/>
      <c r="S86" s="109"/>
    </row>
    <row r="87" spans="1:19" ht="20.100000000000001" customHeight="1">
      <c r="A87" s="77"/>
      <c r="B87" s="133"/>
      <c r="C87" s="10" t="s">
        <v>93</v>
      </c>
      <c r="D87" s="10">
        <v>5</v>
      </c>
      <c r="E87" s="10">
        <v>4</v>
      </c>
      <c r="F87" s="10">
        <v>9</v>
      </c>
      <c r="G87" s="12">
        <v>5.56</v>
      </c>
      <c r="H87" s="31" t="s">
        <v>98</v>
      </c>
      <c r="I87" s="53" t="s">
        <v>98</v>
      </c>
      <c r="J87" s="13">
        <v>0</v>
      </c>
      <c r="K87" s="51">
        <v>0</v>
      </c>
      <c r="L87" s="31">
        <v>3</v>
      </c>
      <c r="M87" s="51">
        <v>0.33329999999999999</v>
      </c>
      <c r="N87" s="13">
        <v>3</v>
      </c>
      <c r="O87" s="51">
        <v>0.33329999999999999</v>
      </c>
      <c r="P87" s="13">
        <v>3</v>
      </c>
      <c r="Q87" s="51">
        <v>0.33329999999999999</v>
      </c>
      <c r="R87" s="93"/>
      <c r="S87" s="109"/>
    </row>
    <row r="88" spans="1:19" ht="20.100000000000001" customHeight="1">
      <c r="A88" s="77"/>
      <c r="B88" s="133"/>
      <c r="C88" s="32" t="s">
        <v>94</v>
      </c>
      <c r="D88" s="32">
        <v>41</v>
      </c>
      <c r="E88" s="32">
        <v>2</v>
      </c>
      <c r="F88" s="32">
        <v>43</v>
      </c>
      <c r="G88" s="33">
        <v>5.95</v>
      </c>
      <c r="H88" s="65" t="s">
        <v>98</v>
      </c>
      <c r="I88" s="57" t="s">
        <v>98</v>
      </c>
      <c r="J88" s="65">
        <v>0</v>
      </c>
      <c r="K88" s="51">
        <v>0</v>
      </c>
      <c r="L88" s="65">
        <v>4</v>
      </c>
      <c r="M88" s="51">
        <v>9.3000000000000013E-2</v>
      </c>
      <c r="N88" s="65">
        <v>13</v>
      </c>
      <c r="O88" s="51">
        <v>0.30230000000000001</v>
      </c>
      <c r="P88" s="65">
        <v>26</v>
      </c>
      <c r="Q88" s="51">
        <v>0.60470000000000002</v>
      </c>
      <c r="R88" s="93"/>
      <c r="S88" s="109"/>
    </row>
    <row r="89" spans="1:19" ht="20.100000000000001" customHeight="1">
      <c r="A89" s="77"/>
      <c r="B89" s="133"/>
      <c r="C89" s="10" t="s">
        <v>95</v>
      </c>
      <c r="D89" s="10">
        <v>35</v>
      </c>
      <c r="E89" s="10">
        <v>0</v>
      </c>
      <c r="F89" s="10">
        <v>35</v>
      </c>
      <c r="G89" s="12">
        <v>5.66</v>
      </c>
      <c r="H89" s="31" t="s">
        <v>98</v>
      </c>
      <c r="I89" s="53" t="s">
        <v>98</v>
      </c>
      <c r="J89" s="13">
        <v>0</v>
      </c>
      <c r="K89" s="51">
        <v>0</v>
      </c>
      <c r="L89" s="31">
        <v>12</v>
      </c>
      <c r="M89" s="51">
        <v>0.34289999999999998</v>
      </c>
      <c r="N89" s="13">
        <v>10</v>
      </c>
      <c r="O89" s="51">
        <v>0.28570000000000001</v>
      </c>
      <c r="P89" s="13">
        <v>13</v>
      </c>
      <c r="Q89" s="51">
        <v>0.37140000000000001</v>
      </c>
      <c r="R89" s="93"/>
      <c r="S89" s="109"/>
    </row>
    <row r="90" spans="1:19" ht="20.100000000000001" customHeight="1">
      <c r="A90" s="77"/>
      <c r="B90" s="113"/>
      <c r="C90" s="32" t="s">
        <v>61</v>
      </c>
      <c r="D90" s="32">
        <v>28</v>
      </c>
      <c r="E90" s="32">
        <v>7</v>
      </c>
      <c r="F90" s="32">
        <v>35</v>
      </c>
      <c r="G90" s="33">
        <v>5.1100000000000003</v>
      </c>
      <c r="H90" s="65" t="s">
        <v>98</v>
      </c>
      <c r="I90" s="57" t="s">
        <v>98</v>
      </c>
      <c r="J90" s="65">
        <v>0</v>
      </c>
      <c r="K90" s="51">
        <v>0</v>
      </c>
      <c r="L90" s="65">
        <v>11</v>
      </c>
      <c r="M90" s="51">
        <v>0.31430000000000002</v>
      </c>
      <c r="N90" s="65">
        <v>14</v>
      </c>
      <c r="O90" s="51">
        <v>0.4</v>
      </c>
      <c r="P90" s="65">
        <v>10</v>
      </c>
      <c r="Q90" s="51">
        <v>0.28570000000000001</v>
      </c>
      <c r="R90" s="93"/>
      <c r="S90" s="109"/>
    </row>
    <row r="91" spans="1:19" ht="20.100000000000001" customHeight="1">
      <c r="A91" s="77"/>
      <c r="B91" s="130" t="s">
        <v>83</v>
      </c>
      <c r="C91" s="45" t="s">
        <v>92</v>
      </c>
      <c r="D91" s="45">
        <v>56</v>
      </c>
      <c r="E91" s="45">
        <v>3</v>
      </c>
      <c r="F91" s="45">
        <v>59</v>
      </c>
      <c r="G91" s="46">
        <v>5.69</v>
      </c>
      <c r="H91" s="47" t="s">
        <v>98</v>
      </c>
      <c r="I91" s="54" t="s">
        <v>98</v>
      </c>
      <c r="J91" s="99">
        <v>0</v>
      </c>
      <c r="K91" s="58">
        <v>0</v>
      </c>
      <c r="L91" s="47">
        <v>20</v>
      </c>
      <c r="M91" s="58">
        <v>0.33899999999999997</v>
      </c>
      <c r="N91" s="99">
        <v>18</v>
      </c>
      <c r="O91" s="58">
        <v>0.30510000000000004</v>
      </c>
      <c r="P91" s="99">
        <v>21</v>
      </c>
      <c r="Q91" s="58">
        <v>0.35590000000000005</v>
      </c>
      <c r="R91" s="93"/>
      <c r="S91" s="109"/>
    </row>
    <row r="92" spans="1:19" ht="20.100000000000001" customHeight="1">
      <c r="A92" s="77"/>
      <c r="B92" s="131"/>
      <c r="C92" s="14" t="s">
        <v>93</v>
      </c>
      <c r="D92" s="14">
        <v>7</v>
      </c>
      <c r="E92" s="14">
        <v>5</v>
      </c>
      <c r="F92" s="14">
        <v>12</v>
      </c>
      <c r="G92" s="16">
        <v>5.75</v>
      </c>
      <c r="H92" s="18" t="s">
        <v>98</v>
      </c>
      <c r="I92" s="56" t="s">
        <v>98</v>
      </c>
      <c r="J92" s="18">
        <v>0</v>
      </c>
      <c r="K92" s="58">
        <v>0</v>
      </c>
      <c r="L92" s="18">
        <v>6</v>
      </c>
      <c r="M92" s="58">
        <v>0.5</v>
      </c>
      <c r="N92" s="18">
        <v>1</v>
      </c>
      <c r="O92" s="58">
        <v>8.3299999999999999E-2</v>
      </c>
      <c r="P92" s="18">
        <v>5</v>
      </c>
      <c r="Q92" s="58">
        <v>0.41670000000000001</v>
      </c>
      <c r="R92" s="93"/>
      <c r="S92" s="109"/>
    </row>
    <row r="93" spans="1:19" ht="20.100000000000001" customHeight="1">
      <c r="A93" s="77"/>
      <c r="B93" s="131"/>
      <c r="C93" s="45" t="s">
        <v>94</v>
      </c>
      <c r="D93" s="45">
        <v>17</v>
      </c>
      <c r="E93" s="45">
        <v>1</v>
      </c>
      <c r="F93" s="45">
        <v>18</v>
      </c>
      <c r="G93" s="46">
        <v>5.44</v>
      </c>
      <c r="H93" s="47" t="s">
        <v>98</v>
      </c>
      <c r="I93" s="54" t="s">
        <v>98</v>
      </c>
      <c r="J93" s="99">
        <v>1</v>
      </c>
      <c r="K93" s="58">
        <v>5.5599999999999997E-2</v>
      </c>
      <c r="L93" s="47">
        <v>9</v>
      </c>
      <c r="M93" s="58">
        <v>0.5</v>
      </c>
      <c r="N93" s="99">
        <v>3</v>
      </c>
      <c r="O93" s="58">
        <v>0.16670000000000001</v>
      </c>
      <c r="P93" s="99">
        <v>5</v>
      </c>
      <c r="Q93" s="58">
        <v>0.27779999999999999</v>
      </c>
      <c r="R93" s="93"/>
      <c r="S93" s="109"/>
    </row>
    <row r="94" spans="1:19" ht="20.100000000000001" customHeight="1">
      <c r="A94" s="77"/>
      <c r="B94" s="131"/>
      <c r="C94" s="14" t="s">
        <v>96</v>
      </c>
      <c r="D94" s="14">
        <v>12</v>
      </c>
      <c r="E94" s="14">
        <v>0</v>
      </c>
      <c r="F94" s="14">
        <v>12</v>
      </c>
      <c r="G94" s="16">
        <v>6.25</v>
      </c>
      <c r="H94" s="18" t="s">
        <v>98</v>
      </c>
      <c r="I94" s="56" t="s">
        <v>98</v>
      </c>
      <c r="J94" s="18">
        <v>0</v>
      </c>
      <c r="K94" s="58">
        <v>0</v>
      </c>
      <c r="L94" s="18">
        <v>6</v>
      </c>
      <c r="M94" s="58">
        <v>0.5</v>
      </c>
      <c r="N94" s="18">
        <v>2</v>
      </c>
      <c r="O94" s="58">
        <v>0.16670000000000001</v>
      </c>
      <c r="P94" s="18">
        <v>4</v>
      </c>
      <c r="Q94" s="58">
        <v>0.33329999999999999</v>
      </c>
      <c r="R94" s="93"/>
      <c r="S94" s="109"/>
    </row>
    <row r="95" spans="1:19" ht="20.100000000000001" customHeight="1">
      <c r="A95" s="77"/>
      <c r="B95" s="132"/>
      <c r="C95" s="45" t="s">
        <v>97</v>
      </c>
      <c r="D95" s="45">
        <v>5</v>
      </c>
      <c r="E95" s="45">
        <v>0</v>
      </c>
      <c r="F95" s="45">
        <v>5</v>
      </c>
      <c r="G95" s="46">
        <v>6</v>
      </c>
      <c r="H95" s="47" t="s">
        <v>98</v>
      </c>
      <c r="I95" s="41" t="s">
        <v>98</v>
      </c>
      <c r="J95" s="99">
        <v>0</v>
      </c>
      <c r="K95" s="58">
        <v>0</v>
      </c>
      <c r="L95" s="47">
        <v>1</v>
      </c>
      <c r="M95" s="58">
        <v>0.2</v>
      </c>
      <c r="N95" s="99">
        <v>2</v>
      </c>
      <c r="O95" s="58">
        <v>0.4</v>
      </c>
      <c r="P95" s="99">
        <v>2</v>
      </c>
      <c r="Q95" s="58">
        <v>0.4</v>
      </c>
      <c r="R95" s="93"/>
      <c r="S95" s="109"/>
    </row>
    <row r="96" spans="1:19" ht="20.100000000000001" customHeight="1">
      <c r="A96" s="77"/>
      <c r="B96" s="112" t="s">
        <v>84</v>
      </c>
      <c r="C96" s="32" t="s">
        <v>51</v>
      </c>
      <c r="D96" s="32">
        <v>32</v>
      </c>
      <c r="E96" s="32">
        <v>6</v>
      </c>
      <c r="F96" s="32">
        <v>38</v>
      </c>
      <c r="G96" s="33">
        <v>7.71</v>
      </c>
      <c r="H96" s="65">
        <v>14</v>
      </c>
      <c r="I96" s="57">
        <f>J96/H96</f>
        <v>0.14285714285714285</v>
      </c>
      <c r="J96" s="65">
        <v>2</v>
      </c>
      <c r="K96" s="51">
        <v>5.2600000000000001E-2</v>
      </c>
      <c r="L96" s="65">
        <v>2</v>
      </c>
      <c r="M96" s="51">
        <v>5.2600000000000001E-2</v>
      </c>
      <c r="N96" s="65">
        <v>7</v>
      </c>
      <c r="O96" s="51">
        <v>0.18420000000000003</v>
      </c>
      <c r="P96" s="65">
        <v>27</v>
      </c>
      <c r="Q96" s="51">
        <v>0.71050000000000002</v>
      </c>
      <c r="R96" s="93"/>
      <c r="S96" s="109"/>
    </row>
    <row r="97" spans="1:19" ht="20.100000000000001" customHeight="1">
      <c r="A97" s="77"/>
      <c r="B97" s="133"/>
      <c r="C97" s="10" t="s">
        <v>92</v>
      </c>
      <c r="D97" s="10">
        <v>56</v>
      </c>
      <c r="E97" s="10">
        <v>4</v>
      </c>
      <c r="F97" s="10">
        <v>60</v>
      </c>
      <c r="G97" s="12">
        <v>5.3</v>
      </c>
      <c r="H97" s="31" t="s">
        <v>98</v>
      </c>
      <c r="I97" s="53" t="s">
        <v>98</v>
      </c>
      <c r="J97" s="13">
        <v>1</v>
      </c>
      <c r="K97" s="51">
        <v>1.67E-2</v>
      </c>
      <c r="L97" s="31">
        <v>21</v>
      </c>
      <c r="M97" s="51">
        <v>0.35</v>
      </c>
      <c r="N97" s="13">
        <v>18</v>
      </c>
      <c r="O97" s="51">
        <v>0.3</v>
      </c>
      <c r="P97" s="13">
        <v>20</v>
      </c>
      <c r="Q97" s="51">
        <v>0.33329999999999999</v>
      </c>
      <c r="R97" s="93"/>
      <c r="S97" s="109"/>
    </row>
    <row r="98" spans="1:19" ht="20.100000000000001" customHeight="1">
      <c r="A98" s="77"/>
      <c r="B98" s="133"/>
      <c r="C98" s="32" t="s">
        <v>95</v>
      </c>
      <c r="D98" s="32">
        <v>31</v>
      </c>
      <c r="E98" s="32">
        <v>3</v>
      </c>
      <c r="F98" s="32">
        <v>34</v>
      </c>
      <c r="G98" s="33">
        <v>5.21</v>
      </c>
      <c r="H98" s="65" t="s">
        <v>98</v>
      </c>
      <c r="I98" s="57" t="s">
        <v>98</v>
      </c>
      <c r="J98" s="65">
        <v>2</v>
      </c>
      <c r="K98" s="51">
        <v>5.8799999999999998E-2</v>
      </c>
      <c r="L98" s="65">
        <v>17</v>
      </c>
      <c r="M98" s="51">
        <v>0.5</v>
      </c>
      <c r="N98" s="65">
        <v>4</v>
      </c>
      <c r="O98" s="51">
        <v>0.1176</v>
      </c>
      <c r="P98" s="65">
        <v>11</v>
      </c>
      <c r="Q98" s="51">
        <v>0.32350000000000001</v>
      </c>
      <c r="R98" s="93"/>
      <c r="S98" s="109"/>
    </row>
    <row r="99" spans="1:19" ht="20.100000000000001" customHeight="1">
      <c r="A99" s="77"/>
      <c r="B99" s="133"/>
      <c r="C99" s="10" t="s">
        <v>93</v>
      </c>
      <c r="D99" s="10">
        <v>9</v>
      </c>
      <c r="E99" s="10">
        <v>1</v>
      </c>
      <c r="F99" s="10">
        <v>10</v>
      </c>
      <c r="G99" s="12">
        <v>6</v>
      </c>
      <c r="H99" s="31" t="s">
        <v>98</v>
      </c>
      <c r="I99" s="53" t="s">
        <v>98</v>
      </c>
      <c r="J99" s="13">
        <v>0</v>
      </c>
      <c r="K99" s="51">
        <v>0</v>
      </c>
      <c r="L99" s="31">
        <v>4</v>
      </c>
      <c r="M99" s="51">
        <v>0.4</v>
      </c>
      <c r="N99" s="13">
        <v>1</v>
      </c>
      <c r="O99" s="51">
        <v>0.1</v>
      </c>
      <c r="P99" s="13">
        <v>5</v>
      </c>
      <c r="Q99" s="51">
        <v>0.5</v>
      </c>
      <c r="R99" s="93"/>
      <c r="S99" s="109"/>
    </row>
    <row r="100" spans="1:19" ht="20.100000000000001" customHeight="1">
      <c r="A100" s="77"/>
      <c r="B100" s="133"/>
      <c r="C100" s="32" t="s">
        <v>94</v>
      </c>
      <c r="D100" s="32">
        <v>11</v>
      </c>
      <c r="E100" s="32">
        <v>4</v>
      </c>
      <c r="F100" s="32">
        <v>15</v>
      </c>
      <c r="G100" s="33">
        <v>6.2</v>
      </c>
      <c r="H100" s="65" t="s">
        <v>98</v>
      </c>
      <c r="I100" s="57" t="s">
        <v>98</v>
      </c>
      <c r="J100" s="65">
        <v>0</v>
      </c>
      <c r="K100" s="51">
        <v>0</v>
      </c>
      <c r="L100" s="65">
        <v>6</v>
      </c>
      <c r="M100" s="51">
        <v>0.4</v>
      </c>
      <c r="N100" s="65">
        <v>4</v>
      </c>
      <c r="O100" s="51">
        <v>0.26669999999999999</v>
      </c>
      <c r="P100" s="65">
        <v>5</v>
      </c>
      <c r="Q100" s="51">
        <v>0.33329999999999999</v>
      </c>
      <c r="R100" s="93"/>
      <c r="S100" s="109"/>
    </row>
    <row r="101" spans="1:19" ht="20.100000000000001" customHeight="1">
      <c r="A101" s="77"/>
      <c r="B101" s="113"/>
      <c r="C101" s="32" t="s">
        <v>97</v>
      </c>
      <c r="D101" s="32">
        <v>18</v>
      </c>
      <c r="E101" s="32">
        <v>3</v>
      </c>
      <c r="F101" s="32">
        <v>21</v>
      </c>
      <c r="G101" s="33">
        <v>7.71</v>
      </c>
      <c r="H101" s="65">
        <v>12</v>
      </c>
      <c r="I101" s="57">
        <f>J101/H101</f>
        <v>8.3333333333333329E-2</v>
      </c>
      <c r="J101" s="65">
        <v>1</v>
      </c>
      <c r="K101" s="51">
        <v>4.7599999999999996E-2</v>
      </c>
      <c r="L101" s="65">
        <v>4</v>
      </c>
      <c r="M101" s="51">
        <v>0.1905</v>
      </c>
      <c r="N101" s="65">
        <v>4</v>
      </c>
      <c r="O101" s="51">
        <v>0.1905</v>
      </c>
      <c r="P101" s="65">
        <v>12</v>
      </c>
      <c r="Q101" s="51">
        <v>0.57140000000000002</v>
      </c>
      <c r="R101" s="93"/>
      <c r="S101" s="109"/>
    </row>
    <row r="102" spans="1:19" ht="20.100000000000001" customHeight="1">
      <c r="A102" s="77"/>
      <c r="B102" s="64" t="s">
        <v>122</v>
      </c>
      <c r="C102" s="14" t="s">
        <v>62</v>
      </c>
      <c r="D102" s="14">
        <v>29</v>
      </c>
      <c r="E102" s="14">
        <v>47</v>
      </c>
      <c r="F102" s="14">
        <v>76</v>
      </c>
      <c r="G102" s="16">
        <v>4.99</v>
      </c>
      <c r="H102" s="18" t="s">
        <v>98</v>
      </c>
      <c r="I102" s="56" t="s">
        <v>98</v>
      </c>
      <c r="J102" s="18">
        <v>11</v>
      </c>
      <c r="K102" s="58">
        <v>0.1447</v>
      </c>
      <c r="L102" s="18">
        <v>33</v>
      </c>
      <c r="M102" s="58">
        <v>0.43420000000000003</v>
      </c>
      <c r="N102" s="18">
        <v>15</v>
      </c>
      <c r="O102" s="58">
        <v>0.19739999999999999</v>
      </c>
      <c r="P102" s="18">
        <v>17</v>
      </c>
      <c r="Q102" s="58">
        <v>0.22370000000000001</v>
      </c>
      <c r="R102" s="93"/>
      <c r="S102" s="109"/>
    </row>
    <row r="103" spans="1:19" ht="20.100000000000001" customHeight="1">
      <c r="A103" s="77"/>
      <c r="B103" s="112" t="s">
        <v>85</v>
      </c>
      <c r="C103" s="32" t="s">
        <v>63</v>
      </c>
      <c r="D103" s="32">
        <v>7</v>
      </c>
      <c r="E103" s="32">
        <v>8</v>
      </c>
      <c r="F103" s="32">
        <v>15</v>
      </c>
      <c r="G103" s="33">
        <v>5.07</v>
      </c>
      <c r="H103" s="65" t="s">
        <v>98</v>
      </c>
      <c r="I103" s="57" t="s">
        <v>98</v>
      </c>
      <c r="J103" s="65">
        <v>0</v>
      </c>
      <c r="K103" s="51">
        <v>0</v>
      </c>
      <c r="L103" s="65">
        <v>7</v>
      </c>
      <c r="M103" s="51">
        <v>0.4667</v>
      </c>
      <c r="N103" s="65">
        <v>3</v>
      </c>
      <c r="O103" s="51">
        <v>0.2</v>
      </c>
      <c r="P103" s="65">
        <v>5</v>
      </c>
      <c r="Q103" s="51">
        <v>0.33329999999999999</v>
      </c>
      <c r="R103" s="93"/>
      <c r="S103" s="109"/>
    </row>
    <row r="104" spans="1:19" ht="20.100000000000001" customHeight="1">
      <c r="A104" s="77"/>
      <c r="B104" s="133"/>
      <c r="C104" s="10" t="s">
        <v>64</v>
      </c>
      <c r="D104" s="10">
        <v>9</v>
      </c>
      <c r="E104" s="10">
        <v>3</v>
      </c>
      <c r="F104" s="10">
        <v>12</v>
      </c>
      <c r="G104" s="12">
        <v>6.42</v>
      </c>
      <c r="H104" s="31" t="s">
        <v>98</v>
      </c>
      <c r="I104" s="53" t="s">
        <v>98</v>
      </c>
      <c r="J104" s="13">
        <v>0</v>
      </c>
      <c r="K104" s="51">
        <v>0</v>
      </c>
      <c r="L104" s="31">
        <v>3</v>
      </c>
      <c r="M104" s="51">
        <v>0.25</v>
      </c>
      <c r="N104" s="13">
        <v>4</v>
      </c>
      <c r="O104" s="51">
        <v>0.33329999999999999</v>
      </c>
      <c r="P104" s="13">
        <v>5</v>
      </c>
      <c r="Q104" s="51">
        <v>0.41670000000000001</v>
      </c>
      <c r="R104" s="93"/>
      <c r="S104" s="109"/>
    </row>
    <row r="105" spans="1:19" ht="20.100000000000001" customHeight="1">
      <c r="A105" s="77"/>
      <c r="B105" s="113"/>
      <c r="C105" s="32" t="s">
        <v>65</v>
      </c>
      <c r="D105" s="32">
        <v>14</v>
      </c>
      <c r="E105" s="32">
        <v>2</v>
      </c>
      <c r="F105" s="32">
        <v>16</v>
      </c>
      <c r="G105" s="33">
        <v>7.13</v>
      </c>
      <c r="H105" s="65" t="s">
        <v>98</v>
      </c>
      <c r="I105" s="57" t="s">
        <v>98</v>
      </c>
      <c r="J105" s="65">
        <v>0</v>
      </c>
      <c r="K105" s="51">
        <v>0</v>
      </c>
      <c r="L105" s="65">
        <v>0</v>
      </c>
      <c r="M105" s="51">
        <v>0</v>
      </c>
      <c r="N105" s="65">
        <v>8</v>
      </c>
      <c r="O105" s="51">
        <v>0.5</v>
      </c>
      <c r="P105" s="65">
        <v>8</v>
      </c>
      <c r="Q105" s="51">
        <v>0.5</v>
      </c>
      <c r="R105" s="93"/>
      <c r="S105" s="109"/>
    </row>
    <row r="106" spans="1:19" ht="20.100000000000001" customHeight="1">
      <c r="A106" s="77"/>
      <c r="B106" s="111" t="s">
        <v>12</v>
      </c>
      <c r="C106" s="111"/>
      <c r="D106" s="19">
        <v>854</v>
      </c>
      <c r="E106" s="19">
        <v>198</v>
      </c>
      <c r="F106" s="19">
        <v>1052</v>
      </c>
      <c r="G106" s="20">
        <v>5.88</v>
      </c>
      <c r="H106" s="21">
        <f>SUM(H69:H105)</f>
        <v>768</v>
      </c>
      <c r="I106" s="55">
        <f>J106/H106</f>
        <v>0.10026041666666667</v>
      </c>
      <c r="J106" s="19">
        <f>SUM(J69:J105)</f>
        <v>77</v>
      </c>
      <c r="K106" s="55">
        <f>J106/$F$106</f>
        <v>7.3193916349809887E-2</v>
      </c>
      <c r="L106" s="19">
        <f>SUM(L69:L105)</f>
        <v>279</v>
      </c>
      <c r="M106" s="55">
        <f>L106/$F$106</f>
        <v>0.26520912547528519</v>
      </c>
      <c r="N106" s="19">
        <f>SUM(N69:N105)</f>
        <v>252</v>
      </c>
      <c r="O106" s="55">
        <f>N106/$F$106</f>
        <v>0.23954372623574144</v>
      </c>
      <c r="P106" s="19">
        <f>SUM(P69:P105)</f>
        <v>444</v>
      </c>
      <c r="Q106" s="55">
        <f>P106/$F$106</f>
        <v>0.4220532319391635</v>
      </c>
      <c r="R106" s="93"/>
      <c r="S106" s="109"/>
    </row>
    <row r="107" spans="1:19">
      <c r="A107" s="77"/>
      <c r="B107" s="114" t="s">
        <v>17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22"/>
      <c r="O107" s="22"/>
      <c r="P107" s="22"/>
      <c r="Q107" s="22"/>
      <c r="R107" s="23"/>
    </row>
    <row r="108" spans="1:19">
      <c r="A108" s="77"/>
      <c r="B108" s="114" t="s">
        <v>18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22"/>
      <c r="N108" s="22"/>
      <c r="O108" s="22"/>
      <c r="P108" s="22"/>
      <c r="Q108" s="22"/>
      <c r="R108" s="23"/>
    </row>
    <row r="109" spans="1:19" ht="3.95" customHeight="1">
      <c r="A109" s="78"/>
      <c r="B109" s="24"/>
      <c r="C109" s="35"/>
      <c r="D109" s="24"/>
      <c r="E109" s="24"/>
      <c r="F109" s="24"/>
      <c r="G109" s="36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30"/>
    </row>
    <row r="110" spans="1:19" ht="8.25" customHeight="1"/>
    <row r="111" spans="1:19">
      <c r="B111" s="117" t="s">
        <v>26</v>
      </c>
      <c r="C111" s="118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9" s="89" customFormat="1" ht="6.75" customHeight="1">
      <c r="A112" s="74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"/>
    </row>
    <row r="113" spans="1:19" s="89" customFormat="1" ht="3.95" customHeight="1">
      <c r="A113" s="7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</row>
    <row r="114" spans="1:19" s="89" customFormat="1" ht="20.100000000000001" customHeight="1">
      <c r="A114" s="76"/>
      <c r="B114" s="119" t="s">
        <v>1</v>
      </c>
      <c r="C114" s="119" t="s">
        <v>2</v>
      </c>
      <c r="D114" s="120" t="s">
        <v>102</v>
      </c>
      <c r="E114" s="120"/>
      <c r="F114" s="120"/>
      <c r="G114" s="123" t="s">
        <v>19</v>
      </c>
      <c r="H114" s="124"/>
      <c r="I114" s="124"/>
      <c r="J114" s="124"/>
      <c r="K114" s="124"/>
      <c r="L114" s="124"/>
      <c r="M114" s="124"/>
      <c r="N114" s="124"/>
      <c r="O114" s="124"/>
      <c r="P114" s="124"/>
      <c r="Q114" s="125"/>
      <c r="R114" s="8"/>
    </row>
    <row r="115" spans="1:19" s="89" customFormat="1" ht="20.100000000000001" customHeight="1">
      <c r="A115" s="76"/>
      <c r="B115" s="119"/>
      <c r="C115" s="119"/>
      <c r="D115" s="121"/>
      <c r="E115" s="121"/>
      <c r="F115" s="121"/>
      <c r="G115" s="126" t="s">
        <v>20</v>
      </c>
      <c r="H115" s="119" t="s">
        <v>14</v>
      </c>
      <c r="I115" s="119" t="s">
        <v>15</v>
      </c>
      <c r="J115" s="119" t="s">
        <v>16</v>
      </c>
      <c r="K115" s="119"/>
      <c r="L115" s="119"/>
      <c r="M115" s="119"/>
      <c r="N115" s="119"/>
      <c r="O115" s="119"/>
      <c r="P115" s="119"/>
      <c r="Q115" s="119"/>
      <c r="R115" s="8"/>
    </row>
    <row r="116" spans="1:19" s="89" customFormat="1" ht="20.100000000000001" customHeight="1">
      <c r="A116" s="76"/>
      <c r="B116" s="119"/>
      <c r="C116" s="119"/>
      <c r="D116" s="122"/>
      <c r="E116" s="122"/>
      <c r="F116" s="122"/>
      <c r="G116" s="127"/>
      <c r="H116" s="119"/>
      <c r="I116" s="119"/>
      <c r="J116" s="119" t="s">
        <v>3</v>
      </c>
      <c r="K116" s="119"/>
      <c r="L116" s="119" t="s">
        <v>4</v>
      </c>
      <c r="M116" s="119"/>
      <c r="N116" s="119" t="s">
        <v>5</v>
      </c>
      <c r="O116" s="119"/>
      <c r="P116" s="119" t="s">
        <v>6</v>
      </c>
      <c r="Q116" s="119"/>
      <c r="R116" s="8"/>
    </row>
    <row r="117" spans="1:19" s="89" customFormat="1" ht="20.100000000000001" customHeight="1">
      <c r="A117" s="76"/>
      <c r="B117" s="119"/>
      <c r="C117" s="119"/>
      <c r="D117" s="119" t="s">
        <v>24</v>
      </c>
      <c r="E117" s="119" t="s">
        <v>23</v>
      </c>
      <c r="F117" s="129" t="s">
        <v>25</v>
      </c>
      <c r="G117" s="127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8"/>
    </row>
    <row r="118" spans="1:19" s="89" customFormat="1" ht="20.100000000000001" customHeight="1">
      <c r="A118" s="76"/>
      <c r="B118" s="119"/>
      <c r="C118" s="119"/>
      <c r="D118" s="119"/>
      <c r="E118" s="119"/>
      <c r="F118" s="129"/>
      <c r="G118" s="128"/>
      <c r="H118" s="119"/>
      <c r="I118" s="119"/>
      <c r="J118" s="69" t="s">
        <v>7</v>
      </c>
      <c r="K118" s="69" t="s">
        <v>8</v>
      </c>
      <c r="L118" s="69" t="s">
        <v>7</v>
      </c>
      <c r="M118" s="69" t="s">
        <v>8</v>
      </c>
      <c r="N118" s="69" t="s">
        <v>7</v>
      </c>
      <c r="O118" s="69" t="s">
        <v>8</v>
      </c>
      <c r="P118" s="69" t="s">
        <v>7</v>
      </c>
      <c r="Q118" s="69" t="s">
        <v>8</v>
      </c>
      <c r="R118" s="8"/>
    </row>
    <row r="119" spans="1:19" ht="20.100000000000001" customHeight="1">
      <c r="A119" s="77"/>
      <c r="B119" s="63" t="s">
        <v>77</v>
      </c>
      <c r="C119" s="10" t="s">
        <v>105</v>
      </c>
      <c r="D119" s="10">
        <v>34</v>
      </c>
      <c r="E119" s="10">
        <v>6</v>
      </c>
      <c r="F119" s="10">
        <v>40</v>
      </c>
      <c r="G119" s="100">
        <v>5.43</v>
      </c>
      <c r="H119" s="100" t="s">
        <v>98</v>
      </c>
      <c r="I119" s="100" t="s">
        <v>98</v>
      </c>
      <c r="J119" s="100">
        <v>8</v>
      </c>
      <c r="K119" s="51">
        <v>0.2</v>
      </c>
      <c r="L119" s="100">
        <v>18</v>
      </c>
      <c r="M119" s="51">
        <v>0.45</v>
      </c>
      <c r="N119" s="100">
        <v>7</v>
      </c>
      <c r="O119" s="51">
        <v>0.17499999999999999</v>
      </c>
      <c r="P119" s="100">
        <v>7</v>
      </c>
      <c r="Q119" s="53">
        <v>0.17499999999999999</v>
      </c>
      <c r="R119" s="23"/>
      <c r="S119" s="109"/>
    </row>
    <row r="120" spans="1:19" ht="20.100000000000001" customHeight="1">
      <c r="A120" s="77"/>
      <c r="B120" s="130" t="s">
        <v>82</v>
      </c>
      <c r="C120" s="45" t="s">
        <v>106</v>
      </c>
      <c r="D120" s="45">
        <v>208</v>
      </c>
      <c r="E120" s="45">
        <v>143</v>
      </c>
      <c r="F120" s="45">
        <v>351</v>
      </c>
      <c r="G120" s="101">
        <v>5.52</v>
      </c>
      <c r="H120" s="101" t="s">
        <v>98</v>
      </c>
      <c r="I120" s="101" t="s">
        <v>98</v>
      </c>
      <c r="J120" s="101">
        <v>87</v>
      </c>
      <c r="K120" s="58">
        <v>0.24789999999999998</v>
      </c>
      <c r="L120" s="101">
        <v>104</v>
      </c>
      <c r="M120" s="58">
        <v>0.29630000000000001</v>
      </c>
      <c r="N120" s="101">
        <v>91</v>
      </c>
      <c r="O120" s="58">
        <v>0.25929999999999997</v>
      </c>
      <c r="P120" s="101">
        <v>69</v>
      </c>
      <c r="Q120" s="54">
        <v>0.1966</v>
      </c>
      <c r="R120" s="23"/>
      <c r="S120" s="109"/>
    </row>
    <row r="121" spans="1:19" ht="20.100000000000001" customHeight="1">
      <c r="A121" s="77"/>
      <c r="B121" s="132"/>
      <c r="C121" s="45" t="s">
        <v>107</v>
      </c>
      <c r="D121" s="45">
        <v>2</v>
      </c>
      <c r="E121" s="45">
        <v>3</v>
      </c>
      <c r="F121" s="45">
        <v>5</v>
      </c>
      <c r="G121" s="101">
        <v>4</v>
      </c>
      <c r="H121" s="101" t="s">
        <v>98</v>
      </c>
      <c r="I121" s="101" t="s">
        <v>98</v>
      </c>
      <c r="J121" s="101">
        <v>5</v>
      </c>
      <c r="K121" s="58">
        <v>1</v>
      </c>
      <c r="L121" s="101">
        <v>0</v>
      </c>
      <c r="M121" s="58">
        <v>0</v>
      </c>
      <c r="N121" s="101">
        <v>0</v>
      </c>
      <c r="O121" s="58">
        <v>0</v>
      </c>
      <c r="P121" s="101">
        <v>0</v>
      </c>
      <c r="Q121" s="54">
        <v>0</v>
      </c>
      <c r="R121" s="23"/>
      <c r="S121" s="109"/>
    </row>
    <row r="122" spans="1:19" ht="20.100000000000001" customHeight="1">
      <c r="A122" s="77"/>
      <c r="B122" s="112" t="s">
        <v>85</v>
      </c>
      <c r="C122" s="10" t="s">
        <v>108</v>
      </c>
      <c r="D122" s="10">
        <v>0</v>
      </c>
      <c r="E122" s="10">
        <v>2</v>
      </c>
      <c r="F122" s="10">
        <v>2</v>
      </c>
      <c r="G122" s="100">
        <v>4</v>
      </c>
      <c r="H122" s="100" t="s">
        <v>98</v>
      </c>
      <c r="I122" s="100" t="s">
        <v>98</v>
      </c>
      <c r="J122" s="100">
        <v>2</v>
      </c>
      <c r="K122" s="51">
        <v>1</v>
      </c>
      <c r="L122" s="100">
        <v>0</v>
      </c>
      <c r="M122" s="51">
        <v>0</v>
      </c>
      <c r="N122" s="100">
        <v>0</v>
      </c>
      <c r="O122" s="51">
        <v>0</v>
      </c>
      <c r="P122" s="100">
        <v>0</v>
      </c>
      <c r="Q122" s="53">
        <v>0</v>
      </c>
      <c r="R122" s="23"/>
      <c r="S122" s="109"/>
    </row>
    <row r="123" spans="1:19" ht="20.100000000000001" customHeight="1">
      <c r="A123" s="77"/>
      <c r="B123" s="113"/>
      <c r="C123" s="10" t="s">
        <v>109</v>
      </c>
      <c r="D123" s="10">
        <v>0</v>
      </c>
      <c r="E123" s="10">
        <v>1</v>
      </c>
      <c r="F123" s="10">
        <v>1</v>
      </c>
      <c r="G123" s="100">
        <v>4</v>
      </c>
      <c r="H123" s="100" t="s">
        <v>98</v>
      </c>
      <c r="I123" s="100" t="s">
        <v>98</v>
      </c>
      <c r="J123" s="100">
        <v>1</v>
      </c>
      <c r="K123" s="51">
        <v>1</v>
      </c>
      <c r="L123" s="100">
        <v>0</v>
      </c>
      <c r="M123" s="51">
        <v>0</v>
      </c>
      <c r="N123" s="100">
        <v>0</v>
      </c>
      <c r="O123" s="51">
        <v>0</v>
      </c>
      <c r="P123" s="100">
        <v>0</v>
      </c>
      <c r="Q123" s="53">
        <v>0</v>
      </c>
      <c r="R123" s="23"/>
      <c r="S123" s="109"/>
    </row>
    <row r="124" spans="1:19" ht="20.100000000000001" customHeight="1">
      <c r="A124" s="77"/>
      <c r="B124" s="111" t="s">
        <v>27</v>
      </c>
      <c r="C124" s="111"/>
      <c r="D124" s="19">
        <f>SUM(D113:D123)</f>
        <v>244</v>
      </c>
      <c r="E124" s="19">
        <f t="shared" ref="E124" si="3">SUM(E113:E123)</f>
        <v>155</v>
      </c>
      <c r="F124" s="19">
        <f t="shared" ref="F124" si="4">SUM(F113:F123)</f>
        <v>399</v>
      </c>
      <c r="G124" s="20">
        <v>5.48</v>
      </c>
      <c r="H124" s="20" t="s">
        <v>98</v>
      </c>
      <c r="I124" s="20" t="s">
        <v>98</v>
      </c>
      <c r="J124" s="21">
        <v>103</v>
      </c>
      <c r="K124" s="55">
        <v>0.2581</v>
      </c>
      <c r="L124" s="21">
        <v>122</v>
      </c>
      <c r="M124" s="55">
        <v>0.30579999999999996</v>
      </c>
      <c r="N124" s="21">
        <v>98</v>
      </c>
      <c r="O124" s="55">
        <v>0.24559999999999998</v>
      </c>
      <c r="P124" s="21">
        <v>76</v>
      </c>
      <c r="Q124" s="55">
        <v>0.1905</v>
      </c>
      <c r="R124" s="23"/>
      <c r="S124" s="109"/>
    </row>
    <row r="125" spans="1:19">
      <c r="A125" s="77"/>
      <c r="B125" s="114" t="s">
        <v>17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22"/>
      <c r="O125" s="22"/>
      <c r="P125" s="22"/>
      <c r="Q125" s="22"/>
      <c r="R125" s="23"/>
    </row>
    <row r="126" spans="1:19">
      <c r="A126" s="77"/>
      <c r="B126" s="114" t="s">
        <v>18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22"/>
      <c r="N126" s="22"/>
      <c r="O126" s="22"/>
      <c r="P126" s="22"/>
      <c r="Q126" s="22"/>
      <c r="R126" s="23"/>
    </row>
    <row r="127" spans="1:19" ht="3.95" customHeight="1">
      <c r="A127" s="78"/>
      <c r="B127" s="24"/>
      <c r="C127" s="35"/>
      <c r="D127" s="24"/>
      <c r="E127" s="24"/>
      <c r="F127" s="24"/>
      <c r="G127" s="3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30"/>
    </row>
    <row r="128" spans="1:19" ht="8.25" customHeight="1"/>
    <row r="129" spans="1:19">
      <c r="B129" s="117" t="s">
        <v>11</v>
      </c>
      <c r="C129" s="118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9" s="89" customFormat="1" ht="6.75" customHeight="1">
      <c r="A130" s="74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4"/>
    </row>
    <row r="131" spans="1:19" s="89" customFormat="1" ht="3.95" customHeight="1">
      <c r="A131" s="7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>
        <v>1</v>
      </c>
    </row>
    <row r="132" spans="1:19" s="89" customFormat="1" ht="20.100000000000001" customHeight="1">
      <c r="A132" s="76"/>
      <c r="B132" s="119" t="s">
        <v>1</v>
      </c>
      <c r="C132" s="119" t="s">
        <v>2</v>
      </c>
      <c r="D132" s="120" t="s">
        <v>102</v>
      </c>
      <c r="E132" s="120"/>
      <c r="F132" s="120"/>
      <c r="G132" s="123" t="s">
        <v>19</v>
      </c>
      <c r="H132" s="124"/>
      <c r="I132" s="124"/>
      <c r="J132" s="124"/>
      <c r="K132" s="124"/>
      <c r="L132" s="124"/>
      <c r="M132" s="124"/>
      <c r="N132" s="124"/>
      <c r="O132" s="124"/>
      <c r="P132" s="124"/>
      <c r="Q132" s="125"/>
      <c r="R132" s="8"/>
    </row>
    <row r="133" spans="1:19" s="89" customFormat="1" ht="20.100000000000001" customHeight="1">
      <c r="A133" s="76"/>
      <c r="B133" s="119"/>
      <c r="C133" s="119"/>
      <c r="D133" s="121"/>
      <c r="E133" s="121"/>
      <c r="F133" s="121"/>
      <c r="G133" s="126" t="s">
        <v>20</v>
      </c>
      <c r="H133" s="119" t="s">
        <v>14</v>
      </c>
      <c r="I133" s="119" t="s">
        <v>15</v>
      </c>
      <c r="J133" s="119" t="s">
        <v>16</v>
      </c>
      <c r="K133" s="119"/>
      <c r="L133" s="119"/>
      <c r="M133" s="119"/>
      <c r="N133" s="119"/>
      <c r="O133" s="119"/>
      <c r="P133" s="119"/>
      <c r="Q133" s="119"/>
      <c r="R133" s="8"/>
    </row>
    <row r="134" spans="1:19" s="89" customFormat="1" ht="20.100000000000001" customHeight="1">
      <c r="A134" s="76"/>
      <c r="B134" s="119"/>
      <c r="C134" s="119"/>
      <c r="D134" s="122"/>
      <c r="E134" s="122"/>
      <c r="F134" s="122"/>
      <c r="G134" s="127"/>
      <c r="H134" s="119"/>
      <c r="I134" s="119"/>
      <c r="J134" s="119" t="s">
        <v>3</v>
      </c>
      <c r="K134" s="119"/>
      <c r="L134" s="119" t="s">
        <v>4</v>
      </c>
      <c r="M134" s="119"/>
      <c r="N134" s="119" t="s">
        <v>5</v>
      </c>
      <c r="O134" s="119"/>
      <c r="P134" s="119" t="s">
        <v>6</v>
      </c>
      <c r="Q134" s="119"/>
      <c r="R134" s="8"/>
    </row>
    <row r="135" spans="1:19" s="89" customFormat="1" ht="20.100000000000001" customHeight="1">
      <c r="A135" s="76"/>
      <c r="B135" s="119"/>
      <c r="C135" s="119"/>
      <c r="D135" s="119" t="s">
        <v>24</v>
      </c>
      <c r="E135" s="119" t="s">
        <v>23</v>
      </c>
      <c r="F135" s="129" t="s">
        <v>25</v>
      </c>
      <c r="G135" s="127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8"/>
    </row>
    <row r="136" spans="1:19" s="89" customFormat="1" ht="20.100000000000001" customHeight="1">
      <c r="A136" s="76"/>
      <c r="B136" s="119"/>
      <c r="C136" s="119"/>
      <c r="D136" s="119"/>
      <c r="E136" s="119"/>
      <c r="F136" s="129"/>
      <c r="G136" s="128"/>
      <c r="H136" s="119"/>
      <c r="I136" s="119"/>
      <c r="J136" s="69" t="s">
        <v>7</v>
      </c>
      <c r="K136" s="69" t="s">
        <v>8</v>
      </c>
      <c r="L136" s="69" t="s">
        <v>7</v>
      </c>
      <c r="M136" s="69" t="s">
        <v>8</v>
      </c>
      <c r="N136" s="69" t="s">
        <v>7</v>
      </c>
      <c r="O136" s="69" t="s">
        <v>8</v>
      </c>
      <c r="P136" s="69" t="s">
        <v>7</v>
      </c>
      <c r="Q136" s="69" t="s">
        <v>8</v>
      </c>
      <c r="R136" s="8"/>
    </row>
    <row r="137" spans="1:19" ht="20.100000000000001" customHeight="1">
      <c r="A137" s="77"/>
      <c r="B137" s="112" t="s">
        <v>86</v>
      </c>
      <c r="C137" s="10" t="s">
        <v>66</v>
      </c>
      <c r="D137" s="10">
        <v>38</v>
      </c>
      <c r="E137" s="10">
        <v>30</v>
      </c>
      <c r="F137" s="10">
        <v>68</v>
      </c>
      <c r="G137" s="37">
        <v>5.32</v>
      </c>
      <c r="H137" s="31">
        <v>2</v>
      </c>
      <c r="I137" s="53">
        <f>J137/H137</f>
        <v>0</v>
      </c>
      <c r="J137" s="27">
        <v>0</v>
      </c>
      <c r="K137" s="53">
        <v>0</v>
      </c>
      <c r="L137" s="27">
        <v>28</v>
      </c>
      <c r="M137" s="53">
        <v>0.4118</v>
      </c>
      <c r="N137" s="27">
        <v>23</v>
      </c>
      <c r="O137" s="53">
        <v>0.3382</v>
      </c>
      <c r="P137" s="27">
        <v>17</v>
      </c>
      <c r="Q137" s="53">
        <v>0.25</v>
      </c>
      <c r="R137" s="23"/>
      <c r="S137" s="109"/>
    </row>
    <row r="138" spans="1:19" ht="20.100000000000001" customHeight="1">
      <c r="A138" s="77"/>
      <c r="B138" s="113"/>
      <c r="C138" s="10" t="s">
        <v>110</v>
      </c>
      <c r="D138" s="10">
        <v>20</v>
      </c>
      <c r="E138" s="10">
        <v>4</v>
      </c>
      <c r="F138" s="10">
        <v>24</v>
      </c>
      <c r="G138" s="37">
        <v>6.38</v>
      </c>
      <c r="H138" s="31" t="s">
        <v>98</v>
      </c>
      <c r="I138" s="31" t="s">
        <v>98</v>
      </c>
      <c r="J138" s="27">
        <v>0</v>
      </c>
      <c r="K138" s="53">
        <v>0</v>
      </c>
      <c r="L138" s="27">
        <v>6</v>
      </c>
      <c r="M138" s="53">
        <v>0.25</v>
      </c>
      <c r="N138" s="27">
        <v>5</v>
      </c>
      <c r="O138" s="53">
        <v>0.20829999999999999</v>
      </c>
      <c r="P138" s="27">
        <v>13</v>
      </c>
      <c r="Q138" s="53">
        <v>0.54170000000000007</v>
      </c>
      <c r="R138" s="23"/>
      <c r="S138" s="109"/>
    </row>
    <row r="139" spans="1:19" ht="20.100000000000001" customHeight="1">
      <c r="A139" s="77"/>
      <c r="B139" s="64" t="s">
        <v>87</v>
      </c>
      <c r="C139" s="14" t="s">
        <v>66</v>
      </c>
      <c r="D139" s="14">
        <v>3</v>
      </c>
      <c r="E139" s="14">
        <v>7</v>
      </c>
      <c r="F139" s="14">
        <v>10</v>
      </c>
      <c r="G139" s="38">
        <v>4.4000000000000004</v>
      </c>
      <c r="H139" s="39" t="s">
        <v>98</v>
      </c>
      <c r="I139" s="39" t="s">
        <v>98</v>
      </c>
      <c r="J139" s="28">
        <v>0</v>
      </c>
      <c r="K139" s="56">
        <v>0</v>
      </c>
      <c r="L139" s="28">
        <v>8</v>
      </c>
      <c r="M139" s="56">
        <v>0.8</v>
      </c>
      <c r="N139" s="28">
        <v>1</v>
      </c>
      <c r="O139" s="56">
        <v>0.1</v>
      </c>
      <c r="P139" s="28">
        <v>1</v>
      </c>
      <c r="Q139" s="56">
        <v>0.1</v>
      </c>
      <c r="R139" s="23"/>
      <c r="S139" s="109"/>
    </row>
    <row r="140" spans="1:19" ht="20.100000000000001" customHeight="1">
      <c r="A140" s="77"/>
      <c r="B140" s="112" t="s">
        <v>88</v>
      </c>
      <c r="C140" s="10" t="s">
        <v>67</v>
      </c>
      <c r="D140" s="10">
        <v>104</v>
      </c>
      <c r="E140" s="10">
        <v>9</v>
      </c>
      <c r="F140" s="10">
        <v>113</v>
      </c>
      <c r="G140" s="37">
        <v>5.35</v>
      </c>
      <c r="H140" s="31" t="s">
        <v>98</v>
      </c>
      <c r="I140" s="31" t="s">
        <v>98</v>
      </c>
      <c r="J140" s="27">
        <v>0</v>
      </c>
      <c r="K140" s="53">
        <v>0</v>
      </c>
      <c r="L140" s="27">
        <v>40</v>
      </c>
      <c r="M140" s="53">
        <v>0.35399999999999998</v>
      </c>
      <c r="N140" s="27">
        <v>37</v>
      </c>
      <c r="O140" s="53">
        <v>0.32740000000000002</v>
      </c>
      <c r="P140" s="27">
        <v>36</v>
      </c>
      <c r="Q140" s="53">
        <v>0.31859999999999999</v>
      </c>
      <c r="R140" s="23"/>
      <c r="S140" s="109"/>
    </row>
    <row r="141" spans="1:19" ht="20.100000000000001" customHeight="1">
      <c r="A141" s="77"/>
      <c r="B141" s="133"/>
      <c r="C141" s="32" t="s">
        <v>68</v>
      </c>
      <c r="D141" s="32">
        <v>20</v>
      </c>
      <c r="E141" s="32">
        <v>2</v>
      </c>
      <c r="F141" s="32">
        <v>22</v>
      </c>
      <c r="G141" s="48">
        <v>5.36</v>
      </c>
      <c r="H141" s="49" t="s">
        <v>98</v>
      </c>
      <c r="I141" s="49" t="s">
        <v>98</v>
      </c>
      <c r="J141" s="34">
        <v>0</v>
      </c>
      <c r="K141" s="57">
        <v>0</v>
      </c>
      <c r="L141" s="34">
        <v>7</v>
      </c>
      <c r="M141" s="57">
        <v>0.31819999999999998</v>
      </c>
      <c r="N141" s="34">
        <v>8</v>
      </c>
      <c r="O141" s="57">
        <v>0.36359999999999998</v>
      </c>
      <c r="P141" s="34">
        <v>7</v>
      </c>
      <c r="Q141" s="57">
        <v>0.31819999999999998</v>
      </c>
      <c r="R141" s="23"/>
      <c r="S141" s="109"/>
    </row>
    <row r="142" spans="1:19" ht="20.100000000000001" customHeight="1">
      <c r="A142" s="77"/>
      <c r="B142" s="133"/>
      <c r="C142" s="10" t="s">
        <v>69</v>
      </c>
      <c r="D142" s="10">
        <v>8</v>
      </c>
      <c r="E142" s="10">
        <v>9</v>
      </c>
      <c r="F142" s="10">
        <v>17</v>
      </c>
      <c r="G142" s="37">
        <v>5.71</v>
      </c>
      <c r="H142" s="31" t="s">
        <v>98</v>
      </c>
      <c r="I142" s="31" t="s">
        <v>98</v>
      </c>
      <c r="J142" s="27">
        <v>1</v>
      </c>
      <c r="K142" s="53">
        <v>5.8799999999999998E-2</v>
      </c>
      <c r="L142" s="27">
        <v>4</v>
      </c>
      <c r="M142" s="53">
        <v>0.23530000000000001</v>
      </c>
      <c r="N142" s="27">
        <v>5</v>
      </c>
      <c r="O142" s="53">
        <v>0.29410000000000003</v>
      </c>
      <c r="P142" s="27">
        <v>7</v>
      </c>
      <c r="Q142" s="53">
        <v>0.4118</v>
      </c>
      <c r="R142" s="23"/>
      <c r="S142" s="109"/>
    </row>
    <row r="143" spans="1:19" ht="20.100000000000001" customHeight="1">
      <c r="A143" s="77"/>
      <c r="B143" s="113"/>
      <c r="C143" s="32" t="s">
        <v>70</v>
      </c>
      <c r="D143" s="32">
        <v>54</v>
      </c>
      <c r="E143" s="32">
        <v>3</v>
      </c>
      <c r="F143" s="32">
        <v>57</v>
      </c>
      <c r="G143" s="48">
        <v>5.84</v>
      </c>
      <c r="H143" s="49" t="s">
        <v>98</v>
      </c>
      <c r="I143" s="49" t="s">
        <v>98</v>
      </c>
      <c r="J143" s="34">
        <v>4</v>
      </c>
      <c r="K143" s="57">
        <v>7.0199999999999999E-2</v>
      </c>
      <c r="L143" s="34">
        <v>0</v>
      </c>
      <c r="M143" s="57">
        <v>0</v>
      </c>
      <c r="N143" s="34">
        <v>21</v>
      </c>
      <c r="O143" s="57">
        <v>0.36840000000000006</v>
      </c>
      <c r="P143" s="34">
        <v>32</v>
      </c>
      <c r="Q143" s="57">
        <v>0.56140000000000001</v>
      </c>
      <c r="R143" s="23"/>
      <c r="S143" s="109"/>
    </row>
    <row r="144" spans="1:19" ht="20.100000000000001" customHeight="1">
      <c r="A144" s="80"/>
      <c r="B144" s="130" t="s">
        <v>89</v>
      </c>
      <c r="C144" s="45" t="s">
        <v>71</v>
      </c>
      <c r="D144" s="45">
        <v>14</v>
      </c>
      <c r="E144" s="45">
        <v>3</v>
      </c>
      <c r="F144" s="45">
        <v>17</v>
      </c>
      <c r="G144" s="50">
        <v>5.35</v>
      </c>
      <c r="H144" s="47">
        <v>9</v>
      </c>
      <c r="I144" s="54">
        <f t="shared" ref="I144:I148" si="5">J144/H144</f>
        <v>0.1111111111111111</v>
      </c>
      <c r="J144" s="41">
        <v>1</v>
      </c>
      <c r="K144" s="54">
        <v>5.8799999999999998E-2</v>
      </c>
      <c r="L144" s="41">
        <v>5</v>
      </c>
      <c r="M144" s="54">
        <v>0.29410000000000003</v>
      </c>
      <c r="N144" s="41">
        <v>5</v>
      </c>
      <c r="O144" s="54">
        <v>0.29410000000000003</v>
      </c>
      <c r="P144" s="41">
        <v>6</v>
      </c>
      <c r="Q144" s="54">
        <v>0.35289999999999999</v>
      </c>
      <c r="R144" s="23"/>
      <c r="S144" s="109"/>
    </row>
    <row r="145" spans="1:19" ht="20.100000000000001" customHeight="1">
      <c r="A145" s="77"/>
      <c r="B145" s="131"/>
      <c r="C145" s="14" t="s">
        <v>51</v>
      </c>
      <c r="D145" s="14">
        <v>12</v>
      </c>
      <c r="E145" s="14">
        <v>2</v>
      </c>
      <c r="F145" s="14">
        <v>14</v>
      </c>
      <c r="G145" s="38">
        <v>6.43</v>
      </c>
      <c r="H145" s="39">
        <v>5</v>
      </c>
      <c r="I145" s="56">
        <f t="shared" si="5"/>
        <v>0.2</v>
      </c>
      <c r="J145" s="28">
        <v>1</v>
      </c>
      <c r="K145" s="56">
        <v>7.1399999999999991E-2</v>
      </c>
      <c r="L145" s="28">
        <v>4</v>
      </c>
      <c r="M145" s="58">
        <v>0.28570000000000001</v>
      </c>
      <c r="N145" s="28">
        <v>1</v>
      </c>
      <c r="O145" s="58">
        <v>7.1399999999999991E-2</v>
      </c>
      <c r="P145" s="28">
        <v>8</v>
      </c>
      <c r="Q145" s="56">
        <v>0.57140000000000002</v>
      </c>
      <c r="R145" s="23"/>
      <c r="S145" s="109"/>
    </row>
    <row r="146" spans="1:19" ht="20.100000000000001" customHeight="1">
      <c r="A146" s="77"/>
      <c r="B146" s="132"/>
      <c r="C146" s="45" t="s">
        <v>70</v>
      </c>
      <c r="D146" s="45">
        <v>25</v>
      </c>
      <c r="E146" s="45">
        <v>1</v>
      </c>
      <c r="F146" s="45">
        <v>26</v>
      </c>
      <c r="G146" s="50">
        <v>5.73</v>
      </c>
      <c r="H146" s="47" t="s">
        <v>98</v>
      </c>
      <c r="I146" s="47" t="s">
        <v>98</v>
      </c>
      <c r="J146" s="41">
        <v>0</v>
      </c>
      <c r="K146" s="54">
        <v>0</v>
      </c>
      <c r="L146" s="41">
        <v>9</v>
      </c>
      <c r="M146" s="54">
        <v>0.34619999999999995</v>
      </c>
      <c r="N146" s="41">
        <v>10</v>
      </c>
      <c r="O146" s="54">
        <v>0.3846</v>
      </c>
      <c r="P146" s="41">
        <v>7</v>
      </c>
      <c r="Q146" s="54">
        <v>0.26919999999999999</v>
      </c>
      <c r="R146" s="23"/>
      <c r="S146" s="109"/>
    </row>
    <row r="147" spans="1:19" ht="20.100000000000001" customHeight="1">
      <c r="A147" s="77"/>
      <c r="B147" s="63" t="s">
        <v>90</v>
      </c>
      <c r="C147" s="32" t="s">
        <v>69</v>
      </c>
      <c r="D147" s="32">
        <v>8</v>
      </c>
      <c r="E147" s="32">
        <v>10</v>
      </c>
      <c r="F147" s="32">
        <v>18</v>
      </c>
      <c r="G147" s="48">
        <v>6.28</v>
      </c>
      <c r="H147" s="49" t="s">
        <v>98</v>
      </c>
      <c r="I147" s="49" t="s">
        <v>98</v>
      </c>
      <c r="J147" s="34">
        <v>1</v>
      </c>
      <c r="K147" s="57">
        <v>5.5599999999999997E-2</v>
      </c>
      <c r="L147" s="34">
        <v>1</v>
      </c>
      <c r="M147" s="57">
        <v>5.5599999999999997E-2</v>
      </c>
      <c r="N147" s="34">
        <v>4</v>
      </c>
      <c r="O147" s="57">
        <v>0.22219999999999998</v>
      </c>
      <c r="P147" s="34">
        <v>12</v>
      </c>
      <c r="Q147" s="57">
        <v>0.66670000000000007</v>
      </c>
      <c r="R147" s="23"/>
      <c r="S147" s="109"/>
    </row>
    <row r="148" spans="1:19" s="91" customFormat="1" ht="20.100000000000001" customHeight="1">
      <c r="A148" s="81"/>
      <c r="B148" s="111" t="s">
        <v>13</v>
      </c>
      <c r="C148" s="111"/>
      <c r="D148" s="19">
        <v>306</v>
      </c>
      <c r="E148" s="19">
        <v>80</v>
      </c>
      <c r="F148" s="19">
        <v>386</v>
      </c>
      <c r="G148" s="20">
        <v>5.58</v>
      </c>
      <c r="H148" s="21">
        <f>SUM(H137:H147)</f>
        <v>16</v>
      </c>
      <c r="I148" s="55">
        <f t="shared" si="5"/>
        <v>0.5</v>
      </c>
      <c r="J148" s="21">
        <f>SUM(J137:J147)</f>
        <v>8</v>
      </c>
      <c r="K148" s="55">
        <f>J148/$F$148</f>
        <v>2.072538860103627E-2</v>
      </c>
      <c r="L148" s="21">
        <f>SUM(L137:L147)</f>
        <v>112</v>
      </c>
      <c r="M148" s="55">
        <f>L148/$F$148</f>
        <v>0.29015544041450775</v>
      </c>
      <c r="N148" s="21">
        <f>SUM(N137:N147)</f>
        <v>120</v>
      </c>
      <c r="O148" s="55">
        <f>N148/$F$148</f>
        <v>0.31088082901554404</v>
      </c>
      <c r="P148" s="21">
        <f>SUM(P137:P147)</f>
        <v>146</v>
      </c>
      <c r="Q148" s="55">
        <f>P148/$F$148</f>
        <v>0.37823834196891193</v>
      </c>
      <c r="R148" s="68"/>
      <c r="S148" s="109"/>
    </row>
    <row r="149" spans="1:19">
      <c r="A149" s="77"/>
      <c r="B149" s="114" t="s">
        <v>17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22"/>
      <c r="O149" s="22"/>
      <c r="P149" s="22"/>
      <c r="Q149" s="22"/>
      <c r="R149" s="23"/>
    </row>
    <row r="150" spans="1:19">
      <c r="A150" s="77"/>
      <c r="B150" s="114" t="s">
        <v>18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22"/>
      <c r="N150" s="22"/>
      <c r="O150" s="22"/>
      <c r="P150" s="22"/>
      <c r="Q150" s="22"/>
      <c r="R150" s="23"/>
    </row>
    <row r="151" spans="1:19" ht="3.95" customHeight="1">
      <c r="A151" s="78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30"/>
    </row>
    <row r="152" spans="1:19" ht="8.25" customHeight="1"/>
    <row r="153" spans="1:19">
      <c r="B153" s="117" t="s">
        <v>111</v>
      </c>
      <c r="C153" s="118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9" s="89" customFormat="1" ht="6.75" customHeight="1">
      <c r="A154" s="74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4"/>
    </row>
    <row r="155" spans="1:19" s="89" customFormat="1" ht="3.95" customHeight="1">
      <c r="A155" s="7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>
        <v>1</v>
      </c>
    </row>
    <row r="156" spans="1:19" s="89" customFormat="1" ht="20.100000000000001" customHeight="1">
      <c r="A156" s="76"/>
      <c r="B156" s="119" t="s">
        <v>1</v>
      </c>
      <c r="C156" s="119" t="s">
        <v>2</v>
      </c>
      <c r="D156" s="120" t="s">
        <v>102</v>
      </c>
      <c r="E156" s="120"/>
      <c r="F156" s="120"/>
      <c r="G156" s="123" t="s">
        <v>19</v>
      </c>
      <c r="H156" s="124"/>
      <c r="I156" s="124"/>
      <c r="J156" s="124"/>
      <c r="K156" s="124"/>
      <c r="L156" s="124"/>
      <c r="M156" s="124"/>
      <c r="N156" s="124"/>
      <c r="O156" s="124"/>
      <c r="P156" s="124"/>
      <c r="Q156" s="125"/>
      <c r="R156" s="8"/>
    </row>
    <row r="157" spans="1:19" s="89" customFormat="1" ht="20.100000000000001" customHeight="1">
      <c r="A157" s="76"/>
      <c r="B157" s="119"/>
      <c r="C157" s="119"/>
      <c r="D157" s="121"/>
      <c r="E157" s="121"/>
      <c r="F157" s="121"/>
      <c r="G157" s="126" t="s">
        <v>20</v>
      </c>
      <c r="H157" s="119" t="s">
        <v>14</v>
      </c>
      <c r="I157" s="119" t="s">
        <v>15</v>
      </c>
      <c r="J157" s="119" t="s">
        <v>16</v>
      </c>
      <c r="K157" s="119"/>
      <c r="L157" s="119"/>
      <c r="M157" s="119"/>
      <c r="N157" s="119"/>
      <c r="O157" s="119"/>
      <c r="P157" s="119"/>
      <c r="Q157" s="119"/>
      <c r="R157" s="8"/>
    </row>
    <row r="158" spans="1:19" s="89" customFormat="1" ht="20.100000000000001" customHeight="1">
      <c r="A158" s="76"/>
      <c r="B158" s="119"/>
      <c r="C158" s="119"/>
      <c r="D158" s="122"/>
      <c r="E158" s="122"/>
      <c r="F158" s="122"/>
      <c r="G158" s="127"/>
      <c r="H158" s="119"/>
      <c r="I158" s="119"/>
      <c r="J158" s="119" t="s">
        <v>3</v>
      </c>
      <c r="K158" s="119"/>
      <c r="L158" s="119" t="s">
        <v>4</v>
      </c>
      <c r="M158" s="119"/>
      <c r="N158" s="119" t="s">
        <v>5</v>
      </c>
      <c r="O158" s="119"/>
      <c r="P158" s="119" t="s">
        <v>6</v>
      </c>
      <c r="Q158" s="119"/>
      <c r="R158" s="8"/>
    </row>
    <row r="159" spans="1:19" s="89" customFormat="1" ht="20.100000000000001" customHeight="1">
      <c r="A159" s="76"/>
      <c r="B159" s="119"/>
      <c r="C159" s="119"/>
      <c r="D159" s="119" t="s">
        <v>24</v>
      </c>
      <c r="E159" s="119" t="s">
        <v>23</v>
      </c>
      <c r="F159" s="129" t="s">
        <v>25</v>
      </c>
      <c r="G159" s="127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8"/>
    </row>
    <row r="160" spans="1:19" s="89" customFormat="1" ht="20.100000000000001" customHeight="1">
      <c r="A160" s="76"/>
      <c r="B160" s="119"/>
      <c r="C160" s="119"/>
      <c r="D160" s="119"/>
      <c r="E160" s="119"/>
      <c r="F160" s="129"/>
      <c r="G160" s="128"/>
      <c r="H160" s="119"/>
      <c r="I160" s="119"/>
      <c r="J160" s="82" t="s">
        <v>7</v>
      </c>
      <c r="K160" s="82" t="s">
        <v>8</v>
      </c>
      <c r="L160" s="82" t="s">
        <v>7</v>
      </c>
      <c r="M160" s="82" t="s">
        <v>8</v>
      </c>
      <c r="N160" s="82" t="s">
        <v>7</v>
      </c>
      <c r="O160" s="82" t="s">
        <v>8</v>
      </c>
      <c r="P160" s="82" t="s">
        <v>7</v>
      </c>
      <c r="Q160" s="82" t="s">
        <v>8</v>
      </c>
      <c r="R160" s="8"/>
    </row>
    <row r="161" spans="1:19" ht="20.100000000000001" customHeight="1">
      <c r="A161" s="77"/>
      <c r="B161" s="85" t="s">
        <v>86</v>
      </c>
      <c r="C161" s="10" t="s">
        <v>112</v>
      </c>
      <c r="D161" s="10">
        <v>18</v>
      </c>
      <c r="E161" s="10">
        <v>20</v>
      </c>
      <c r="F161" s="10">
        <v>38</v>
      </c>
      <c r="G161" s="102">
        <v>4</v>
      </c>
      <c r="H161" s="31" t="s">
        <v>98</v>
      </c>
      <c r="I161" s="53" t="s">
        <v>98</v>
      </c>
      <c r="J161" s="27">
        <v>38</v>
      </c>
      <c r="K161" s="53">
        <v>1</v>
      </c>
      <c r="L161" s="27">
        <v>0</v>
      </c>
      <c r="M161" s="53">
        <v>0</v>
      </c>
      <c r="N161" s="27">
        <v>0</v>
      </c>
      <c r="O161" s="53">
        <v>0</v>
      </c>
      <c r="P161" s="27">
        <v>0</v>
      </c>
      <c r="Q161" s="53">
        <v>0</v>
      </c>
      <c r="R161" s="23"/>
      <c r="S161" s="109"/>
    </row>
    <row r="162" spans="1:19" ht="20.100000000000001" customHeight="1">
      <c r="A162" s="77"/>
      <c r="B162" s="60" t="s">
        <v>87</v>
      </c>
      <c r="C162" s="45" t="s">
        <v>112</v>
      </c>
      <c r="D162" s="45">
        <v>3</v>
      </c>
      <c r="E162" s="45">
        <v>4</v>
      </c>
      <c r="F162" s="45">
        <v>7</v>
      </c>
      <c r="G162" s="103">
        <v>4</v>
      </c>
      <c r="H162" s="47" t="s">
        <v>98</v>
      </c>
      <c r="I162" s="54" t="s">
        <v>98</v>
      </c>
      <c r="J162" s="41">
        <v>8</v>
      </c>
      <c r="K162" s="54">
        <v>1</v>
      </c>
      <c r="L162" s="41">
        <v>0</v>
      </c>
      <c r="M162" s="54">
        <v>0</v>
      </c>
      <c r="N162" s="41">
        <v>0</v>
      </c>
      <c r="O162" s="54">
        <v>0</v>
      </c>
      <c r="P162" s="41">
        <v>0</v>
      </c>
      <c r="Q162" s="54">
        <v>0</v>
      </c>
      <c r="R162" s="23"/>
      <c r="S162" s="109"/>
    </row>
    <row r="163" spans="1:19" ht="20.100000000000001" customHeight="1">
      <c r="A163" s="77"/>
      <c r="B163" s="115" t="s">
        <v>113</v>
      </c>
      <c r="C163" s="32" t="s">
        <v>114</v>
      </c>
      <c r="D163" s="32">
        <v>10</v>
      </c>
      <c r="E163" s="32">
        <v>1</v>
      </c>
      <c r="F163" s="32">
        <v>11</v>
      </c>
      <c r="G163" s="104">
        <v>4</v>
      </c>
      <c r="H163" s="49" t="s">
        <v>98</v>
      </c>
      <c r="I163" s="57" t="s">
        <v>98</v>
      </c>
      <c r="J163" s="34">
        <v>11</v>
      </c>
      <c r="K163" s="57">
        <v>1</v>
      </c>
      <c r="L163" s="34">
        <v>0</v>
      </c>
      <c r="M163" s="57">
        <v>0</v>
      </c>
      <c r="N163" s="34">
        <v>0</v>
      </c>
      <c r="O163" s="57">
        <v>0</v>
      </c>
      <c r="P163" s="34">
        <v>0</v>
      </c>
      <c r="Q163" s="57">
        <v>0</v>
      </c>
      <c r="R163" s="23"/>
      <c r="S163" s="109"/>
    </row>
    <row r="164" spans="1:19" ht="20.100000000000001" customHeight="1">
      <c r="A164" s="77"/>
      <c r="B164" s="115"/>
      <c r="C164" s="10" t="s">
        <v>115</v>
      </c>
      <c r="D164" s="10">
        <v>10</v>
      </c>
      <c r="E164" s="10">
        <v>2</v>
      </c>
      <c r="F164" s="10">
        <v>12</v>
      </c>
      <c r="G164" s="102">
        <v>4</v>
      </c>
      <c r="H164" s="31" t="s">
        <v>98</v>
      </c>
      <c r="I164" s="53" t="s">
        <v>98</v>
      </c>
      <c r="J164" s="27">
        <v>12</v>
      </c>
      <c r="K164" s="53">
        <v>1</v>
      </c>
      <c r="L164" s="27">
        <v>0</v>
      </c>
      <c r="M164" s="53">
        <v>0</v>
      </c>
      <c r="N164" s="27">
        <v>0</v>
      </c>
      <c r="O164" s="53">
        <v>0</v>
      </c>
      <c r="P164" s="27">
        <v>0</v>
      </c>
      <c r="Q164" s="53">
        <v>0</v>
      </c>
      <c r="R164" s="23"/>
      <c r="S164" s="109"/>
    </row>
    <row r="165" spans="1:19" ht="20.100000000000001" customHeight="1">
      <c r="A165" s="77"/>
      <c r="B165" s="116" t="s">
        <v>88</v>
      </c>
      <c r="C165" s="14" t="s">
        <v>116</v>
      </c>
      <c r="D165" s="14">
        <v>13</v>
      </c>
      <c r="E165" s="14">
        <v>2</v>
      </c>
      <c r="F165" s="14">
        <v>15</v>
      </c>
      <c r="G165" s="105">
        <v>4.2</v>
      </c>
      <c r="H165" s="39" t="s">
        <v>98</v>
      </c>
      <c r="I165" s="56" t="s">
        <v>98</v>
      </c>
      <c r="J165" s="28">
        <v>12</v>
      </c>
      <c r="K165" s="56">
        <v>0.8</v>
      </c>
      <c r="L165" s="28">
        <v>3</v>
      </c>
      <c r="M165" s="56">
        <v>0.2</v>
      </c>
      <c r="N165" s="28">
        <v>0</v>
      </c>
      <c r="O165" s="56">
        <v>0</v>
      </c>
      <c r="P165" s="28">
        <v>0</v>
      </c>
      <c r="Q165" s="56">
        <v>0</v>
      </c>
      <c r="R165" s="23"/>
      <c r="S165" s="109"/>
    </row>
    <row r="166" spans="1:19" ht="20.100000000000001" customHeight="1">
      <c r="A166" s="77"/>
      <c r="B166" s="116"/>
      <c r="C166" s="45" t="s">
        <v>117</v>
      </c>
      <c r="D166" s="45">
        <v>15</v>
      </c>
      <c r="E166" s="45">
        <v>2</v>
      </c>
      <c r="F166" s="45">
        <v>17</v>
      </c>
      <c r="G166" s="105">
        <v>4.3499999999999996</v>
      </c>
      <c r="H166" s="39" t="s">
        <v>98</v>
      </c>
      <c r="I166" s="56" t="s">
        <v>98</v>
      </c>
      <c r="J166" s="28">
        <v>11</v>
      </c>
      <c r="K166" s="56">
        <v>0.6470999999999999</v>
      </c>
      <c r="L166" s="28">
        <v>6</v>
      </c>
      <c r="M166" s="56">
        <v>0.35289999999999999</v>
      </c>
      <c r="N166" s="28">
        <v>0</v>
      </c>
      <c r="O166" s="56">
        <v>0</v>
      </c>
      <c r="P166" s="28">
        <v>0</v>
      </c>
      <c r="Q166" s="56">
        <v>0</v>
      </c>
      <c r="R166" s="23"/>
      <c r="S166" s="109"/>
    </row>
    <row r="167" spans="1:19" ht="20.100000000000001" customHeight="1">
      <c r="A167" s="77"/>
      <c r="B167" s="116"/>
      <c r="C167" s="14" t="s">
        <v>118</v>
      </c>
      <c r="D167" s="14">
        <v>24</v>
      </c>
      <c r="E167" s="14">
        <v>1</v>
      </c>
      <c r="F167" s="14">
        <v>25</v>
      </c>
      <c r="G167" s="105">
        <v>4.2</v>
      </c>
      <c r="H167" s="39" t="s">
        <v>98</v>
      </c>
      <c r="I167" s="56" t="s">
        <v>98</v>
      </c>
      <c r="J167" s="28">
        <v>20</v>
      </c>
      <c r="K167" s="56">
        <v>0.8</v>
      </c>
      <c r="L167" s="28">
        <v>5</v>
      </c>
      <c r="M167" s="56">
        <v>0.2</v>
      </c>
      <c r="N167" s="28">
        <v>0</v>
      </c>
      <c r="O167" s="56">
        <v>0</v>
      </c>
      <c r="P167" s="28">
        <v>0</v>
      </c>
      <c r="Q167" s="56">
        <v>0</v>
      </c>
      <c r="R167" s="23"/>
      <c r="S167" s="109"/>
    </row>
    <row r="168" spans="1:19" ht="20.100000000000001" customHeight="1">
      <c r="A168" s="80"/>
      <c r="B168" s="116"/>
      <c r="C168" s="45" t="s">
        <v>119</v>
      </c>
      <c r="D168" s="45">
        <v>1</v>
      </c>
      <c r="E168" s="45">
        <v>0</v>
      </c>
      <c r="F168" s="45">
        <v>1</v>
      </c>
      <c r="G168" s="105">
        <v>4</v>
      </c>
      <c r="H168" s="39" t="s">
        <v>98</v>
      </c>
      <c r="I168" s="56" t="s">
        <v>98</v>
      </c>
      <c r="J168" s="28">
        <v>1</v>
      </c>
      <c r="K168" s="56">
        <v>1</v>
      </c>
      <c r="L168" s="28">
        <v>0</v>
      </c>
      <c r="M168" s="56">
        <v>0</v>
      </c>
      <c r="N168" s="28">
        <v>0</v>
      </c>
      <c r="O168" s="56">
        <v>0</v>
      </c>
      <c r="P168" s="28">
        <v>0</v>
      </c>
      <c r="Q168" s="56">
        <v>0</v>
      </c>
      <c r="R168" s="23"/>
      <c r="S168" s="109"/>
    </row>
    <row r="169" spans="1:19" s="91" customFormat="1" ht="20.100000000000001" customHeight="1">
      <c r="A169" s="81"/>
      <c r="B169" s="111" t="s">
        <v>120</v>
      </c>
      <c r="C169" s="111"/>
      <c r="D169" s="19">
        <f>SUM(D158:D168)</f>
        <v>94</v>
      </c>
      <c r="E169" s="19">
        <f t="shared" ref="E169" si="6">SUM(E158:E168)</f>
        <v>32</v>
      </c>
      <c r="F169" s="19">
        <f t="shared" ref="F169" si="7">SUM(F158:F168)</f>
        <v>126</v>
      </c>
      <c r="G169" s="20">
        <v>4.1100000000000003</v>
      </c>
      <c r="H169" s="20" t="s">
        <v>98</v>
      </c>
      <c r="I169" s="20" t="s">
        <v>98</v>
      </c>
      <c r="J169" s="107">
        <v>113</v>
      </c>
      <c r="K169" s="108">
        <v>0.88980000000000004</v>
      </c>
      <c r="L169" s="107">
        <v>14</v>
      </c>
      <c r="M169" s="108">
        <v>0.11019999999999999</v>
      </c>
      <c r="N169" s="107" t="s">
        <v>98</v>
      </c>
      <c r="O169" s="108">
        <v>0</v>
      </c>
      <c r="P169" s="107" t="s">
        <v>98</v>
      </c>
      <c r="Q169" s="108">
        <v>0</v>
      </c>
      <c r="R169" s="68"/>
    </row>
    <row r="170" spans="1:19">
      <c r="A170" s="77"/>
      <c r="B170" s="114" t="s">
        <v>17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22"/>
      <c r="O170" s="22"/>
      <c r="P170" s="22"/>
      <c r="Q170" s="22"/>
      <c r="R170" s="23"/>
    </row>
    <row r="171" spans="1:19">
      <c r="A171" s="77"/>
      <c r="B171" s="114" t="s">
        <v>18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22"/>
      <c r="N171" s="22"/>
      <c r="O171" s="22"/>
      <c r="P171" s="22"/>
      <c r="Q171" s="22"/>
      <c r="R171" s="23"/>
    </row>
    <row r="172" spans="1:19" ht="3.95" customHeight="1">
      <c r="A172" s="78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30"/>
    </row>
    <row r="173" spans="1:19">
      <c r="B173" s="62" t="s">
        <v>100</v>
      </c>
    </row>
    <row r="174" spans="1:19" ht="14.25">
      <c r="D174" s="110"/>
      <c r="E174" s="110"/>
      <c r="F174" s="110"/>
    </row>
    <row r="175" spans="1:19" ht="14.25">
      <c r="D175" s="110"/>
      <c r="E175" s="110"/>
      <c r="F175" s="110"/>
    </row>
    <row r="176" spans="1:19" ht="14.25">
      <c r="D176" s="110"/>
      <c r="E176" s="110"/>
      <c r="F176" s="110"/>
      <c r="J176" s="40"/>
    </row>
    <row r="177" spans="4:6" ht="14.25">
      <c r="D177" s="110"/>
      <c r="E177" s="110"/>
      <c r="F177" s="110"/>
    </row>
    <row r="178" spans="4:6" ht="14.25">
      <c r="D178" s="110"/>
      <c r="E178" s="110"/>
      <c r="F178" s="110"/>
    </row>
    <row r="179" spans="4:6" ht="14.25">
      <c r="D179" s="110"/>
      <c r="E179" s="110"/>
      <c r="F179" s="110"/>
    </row>
    <row r="180" spans="4:6" ht="14.25">
      <c r="D180" s="110"/>
      <c r="E180" s="110"/>
      <c r="F180" s="110"/>
    </row>
    <row r="181" spans="4:6" ht="14.25">
      <c r="D181" s="110"/>
      <c r="E181" s="110"/>
      <c r="F181" s="110"/>
    </row>
  </sheetData>
  <mergeCells count="141">
    <mergeCell ref="G115:G118"/>
    <mergeCell ref="H115:H118"/>
    <mergeCell ref="I115:I118"/>
    <mergeCell ref="J115:Q115"/>
    <mergeCell ref="J116:K117"/>
    <mergeCell ref="D132:F134"/>
    <mergeCell ref="G132:Q132"/>
    <mergeCell ref="G133:G136"/>
    <mergeCell ref="H133:H136"/>
    <mergeCell ref="I133:I136"/>
    <mergeCell ref="J133:Q133"/>
    <mergeCell ref="J134:K135"/>
    <mergeCell ref="B125:M125"/>
    <mergeCell ref="B126:L126"/>
    <mergeCell ref="E117:E118"/>
    <mergeCell ref="D117:D118"/>
    <mergeCell ref="B114:B118"/>
    <mergeCell ref="C114:C118"/>
    <mergeCell ref="L116:M117"/>
    <mergeCell ref="F117:F118"/>
    <mergeCell ref="B16:B17"/>
    <mergeCell ref="B19:B20"/>
    <mergeCell ref="F12:F13"/>
    <mergeCell ref="D9:F11"/>
    <mergeCell ref="G9:Q9"/>
    <mergeCell ref="E12:E13"/>
    <mergeCell ref="D12:D13"/>
    <mergeCell ref="B149:M149"/>
    <mergeCell ref="B150:L150"/>
    <mergeCell ref="N134:O135"/>
    <mergeCell ref="L134:M135"/>
    <mergeCell ref="P134:Q135"/>
    <mergeCell ref="B148:C148"/>
    <mergeCell ref="B132:B136"/>
    <mergeCell ref="C132:C136"/>
    <mergeCell ref="F135:F136"/>
    <mergeCell ref="B140:B143"/>
    <mergeCell ref="B144:B146"/>
    <mergeCell ref="B137:B138"/>
    <mergeCell ref="E135:E136"/>
    <mergeCell ref="D135:D136"/>
    <mergeCell ref="P116:Q117"/>
    <mergeCell ref="D114:F116"/>
    <mergeCell ref="G114:Q114"/>
    <mergeCell ref="L66:M67"/>
    <mergeCell ref="N66:O67"/>
    <mergeCell ref="P66:Q67"/>
    <mergeCell ref="F67:F68"/>
    <mergeCell ref="N35:O36"/>
    <mergeCell ref="P35:Q36"/>
    <mergeCell ref="B57:M57"/>
    <mergeCell ref="B58:L58"/>
    <mergeCell ref="C33:C37"/>
    <mergeCell ref="H34:H37"/>
    <mergeCell ref="B64:B68"/>
    <mergeCell ref="C64:C68"/>
    <mergeCell ref="E36:E37"/>
    <mergeCell ref="D36:D37"/>
    <mergeCell ref="E67:E68"/>
    <mergeCell ref="D67:D68"/>
    <mergeCell ref="B83:B84"/>
    <mergeCell ref="B85:B90"/>
    <mergeCell ref="B91:B95"/>
    <mergeCell ref="B96:B101"/>
    <mergeCell ref="B103:B105"/>
    <mergeCell ref="H70:H72"/>
    <mergeCell ref="I70:I72"/>
    <mergeCell ref="B39:B42"/>
    <mergeCell ref="B45:B48"/>
    <mergeCell ref="B111:C111"/>
    <mergeCell ref="B70:B72"/>
    <mergeCell ref="I34:I37"/>
    <mergeCell ref="B4:C4"/>
    <mergeCell ref="B2:C2"/>
    <mergeCell ref="B1:C1"/>
    <mergeCell ref="B6:C6"/>
    <mergeCell ref="B30:C30"/>
    <mergeCell ref="B61:C61"/>
    <mergeCell ref="B25:C25"/>
    <mergeCell ref="B9:B13"/>
    <mergeCell ref="C9:C13"/>
    <mergeCell ref="B21:B22"/>
    <mergeCell ref="B26:M26"/>
    <mergeCell ref="L11:M12"/>
    <mergeCell ref="J34:Q34"/>
    <mergeCell ref="B33:B37"/>
    <mergeCell ref="B56:C56"/>
    <mergeCell ref="F36:F37"/>
    <mergeCell ref="J35:K36"/>
    <mergeCell ref="L35:M36"/>
    <mergeCell ref="N11:O12"/>
    <mergeCell ref="P11:Q12"/>
    <mergeCell ref="J10:Q10"/>
    <mergeCell ref="H10:H13"/>
    <mergeCell ref="I10:I13"/>
    <mergeCell ref="J11:K12"/>
    <mergeCell ref="B129:C129"/>
    <mergeCell ref="G10:G13"/>
    <mergeCell ref="D33:F35"/>
    <mergeCell ref="G33:Q33"/>
    <mergeCell ref="G34:G37"/>
    <mergeCell ref="D64:F66"/>
    <mergeCell ref="G64:Q64"/>
    <mergeCell ref="G65:G68"/>
    <mergeCell ref="H65:H68"/>
    <mergeCell ref="I65:I68"/>
    <mergeCell ref="J65:Q65"/>
    <mergeCell ref="J66:K67"/>
    <mergeCell ref="B73:B74"/>
    <mergeCell ref="B75:B77"/>
    <mergeCell ref="B78:B82"/>
    <mergeCell ref="N116:O117"/>
    <mergeCell ref="B27:L27"/>
    <mergeCell ref="B120:B121"/>
    <mergeCell ref="B122:B123"/>
    <mergeCell ref="B107:M107"/>
    <mergeCell ref="B108:L108"/>
    <mergeCell ref="B106:C106"/>
    <mergeCell ref="B43:B44"/>
    <mergeCell ref="B124:C124"/>
    <mergeCell ref="B169:C169"/>
    <mergeCell ref="B170:M170"/>
    <mergeCell ref="B171:L171"/>
    <mergeCell ref="B163:B164"/>
    <mergeCell ref="B165:B168"/>
    <mergeCell ref="B153:C153"/>
    <mergeCell ref="B156:B160"/>
    <mergeCell ref="C156:C160"/>
    <mergeCell ref="D156:F158"/>
    <mergeCell ref="G156:Q156"/>
    <mergeCell ref="G157:G160"/>
    <mergeCell ref="H157:H160"/>
    <mergeCell ref="I157:I160"/>
    <mergeCell ref="J157:Q157"/>
    <mergeCell ref="J158:K159"/>
    <mergeCell ref="L158:M159"/>
    <mergeCell ref="N158:O159"/>
    <mergeCell ref="P158:Q159"/>
    <mergeCell ref="D159:D160"/>
    <mergeCell ref="E159:E160"/>
    <mergeCell ref="F159:F160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41" fitToHeight="2" orientation="portrait" r:id="rId1"/>
  <headerFooter alignWithMargins="0"/>
  <rowBreaks count="1" manualBreakCount="1">
    <brk id="110" max="16" man="1"/>
  </rowBreaks>
  <webPublishItems count="1">
    <webPublishItem id="12" divId="1511_12" sourceType="sheet" destinationFile="G:\APAE\APAE-COMU\Estadístiques internes\LLIBREDA\Lldades 2012\taules\Apartat 1\15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1511</vt:lpstr>
      <vt:lpstr>'1511'!_1Àrea_d_impressió</vt:lpstr>
      <vt:lpstr>'1511'!Àrea_d'impressió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2010-07-20T06:21:09Z</cp:lastPrinted>
  <dcterms:created xsi:type="dcterms:W3CDTF">2006-07-24T07:10:59Z</dcterms:created>
  <dcterms:modified xsi:type="dcterms:W3CDTF">2013-10-08T15:10:44Z</dcterms:modified>
</cp:coreProperties>
</file>