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0" windowWidth="19320" windowHeight="6240"/>
  </bookViews>
  <sheets>
    <sheet name="13215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_xlnm.Extract">[3]Índex!#REF!</definedName>
    <definedName name="Área_de_extracción2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AD9" i="1" l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9" i="1"/>
  <c r="AC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C50" i="1"/>
  <c r="Z11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10" i="1"/>
  <c r="Z9" i="1"/>
  <c r="AC49" i="1" l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50" i="1" l="1"/>
  <c r="AC35" i="1"/>
  <c r="AE9" i="1" l="1"/>
  <c r="AD47" i="1" l="1"/>
  <c r="AD18" i="1" l="1"/>
  <c r="AD48" i="1"/>
  <c r="AD46" i="1"/>
  <c r="AD14" i="1"/>
  <c r="AD29" i="1"/>
  <c r="AD26" i="1"/>
  <c r="AD15" i="1"/>
  <c r="AD17" i="1"/>
  <c r="AD22" i="1"/>
  <c r="AD28" i="1"/>
  <c r="AD13" i="1"/>
  <c r="AD27" i="1"/>
  <c r="AD31" i="1"/>
  <c r="AD42" i="1"/>
  <c r="AD19" i="1"/>
  <c r="AD43" i="1"/>
  <c r="AD30" i="1"/>
  <c r="AD36" i="1"/>
  <c r="AD32" i="1"/>
  <c r="AD20" i="1"/>
  <c r="AD38" i="1"/>
  <c r="AD39" i="1"/>
  <c r="AD23" i="1"/>
  <c r="AD24" i="1"/>
  <c r="AD34" i="1"/>
  <c r="AD25" i="1"/>
  <c r="AD21" i="1"/>
  <c r="AD40" i="1"/>
  <c r="AD12" i="1"/>
  <c r="AD37" i="1"/>
  <c r="AD33" i="1"/>
  <c r="AD41" i="1"/>
  <c r="AD16" i="1"/>
  <c r="AD49" i="1"/>
  <c r="AD11" i="1"/>
  <c r="AD45" i="1"/>
  <c r="AD44" i="1"/>
  <c r="AD35" i="1"/>
  <c r="AD10" i="1"/>
</calcChain>
</file>

<file path=xl/sharedStrings.xml><?xml version="1.0" encoding="utf-8"?>
<sst xmlns="http://schemas.openxmlformats.org/spreadsheetml/2006/main" count="85" uniqueCount="81">
  <si>
    <t>TOTAL CATALUNYA</t>
  </si>
  <si>
    <t>Vallès Oriental</t>
  </si>
  <si>
    <t>Vallès Occidental</t>
  </si>
  <si>
    <t>Vall d'Aran</t>
  </si>
  <si>
    <t>Urgell</t>
  </si>
  <si>
    <t>Terra Alta</t>
  </si>
  <si>
    <t>Tarragonès</t>
  </si>
  <si>
    <t>Solsonès</t>
  </si>
  <si>
    <t>Selva</t>
  </si>
  <si>
    <t>Segrià</t>
  </si>
  <si>
    <t>Segarra</t>
  </si>
  <si>
    <t>Ripollès</t>
  </si>
  <si>
    <t>Ribera d'Ebre</t>
  </si>
  <si>
    <t>Priorat</t>
  </si>
  <si>
    <t>Pla d'Urgell</t>
  </si>
  <si>
    <t>Pla de l'Estany</t>
  </si>
  <si>
    <t>Pallars Subirà</t>
  </si>
  <si>
    <t>Pallars Jussà</t>
  </si>
  <si>
    <t>Osona</t>
  </si>
  <si>
    <t>Noguera</t>
  </si>
  <si>
    <t>Montsià</t>
  </si>
  <si>
    <t>Maresme</t>
  </si>
  <si>
    <t>Gironès</t>
  </si>
  <si>
    <t>Garrotxa</t>
  </si>
  <si>
    <t>Garrigues</t>
  </si>
  <si>
    <t>Garraf</t>
  </si>
  <si>
    <t>Conca de Barberà</t>
  </si>
  <si>
    <t>Cerdanya</t>
  </si>
  <si>
    <t>Berguedà</t>
  </si>
  <si>
    <t>Barcelonès</t>
  </si>
  <si>
    <t>Baix Penedès</t>
  </si>
  <si>
    <t>Baix Llobregat</t>
  </si>
  <si>
    <t>Baix Empordà</t>
  </si>
  <si>
    <t>Baix Ebre</t>
  </si>
  <si>
    <t>Baix Camp</t>
  </si>
  <si>
    <t>Bages</t>
  </si>
  <si>
    <t>Anoia</t>
  </si>
  <si>
    <t>Alta Ribagorça</t>
  </si>
  <si>
    <t>Alt Urgell</t>
  </si>
  <si>
    <t>Alt Penedès</t>
  </si>
  <si>
    <t>Alt Empordà</t>
  </si>
  <si>
    <t>Alt Camp</t>
  </si>
  <si>
    <t>Total</t>
  </si>
  <si>
    <t>390 ESAB</t>
  </si>
  <si>
    <t>290 ETSAV</t>
  </si>
  <si>
    <t>340 EPSEVG</t>
  </si>
  <si>
    <t>370 EUOOT</t>
  </si>
  <si>
    <t>220 ETSEIAT</t>
  </si>
  <si>
    <t>162 CFIS</t>
  </si>
  <si>
    <t>310 EPSEB</t>
  </si>
  <si>
    <t>280 FNB</t>
  </si>
  <si>
    <t>270 
FIB</t>
  </si>
  <si>
    <t>210 ETSAB</t>
  </si>
  <si>
    <t>200 FME</t>
  </si>
  <si>
    <t>Vallès</t>
  </si>
  <si>
    <t>Manresa</t>
  </si>
  <si>
    <t>Vilanova</t>
  </si>
  <si>
    <t>Terrassa</t>
  </si>
  <si>
    <t>Barcelona</t>
  </si>
  <si>
    <t>% vs Total</t>
  </si>
  <si>
    <t>Campus</t>
  </si>
  <si>
    <t>Comarca</t>
  </si>
  <si>
    <r>
      <t xml:space="preserve">820 EUETIB </t>
    </r>
    <r>
      <rPr>
        <b/>
        <vertAlign val="superscript"/>
        <sz val="10"/>
        <color theme="0"/>
        <rFont val="Arial"/>
        <family val="2"/>
      </rPr>
      <t>(2)</t>
    </r>
  </si>
  <si>
    <t>320 EET</t>
  </si>
  <si>
    <t>300 EETAC</t>
  </si>
  <si>
    <t>330 EPSEM</t>
  </si>
  <si>
    <r>
      <t>(1)</t>
    </r>
    <r>
      <rPr>
        <sz val="8"/>
        <color rgb="FF376091"/>
        <rFont val="Arial"/>
        <family val="2"/>
      </rPr>
      <t xml:space="preserve"> Estudiants amb residència familiar a Catalunya</t>
    </r>
  </si>
  <si>
    <r>
      <t>(2)</t>
    </r>
    <r>
      <rPr>
        <sz val="8"/>
        <color rgb="FF376091"/>
        <rFont val="Arial"/>
        <family val="2"/>
      </rPr>
      <t xml:space="preserve"> Centre Adscrit a  la UPC.</t>
    </r>
  </si>
  <si>
    <t xml:space="preserve">230 ETSETB </t>
  </si>
  <si>
    <t xml:space="preserve">250 ETSECCPB </t>
  </si>
  <si>
    <t>240 ETSEIB</t>
  </si>
  <si>
    <r>
      <t>840 EUPMT</t>
    </r>
    <r>
      <rPr>
        <b/>
        <vertAlign val="superscript"/>
        <sz val="9"/>
        <color theme="0"/>
        <rFont val="Arial"/>
        <family val="2"/>
      </rPr>
      <t>(2)</t>
    </r>
  </si>
  <si>
    <t>Mataró</t>
  </si>
  <si>
    <t>Igualada</t>
  </si>
  <si>
    <r>
      <t>804 CITM</t>
    </r>
    <r>
      <rPr>
        <b/>
        <vertAlign val="superscript"/>
        <sz val="9"/>
        <color theme="0"/>
        <rFont val="Arial"/>
        <family val="2"/>
      </rPr>
      <t>(2)</t>
    </r>
  </si>
  <si>
    <r>
      <t>801 EUNCET</t>
    </r>
    <r>
      <rPr>
        <b/>
        <vertAlign val="superscript"/>
        <sz val="8"/>
        <color theme="0"/>
        <rFont val="Arial"/>
        <family val="2"/>
      </rPr>
      <t>(2)</t>
    </r>
  </si>
  <si>
    <r>
      <t>860 EEI</t>
    </r>
    <r>
      <rPr>
        <b/>
        <vertAlign val="superscript"/>
        <sz val="8"/>
        <color theme="0"/>
        <rFont val="Arial"/>
        <family val="2"/>
      </rPr>
      <t>(2)</t>
    </r>
  </si>
  <si>
    <r>
      <t>802 EAE</t>
    </r>
    <r>
      <rPr>
        <b/>
        <vertAlign val="superscript"/>
        <sz val="8"/>
        <color theme="0"/>
        <rFont val="Arial"/>
        <family val="2"/>
      </rPr>
      <t>(2)</t>
    </r>
  </si>
  <si>
    <t>1.3.1 Estudiantat matriculat de 1r i 2n cicles i graus</t>
  </si>
  <si>
    <t>Dades a maig de 2013</t>
  </si>
  <si>
    <r>
      <t>1.3.1.2.4 DISTRIBUCIÓ DE L'ESTUDIANTAT CATALÀ PER COMARQUES I CAMPUS</t>
    </r>
    <r>
      <rPr>
        <b/>
        <vertAlign val="superscript"/>
        <sz val="10"/>
        <color theme="4" tint="-0.499984740745262"/>
        <rFont val="Arial"/>
        <family val="2"/>
      </rPr>
      <t xml:space="preserve"> (1)</t>
    </r>
    <r>
      <rPr>
        <b/>
        <sz val="10"/>
        <color theme="4" tint="-0.499984740745262"/>
        <rFont val="Arial"/>
        <family val="2"/>
      </rPr>
      <t>. CENTRES PROPIS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</si>
</sst>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#,##0_);_(\(#,##0\);_(&quot;-&quot;_);_(@_)"/>
    <numFmt numFmtId="165" formatCode="0.0%"/>
  </numFmts>
  <fonts count="23" x14ac:knownFonts="1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rgb="FF376091"/>
      <name val="Arial"/>
      <family val="2"/>
    </font>
    <font>
      <sz val="8"/>
      <color rgb="FF376091"/>
      <name val="Arial"/>
      <family val="2"/>
    </font>
    <font>
      <b/>
      <vertAlign val="superscript"/>
      <sz val="9"/>
      <color theme="0"/>
      <name val="Arial"/>
      <family val="2"/>
    </font>
    <font>
      <sz val="10"/>
      <color theme="4" tint="-0.249977111117893"/>
      <name val="Arial"/>
      <family val="2"/>
    </font>
    <font>
      <b/>
      <vertAlign val="superscript"/>
      <sz val="8"/>
      <color theme="0"/>
      <name val="Arial"/>
      <family val="2"/>
    </font>
    <font>
      <b/>
      <sz val="10"/>
      <color theme="4" tint="-0.499984740745262"/>
      <name val="Arial"/>
      <family val="2"/>
    </font>
    <font>
      <b/>
      <vertAlign val="superscript"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5">
    <xf numFmtId="0" fontId="0" fillId="0" borderId="0"/>
    <xf numFmtId="9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3" fontId="4" fillId="3" borderId="0" applyNumberFormat="0">
      <alignment vertical="center"/>
    </xf>
    <xf numFmtId="0" fontId="3" fillId="3" borderId="5" applyNumberFormat="0" applyFont="0" applyFill="0" applyAlignment="0" applyProtection="0"/>
    <xf numFmtId="3" fontId="4" fillId="5" borderId="6" applyNumberFormat="0">
      <alignment vertical="center"/>
    </xf>
    <xf numFmtId="3" fontId="4" fillId="7" borderId="6" applyNumberFormat="0">
      <alignment vertical="center"/>
    </xf>
    <xf numFmtId="0" fontId="6" fillId="8" borderId="6">
      <alignment horizontal="center" vertical="center" wrapText="1"/>
    </xf>
    <xf numFmtId="0" fontId="1" fillId="0" borderId="7" applyNumberFormat="0" applyFont="0" applyFill="0" applyAlignment="0" applyProtection="0"/>
    <xf numFmtId="0" fontId="3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7" fillId="0" borderId="13" applyNumberFormat="0" applyFont="0" applyFill="0" applyAlignment="0" applyProtection="0">
      <alignment horizontal="center" vertical="top" wrapText="1"/>
    </xf>
    <xf numFmtId="0" fontId="8" fillId="0" borderId="1" applyNumberFormat="0" applyFont="0" applyFill="0" applyAlignment="0" applyProtection="0"/>
    <xf numFmtId="0" fontId="8" fillId="0" borderId="7" applyNumberFormat="0" applyFont="0" applyFill="0" applyAlignment="0" applyProtection="0"/>
    <xf numFmtId="0" fontId="8" fillId="0" borderId="3" applyNumberFormat="0" applyFont="0" applyFill="0" applyAlignment="0" applyProtection="0"/>
    <xf numFmtId="4" fontId="6" fillId="8" borderId="6">
      <alignment horizontal="left" vertical="center"/>
    </xf>
    <xf numFmtId="0" fontId="5" fillId="8" borderId="6">
      <alignment horizontal="left"/>
    </xf>
    <xf numFmtId="0" fontId="5" fillId="3" borderId="6">
      <alignment horizontal="left"/>
    </xf>
    <xf numFmtId="0" fontId="5" fillId="6" borderId="6">
      <alignment horizontal="left"/>
    </xf>
    <xf numFmtId="0" fontId="5" fillId="4" borderId="6">
      <alignment horizontal="left" vertical="center"/>
    </xf>
    <xf numFmtId="0" fontId="2" fillId="2" borderId="0">
      <alignment horizontal="left" vertical="center"/>
    </xf>
    <xf numFmtId="4" fontId="4" fillId="3" borderId="6" applyNumberFormat="0">
      <alignment vertical="center"/>
    </xf>
    <xf numFmtId="4" fontId="4" fillId="6" borderId="6" applyNumberFormat="0">
      <alignment vertical="center"/>
    </xf>
    <xf numFmtId="0" fontId="4" fillId="9" borderId="6">
      <alignment horizontal="left" vertical="center"/>
    </xf>
    <xf numFmtId="0" fontId="6" fillId="10" borderId="6">
      <alignment horizontal="center" vertical="center"/>
    </xf>
    <xf numFmtId="4" fontId="5" fillId="6" borderId="6" applyNumberFormat="0">
      <alignment vertical="center"/>
    </xf>
    <xf numFmtId="0" fontId="6" fillId="8" borderId="6">
      <alignment horizontal="center" vertical="center"/>
    </xf>
    <xf numFmtId="4" fontId="5" fillId="4" borderId="6" applyNumberFormat="0">
      <alignment vertical="center"/>
    </xf>
    <xf numFmtId="4" fontId="5" fillId="8" borderId="6" applyNumberFormat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55">
    <xf numFmtId="0" fontId="0" fillId="0" borderId="0" xfId="0"/>
    <xf numFmtId="0" fontId="9" fillId="2" borderId="0" xfId="0" applyFont="1" applyFill="1"/>
    <xf numFmtId="0" fontId="10" fillId="9" borderId="10" xfId="0" applyFont="1" applyFill="1" applyBorder="1" applyAlignment="1">
      <alignment vertical="center"/>
    </xf>
    <xf numFmtId="10" fontId="9" fillId="2" borderId="0" xfId="0" applyNumberFormat="1" applyFont="1" applyFill="1"/>
    <xf numFmtId="0" fontId="12" fillId="2" borderId="0" xfId="0" applyFont="1" applyFill="1"/>
    <xf numFmtId="164" fontId="9" fillId="2" borderId="0" xfId="0" applyNumberFormat="1" applyFont="1" applyFill="1"/>
    <xf numFmtId="0" fontId="9" fillId="2" borderId="14" xfId="13" applyFont="1" applyFill="1" applyBorder="1" applyAlignment="1"/>
    <xf numFmtId="0" fontId="9" fillId="2" borderId="15" xfId="12" applyFont="1" applyFill="1" applyBorder="1"/>
    <xf numFmtId="0" fontId="9" fillId="2" borderId="16" xfId="11" applyFont="1" applyFill="1" applyBorder="1"/>
    <xf numFmtId="0" fontId="9" fillId="2" borderId="17" xfId="7" applyFont="1" applyFill="1" applyBorder="1"/>
    <xf numFmtId="0" fontId="9" fillId="2" borderId="19" xfId="5" applyFont="1" applyFill="1" applyBorder="1"/>
    <xf numFmtId="0" fontId="13" fillId="11" borderId="18" xfId="8" applyNumberFormat="1" applyFont="1" applyFill="1" applyBorder="1">
      <alignment vertical="center"/>
    </xf>
    <xf numFmtId="164" fontId="9" fillId="14" borderId="18" xfId="8" applyNumberFormat="1" applyFont="1" applyFill="1" applyBorder="1">
      <alignment vertical="center"/>
    </xf>
    <xf numFmtId="164" fontId="13" fillId="13" borderId="18" xfId="8" applyNumberFormat="1" applyFont="1" applyFill="1" applyBorder="1">
      <alignment vertical="center"/>
    </xf>
    <xf numFmtId="164" fontId="13" fillId="11" borderId="18" xfId="8" applyNumberFormat="1" applyFont="1" applyFill="1" applyBorder="1">
      <alignment vertical="center"/>
    </xf>
    <xf numFmtId="165" fontId="13" fillId="13" borderId="18" xfId="1" applyNumberFormat="1" applyFont="1" applyFill="1" applyBorder="1" applyAlignment="1">
      <alignment vertical="center"/>
    </xf>
    <xf numFmtId="0" fontId="13" fillId="11" borderId="18" xfId="9" applyNumberFormat="1" applyFont="1" applyFill="1" applyBorder="1">
      <alignment vertical="center"/>
    </xf>
    <xf numFmtId="164" fontId="9" fillId="15" borderId="18" xfId="9" applyNumberFormat="1" applyFont="1" applyFill="1" applyBorder="1">
      <alignment vertical="center"/>
    </xf>
    <xf numFmtId="0" fontId="13" fillId="11" borderId="18" xfId="6" applyNumberFormat="1" applyFont="1" applyFill="1" applyBorder="1">
      <alignment vertical="center"/>
    </xf>
    <xf numFmtId="164" fontId="13" fillId="11" borderId="18" xfId="6" applyNumberFormat="1" applyFont="1" applyFill="1" applyBorder="1">
      <alignment vertical="center"/>
    </xf>
    <xf numFmtId="164" fontId="10" fillId="12" borderId="18" xfId="6" applyNumberFormat="1" applyFont="1" applyFill="1" applyBorder="1">
      <alignment vertical="center"/>
    </xf>
    <xf numFmtId="0" fontId="9" fillId="2" borderId="20" xfId="4" applyFont="1" applyFill="1" applyBorder="1"/>
    <xf numFmtId="0" fontId="9" fillId="2" borderId="21" xfId="3" applyFont="1" applyFill="1" applyBorder="1"/>
    <xf numFmtId="0" fontId="9" fillId="2" borderId="22" xfId="2" applyFont="1" applyFill="1" applyBorder="1"/>
    <xf numFmtId="0" fontId="13" fillId="11" borderId="18" xfId="10" applyFont="1" applyFill="1" applyBorder="1">
      <alignment horizontal="center" vertical="center" wrapText="1"/>
    </xf>
    <xf numFmtId="0" fontId="13" fillId="11" borderId="18" xfId="10" applyFont="1" applyFill="1" applyBorder="1">
      <alignment horizontal="center" vertical="center" wrapText="1"/>
    </xf>
    <xf numFmtId="0" fontId="11" fillId="2" borderId="24" xfId="6" applyNumberFormat="1" applyFont="1" applyFill="1" applyBorder="1" applyAlignment="1">
      <alignment vertical="center"/>
    </xf>
    <xf numFmtId="0" fontId="11" fillId="2" borderId="25" xfId="6" applyNumberFormat="1" applyFont="1" applyFill="1" applyBorder="1" applyAlignment="1">
      <alignment vertical="center"/>
    </xf>
    <xf numFmtId="0" fontId="12" fillId="2" borderId="24" xfId="6" applyNumberFormat="1" applyFont="1" applyFill="1" applyBorder="1" applyAlignment="1">
      <alignment vertical="center"/>
    </xf>
    <xf numFmtId="0" fontId="12" fillId="2" borderId="25" xfId="6" applyNumberFormat="1" applyFont="1" applyFill="1" applyBorder="1" applyAlignment="1">
      <alignment vertical="center"/>
    </xf>
    <xf numFmtId="0" fontId="15" fillId="2" borderId="23" xfId="6" applyNumberFormat="1" applyFont="1" applyFill="1" applyBorder="1" applyAlignment="1">
      <alignment vertical="center"/>
    </xf>
    <xf numFmtId="0" fontId="16" fillId="2" borderId="23" xfId="6" applyNumberFormat="1" applyFont="1" applyFill="1" applyBorder="1" applyAlignment="1">
      <alignment vertical="center"/>
    </xf>
    <xf numFmtId="0" fontId="13" fillId="11" borderId="18" xfId="10" applyFont="1" applyFill="1" applyBorder="1">
      <alignment horizontal="center" vertical="center" wrapText="1"/>
    </xf>
    <xf numFmtId="0" fontId="13" fillId="11" borderId="18" xfId="10" applyFont="1" applyFill="1" applyBorder="1">
      <alignment horizontal="center" vertical="center" wrapText="1"/>
    </xf>
    <xf numFmtId="0" fontId="13" fillId="11" borderId="18" xfId="10" applyFont="1" applyFill="1" applyBorder="1" applyAlignment="1">
      <alignment horizontal="center" vertical="center" wrapText="1"/>
    </xf>
    <xf numFmtId="164" fontId="18" fillId="16" borderId="18" xfId="8" applyNumberFormat="1" applyFont="1" applyFill="1" applyBorder="1">
      <alignment vertical="center"/>
    </xf>
    <xf numFmtId="164" fontId="18" fillId="16" borderId="18" xfId="9" applyNumberFormat="1" applyFont="1" applyFill="1" applyBorder="1">
      <alignment vertical="center"/>
    </xf>
    <xf numFmtId="0" fontId="13" fillId="11" borderId="18" xfId="10" applyFont="1" applyFill="1" applyBorder="1" applyAlignment="1">
      <alignment horizontal="center" vertical="center" wrapText="1"/>
    </xf>
    <xf numFmtId="164" fontId="9" fillId="2" borderId="19" xfId="5" applyNumberFormat="1" applyFont="1" applyFill="1" applyBorder="1"/>
    <xf numFmtId="164" fontId="18" fillId="17" borderId="18" xfId="9" applyNumberFormat="1" applyFont="1" applyFill="1" applyBorder="1">
      <alignment vertical="center"/>
    </xf>
    <xf numFmtId="164" fontId="18" fillId="17" borderId="18" xfId="8" applyNumberFormat="1" applyFont="1" applyFill="1" applyBorder="1">
      <alignment vertical="center"/>
    </xf>
    <xf numFmtId="0" fontId="13" fillId="11" borderId="18" xfId="10" applyFont="1" applyFill="1" applyBorder="1" applyAlignment="1">
      <alignment horizontal="center" vertical="center"/>
    </xf>
    <xf numFmtId="0" fontId="13" fillId="11" borderId="18" xfId="10" applyFont="1" applyFill="1" applyBorder="1">
      <alignment horizontal="center" vertical="center" wrapText="1"/>
    </xf>
    <xf numFmtId="0" fontId="13" fillId="11" borderId="18" xfId="1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vertical="center"/>
    </xf>
    <xf numFmtId="0" fontId="20" fillId="9" borderId="11" xfId="0" applyFont="1" applyFill="1" applyBorder="1" applyAlignment="1">
      <alignment vertical="center"/>
    </xf>
    <xf numFmtId="0" fontId="20" fillId="9" borderId="10" xfId="0" applyFont="1" applyFill="1" applyBorder="1" applyAlignment="1">
      <alignment vertical="center"/>
    </xf>
    <xf numFmtId="0" fontId="22" fillId="2" borderId="0" xfId="0" applyFont="1" applyFill="1"/>
    <xf numFmtId="0" fontId="20" fillId="9" borderId="12" xfId="0" applyFont="1" applyFill="1" applyBorder="1" applyAlignment="1">
      <alignment vertical="center"/>
    </xf>
    <xf numFmtId="0" fontId="20" fillId="9" borderId="11" xfId="0" applyFont="1" applyFill="1" applyBorder="1" applyAlignment="1">
      <alignment vertical="center"/>
    </xf>
    <xf numFmtId="0" fontId="20" fillId="9" borderId="10" xfId="0" applyFont="1" applyFill="1" applyBorder="1" applyAlignment="1">
      <alignment vertical="center"/>
    </xf>
    <xf numFmtId="0" fontId="13" fillId="11" borderId="18" xfId="10" applyFont="1" applyFill="1" applyBorder="1">
      <alignment horizontal="center" vertical="center" wrapText="1"/>
    </xf>
    <xf numFmtId="0" fontId="13" fillId="11" borderId="23" xfId="10" applyFont="1" applyFill="1" applyBorder="1" applyAlignment="1">
      <alignment horizontal="center" vertical="center" wrapText="1"/>
    </xf>
    <xf numFmtId="0" fontId="13" fillId="11" borderId="24" xfId="10" applyFont="1" applyFill="1" applyBorder="1" applyAlignment="1">
      <alignment horizontal="center" vertical="center" wrapText="1"/>
    </xf>
    <xf numFmtId="0" fontId="13" fillId="11" borderId="18" xfId="10" applyFont="1" applyFill="1" applyBorder="1" applyAlignment="1">
      <alignment horizontal="center" vertical="center" wrapText="1"/>
    </xf>
  </cellXfs>
  <cellStyles count="35">
    <cellStyle name="BodeExteior" xfId="14"/>
    <cellStyle name="BordeEsqDI" xfId="2"/>
    <cellStyle name="BordeEsqDI 2" xfId="15"/>
    <cellStyle name="BordeEsqDS" xfId="11"/>
    <cellStyle name="BordeEsqDS 2" xfId="16"/>
    <cellStyle name="BordeEsqII" xfId="4"/>
    <cellStyle name="BordeEsqII 2" xfId="17"/>
    <cellStyle name="BordeEsqIS" xfId="13"/>
    <cellStyle name="BordeTablaDer" xfId="5"/>
    <cellStyle name="BordeTablaInf" xfId="3"/>
    <cellStyle name="BordeTablaIzq" xfId="7"/>
    <cellStyle name="BordeTablaSup" xfId="12"/>
    <cellStyle name="CMenuIzq" xfId="18"/>
    <cellStyle name="CMenuIzqTotal" xfId="19"/>
    <cellStyle name="CMenuIzqTotal0" xfId="20"/>
    <cellStyle name="CMenuIzqTotal1" xfId="21"/>
    <cellStyle name="CMenuIzqTotal2" xfId="22"/>
    <cellStyle name="comentario" xfId="23"/>
    <cellStyle name="fColor1" xfId="8"/>
    <cellStyle name="fColor2" xfId="9"/>
    <cellStyle name="fColor3" xfId="24"/>
    <cellStyle name="fColor4" xfId="25"/>
    <cellStyle name="fSubTitulo" xfId="26"/>
    <cellStyle name="fTitularOscura" xfId="27"/>
    <cellStyle name="fTitulo" xfId="10"/>
    <cellStyle name="fTotal0" xfId="6"/>
    <cellStyle name="fTotal1" xfId="28"/>
    <cellStyle name="fTotal1Columna" xfId="29"/>
    <cellStyle name="fTotal2" xfId="30"/>
    <cellStyle name="fTotal3" xfId="31"/>
    <cellStyle name="Normal" xfId="0" builtinId="0"/>
    <cellStyle name="Normal 2" xfId="32"/>
    <cellStyle name="Percentual 2" xfId="33"/>
    <cellStyle name="Porcentaje" xfId="1" builtinId="5"/>
    <cellStyle name="SinEstilo" xfId="34"/>
  </cellStyles>
  <dxfs count="0"/>
  <tableStyles count="0" defaultTableStyle="TableStyleMedium9" defaultPivotStyle="PivotStyleLight16"/>
  <colors>
    <mruColors>
      <color rgb="FF376091"/>
      <color rgb="FFBB139B"/>
      <color rgb="FF6E97C8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123825</xdr:rowOff>
    </xdr:from>
    <xdr:to>
      <xdr:col>9</xdr:col>
      <xdr:colOff>9525</xdr:colOff>
      <xdr:row>89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20675"/>
          <a:ext cx="5476875" cy="5476875"/>
        </a:xfrm>
        <a:prstGeom prst="rect">
          <a:avLst/>
        </a:prstGeom>
        <a:ln>
          <a:solidFill>
            <a:schemeClr val="accent1">
              <a:lumMod val="75000"/>
            </a:schemeClr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AE\APAE-COMU\Estad&#237;stiques%20internes\LLIBREDA\Lldades%202009\Dades%20externes%20rebudes\montse\1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2.3"/>
      <sheetName val="1323"/>
    </sheetNames>
    <definedNames>
      <definedName name="_xlbgnm.pa1" refersTo="#¡REF!"/>
      <definedName name="_xlbgnm.pa10" refersTo="#¡REF!"/>
      <definedName name="_xlbgnm.pa11" refersTo="#¡REF!"/>
      <definedName name="_xlbgnm.pa2" refersTo="#¡REF!"/>
      <definedName name="_xlbgnm.pa3" refersTo="#¡REF!"/>
      <definedName name="_xlbgnm.pa4" refersTo="#¡REF!"/>
      <definedName name="_xlbgnm.pa5" refersTo="#¡REF!"/>
      <definedName name="_xlbgnm.pa6" refersTo="#¡REF!"/>
      <definedName name="_xlbgnm.pa7" refersTo="#¡REF!"/>
      <definedName name="_xlbgnm.pa8" refersTo="#¡REF!"/>
      <definedName name="_xlbgnm.pa9" refersTo="#¡REF!"/>
    </definedNames>
    <sheetDataSet>
      <sheetData sheetId="0">
        <row r="25">
          <cell r="G25" t="str">
            <v>% Dones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tabSelected="1" zoomScaleNormal="100" workbookViewId="0">
      <selection activeCell="B3" sqref="B3"/>
    </sheetView>
  </sheetViews>
  <sheetFormatPr baseColWidth="10" defaultColWidth="11.42578125" defaultRowHeight="12.75" x14ac:dyDescent="0.2"/>
  <cols>
    <col min="1" max="1" width="0.5703125" style="1" customWidth="1"/>
    <col min="2" max="2" width="18.7109375" style="1" customWidth="1"/>
    <col min="3" max="3" width="7.7109375" style="1" customWidth="1"/>
    <col min="4" max="4" width="8.28515625" style="1" customWidth="1"/>
    <col min="5" max="5" width="8.7109375" style="1" customWidth="1"/>
    <col min="6" max="6" width="10.7109375" style="1" customWidth="1"/>
    <col min="7" max="7" width="11.140625" style="1" customWidth="1"/>
    <col min="8" max="8" width="8.5703125" style="1" customWidth="1"/>
    <col min="9" max="9" width="7.5703125" style="1" customWidth="1"/>
    <col min="10" max="11" width="9" style="1" customWidth="1"/>
    <col min="12" max="12" width="10.28515625" style="1" customWidth="1"/>
    <col min="13" max="13" width="8" style="1" customWidth="1"/>
    <col min="14" max="14" width="9.5703125" style="1" customWidth="1"/>
    <col min="15" max="15" width="9.140625" style="1" customWidth="1"/>
    <col min="16" max="16" width="7.42578125" style="1" customWidth="1"/>
    <col min="17" max="19" width="9.28515625" style="1" customWidth="1"/>
    <col min="20" max="20" width="7" style="1" customWidth="1"/>
    <col min="21" max="21" width="9.85546875" style="1" customWidth="1"/>
    <col min="22" max="22" width="10" style="1" customWidth="1"/>
    <col min="23" max="28" width="9.7109375" style="1" customWidth="1"/>
    <col min="29" max="29" width="9.140625" style="1" customWidth="1"/>
    <col min="30" max="30" width="10" style="1" bestFit="1" customWidth="1"/>
    <col min="31" max="31" width="0.5703125" style="1" customWidth="1"/>
    <col min="32" max="16384" width="11.42578125" style="1"/>
  </cols>
  <sheetData>
    <row r="1" spans="1:32" ht="14.25" thickTop="1" thickBot="1" x14ac:dyDescent="0.25">
      <c r="B1" s="48" t="s">
        <v>78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2"/>
    </row>
    <row r="2" spans="1:32" ht="15.75" thickTop="1" thickBot="1" x14ac:dyDescent="0.25">
      <c r="B2" s="44" t="s">
        <v>80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AA2" s="45"/>
      <c r="AB2" s="45"/>
      <c r="AC2" s="45"/>
      <c r="AD2" s="45"/>
      <c r="AE2" s="46"/>
    </row>
    <row r="3" spans="1:32" ht="13.5" thickTop="1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5" spans="1:32" ht="3.9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</row>
    <row r="6" spans="1:32" ht="20.100000000000001" customHeight="1" x14ac:dyDescent="0.2">
      <c r="A6" s="9"/>
      <c r="B6" s="51" t="s">
        <v>61</v>
      </c>
      <c r="C6" s="52" t="s">
        <v>60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1" t="s">
        <v>42</v>
      </c>
      <c r="AD6" s="51" t="s">
        <v>59</v>
      </c>
      <c r="AE6" s="10"/>
    </row>
    <row r="7" spans="1:32" ht="26.25" customHeight="1" x14ac:dyDescent="0.2">
      <c r="A7" s="9"/>
      <c r="B7" s="51"/>
      <c r="C7" s="51" t="s">
        <v>58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 t="s">
        <v>57</v>
      </c>
      <c r="P7" s="51"/>
      <c r="Q7" s="51"/>
      <c r="R7" s="51"/>
      <c r="S7" s="51"/>
      <c r="T7" s="51"/>
      <c r="U7" s="42" t="s">
        <v>54</v>
      </c>
      <c r="V7" s="42" t="s">
        <v>55</v>
      </c>
      <c r="W7" s="42" t="s">
        <v>56</v>
      </c>
      <c r="X7" s="54" t="s">
        <v>31</v>
      </c>
      <c r="Y7" s="54"/>
      <c r="Z7" s="54"/>
      <c r="AA7" s="34" t="s">
        <v>72</v>
      </c>
      <c r="AB7" s="34" t="s">
        <v>73</v>
      </c>
      <c r="AC7" s="51"/>
      <c r="AD7" s="51"/>
      <c r="AE7" s="10"/>
    </row>
    <row r="8" spans="1:32" ht="36" customHeight="1" x14ac:dyDescent="0.2">
      <c r="A8" s="9"/>
      <c r="B8" s="51"/>
      <c r="C8" s="24" t="s">
        <v>48</v>
      </c>
      <c r="D8" s="42" t="s">
        <v>53</v>
      </c>
      <c r="E8" s="42" t="s">
        <v>52</v>
      </c>
      <c r="F8" s="42" t="s">
        <v>68</v>
      </c>
      <c r="G8" s="43" t="s">
        <v>70</v>
      </c>
      <c r="H8" s="42" t="s">
        <v>69</v>
      </c>
      <c r="I8" s="43" t="s">
        <v>51</v>
      </c>
      <c r="J8" s="42" t="s">
        <v>50</v>
      </c>
      <c r="K8" s="42" t="s">
        <v>49</v>
      </c>
      <c r="L8" s="41" t="s">
        <v>77</v>
      </c>
      <c r="M8" s="42" t="s">
        <v>62</v>
      </c>
      <c r="N8" s="24" t="s">
        <v>42</v>
      </c>
      <c r="O8" s="24" t="s">
        <v>47</v>
      </c>
      <c r="P8" s="25" t="s">
        <v>63</v>
      </c>
      <c r="Q8" s="24" t="s">
        <v>46</v>
      </c>
      <c r="R8" s="32" t="s">
        <v>75</v>
      </c>
      <c r="S8" s="37" t="s">
        <v>74</v>
      </c>
      <c r="T8" s="24" t="s">
        <v>42</v>
      </c>
      <c r="U8" s="24" t="s">
        <v>44</v>
      </c>
      <c r="V8" s="42" t="s">
        <v>65</v>
      </c>
      <c r="W8" s="42" t="s">
        <v>45</v>
      </c>
      <c r="X8" s="42" t="s">
        <v>64</v>
      </c>
      <c r="Y8" s="42" t="s">
        <v>43</v>
      </c>
      <c r="Z8" s="42" t="s">
        <v>42</v>
      </c>
      <c r="AA8" s="33" t="s">
        <v>71</v>
      </c>
      <c r="AB8" s="37" t="s">
        <v>76</v>
      </c>
      <c r="AC8" s="51"/>
      <c r="AD8" s="51"/>
      <c r="AE8" s="10"/>
    </row>
    <row r="9" spans="1:32" ht="20.100000000000001" customHeight="1" x14ac:dyDescent="0.2">
      <c r="A9" s="9"/>
      <c r="B9" s="11" t="s">
        <v>41</v>
      </c>
      <c r="C9" s="12">
        <v>0</v>
      </c>
      <c r="D9" s="12">
        <v>1</v>
      </c>
      <c r="E9" s="12">
        <v>3</v>
      </c>
      <c r="F9" s="12">
        <v>4</v>
      </c>
      <c r="G9" s="12">
        <v>3</v>
      </c>
      <c r="H9" s="12">
        <v>1</v>
      </c>
      <c r="I9" s="12">
        <v>2</v>
      </c>
      <c r="J9" s="12">
        <v>2</v>
      </c>
      <c r="K9" s="12">
        <v>3</v>
      </c>
      <c r="L9" s="12">
        <v>0</v>
      </c>
      <c r="M9" s="12">
        <v>5</v>
      </c>
      <c r="N9" s="13">
        <f>SUM(C9:M9)</f>
        <v>24</v>
      </c>
      <c r="O9" s="12">
        <v>7</v>
      </c>
      <c r="P9" s="12">
        <v>2</v>
      </c>
      <c r="Q9" s="12">
        <v>0</v>
      </c>
      <c r="R9" s="12">
        <v>0</v>
      </c>
      <c r="S9" s="12">
        <v>4</v>
      </c>
      <c r="T9" s="13">
        <f>SUM(O9:S9)</f>
        <v>13</v>
      </c>
      <c r="U9" s="12">
        <v>1</v>
      </c>
      <c r="V9" s="12">
        <v>2</v>
      </c>
      <c r="W9" s="12">
        <v>5</v>
      </c>
      <c r="X9" s="12">
        <v>0</v>
      </c>
      <c r="Y9" s="12">
        <v>1</v>
      </c>
      <c r="Z9" s="13">
        <f>SUM(X9+Y9)</f>
        <v>1</v>
      </c>
      <c r="AA9" s="35">
        <v>0</v>
      </c>
      <c r="AB9" s="35">
        <v>0</v>
      </c>
      <c r="AC9" s="14">
        <f>+Z9+T9+N9+U9+V9+W9+AA9+AB9</f>
        <v>46</v>
      </c>
      <c r="AD9" s="15">
        <f>+AC9/$AC$50</f>
        <v>1.7466585662211421E-3</v>
      </c>
      <c r="AE9" s="38">
        <f>SUM(AC9)</f>
        <v>46</v>
      </c>
    </row>
    <row r="10" spans="1:32" ht="20.100000000000001" customHeight="1" x14ac:dyDescent="0.2">
      <c r="A10" s="9"/>
      <c r="B10" s="16" t="s">
        <v>40</v>
      </c>
      <c r="C10" s="17">
        <v>2</v>
      </c>
      <c r="D10" s="17">
        <v>2</v>
      </c>
      <c r="E10" s="17">
        <v>12</v>
      </c>
      <c r="F10" s="17">
        <v>15</v>
      </c>
      <c r="G10" s="17">
        <v>22</v>
      </c>
      <c r="H10" s="17">
        <v>12</v>
      </c>
      <c r="I10" s="17">
        <v>2</v>
      </c>
      <c r="J10" s="17">
        <v>9</v>
      </c>
      <c r="K10" s="17">
        <v>6</v>
      </c>
      <c r="L10" s="17">
        <v>2</v>
      </c>
      <c r="M10" s="17">
        <v>10</v>
      </c>
      <c r="N10" s="13">
        <f t="shared" ref="N10:N49" si="0">SUM(C10:M10)</f>
        <v>94</v>
      </c>
      <c r="O10" s="17">
        <v>12</v>
      </c>
      <c r="P10" s="17">
        <v>3</v>
      </c>
      <c r="Q10" s="17">
        <v>4</v>
      </c>
      <c r="R10" s="17">
        <v>0</v>
      </c>
      <c r="S10" s="17">
        <v>1</v>
      </c>
      <c r="T10" s="13">
        <f t="shared" ref="T10:T49" si="1">SUM(O10:S10)</f>
        <v>20</v>
      </c>
      <c r="U10" s="17">
        <v>2</v>
      </c>
      <c r="V10" s="17">
        <v>0</v>
      </c>
      <c r="W10" s="17">
        <v>4</v>
      </c>
      <c r="X10" s="17">
        <v>5</v>
      </c>
      <c r="Y10" s="17">
        <v>6</v>
      </c>
      <c r="Z10" s="13">
        <f t="shared" ref="Z10:Z49" si="2">SUM(X10+Y10)</f>
        <v>11</v>
      </c>
      <c r="AA10" s="39">
        <v>2</v>
      </c>
      <c r="AB10" s="39">
        <v>0</v>
      </c>
      <c r="AC10" s="14">
        <f t="shared" ref="AC10:AC49" si="3">+Z10+T10+N10+U10+V10+W10+AA10+AB10</f>
        <v>133</v>
      </c>
      <c r="AD10" s="15">
        <f t="shared" ref="AD10:AD49" si="4">+AC10/$AC$50</f>
        <v>5.0501215066828678E-3</v>
      </c>
      <c r="AE10" s="10"/>
    </row>
    <row r="11" spans="1:32" ht="20.100000000000001" customHeight="1" x14ac:dyDescent="0.2">
      <c r="A11" s="9"/>
      <c r="B11" s="11" t="s">
        <v>39</v>
      </c>
      <c r="C11" s="12">
        <v>2</v>
      </c>
      <c r="D11" s="12">
        <v>2</v>
      </c>
      <c r="E11" s="12">
        <v>29</v>
      </c>
      <c r="F11" s="12">
        <v>31</v>
      </c>
      <c r="G11" s="12">
        <v>40</v>
      </c>
      <c r="H11" s="12">
        <v>20</v>
      </c>
      <c r="I11" s="12">
        <v>29</v>
      </c>
      <c r="J11" s="12">
        <v>3</v>
      </c>
      <c r="K11" s="12">
        <v>32</v>
      </c>
      <c r="L11" s="12">
        <v>2</v>
      </c>
      <c r="M11" s="12">
        <v>29</v>
      </c>
      <c r="N11" s="13">
        <f t="shared" si="0"/>
        <v>219</v>
      </c>
      <c r="O11" s="12">
        <v>20</v>
      </c>
      <c r="P11" s="12">
        <v>2</v>
      </c>
      <c r="Q11" s="12">
        <v>4</v>
      </c>
      <c r="R11" s="12">
        <v>2</v>
      </c>
      <c r="S11" s="12">
        <v>1</v>
      </c>
      <c r="T11" s="13">
        <f t="shared" si="1"/>
        <v>29</v>
      </c>
      <c r="U11" s="12">
        <v>7</v>
      </c>
      <c r="V11" s="12">
        <v>2</v>
      </c>
      <c r="W11" s="12">
        <v>102</v>
      </c>
      <c r="X11" s="12">
        <v>12</v>
      </c>
      <c r="Y11" s="12">
        <v>15</v>
      </c>
      <c r="Z11" s="13">
        <f t="shared" si="2"/>
        <v>27</v>
      </c>
      <c r="AA11" s="35">
        <v>1</v>
      </c>
      <c r="AB11" s="35">
        <v>4</v>
      </c>
      <c r="AC11" s="14">
        <f t="shared" si="3"/>
        <v>391</v>
      </c>
      <c r="AD11" s="15">
        <f t="shared" si="4"/>
        <v>1.4846597812879708E-2</v>
      </c>
      <c r="AE11" s="10"/>
    </row>
    <row r="12" spans="1:32" ht="20.100000000000001" customHeight="1" x14ac:dyDescent="0.2">
      <c r="A12" s="9"/>
      <c r="B12" s="16" t="s">
        <v>38</v>
      </c>
      <c r="C12" s="17">
        <v>0</v>
      </c>
      <c r="D12" s="17">
        <v>0</v>
      </c>
      <c r="E12" s="17">
        <v>6</v>
      </c>
      <c r="F12" s="17">
        <v>5</v>
      </c>
      <c r="G12" s="17">
        <v>7</v>
      </c>
      <c r="H12" s="17">
        <v>5</v>
      </c>
      <c r="I12" s="17">
        <v>4</v>
      </c>
      <c r="J12" s="17">
        <v>0</v>
      </c>
      <c r="K12" s="17">
        <v>6</v>
      </c>
      <c r="L12" s="17">
        <v>0</v>
      </c>
      <c r="M12" s="17">
        <v>8</v>
      </c>
      <c r="N12" s="13">
        <f t="shared" si="0"/>
        <v>41</v>
      </c>
      <c r="O12" s="17">
        <v>5</v>
      </c>
      <c r="P12" s="17">
        <v>2</v>
      </c>
      <c r="Q12" s="17">
        <v>3</v>
      </c>
      <c r="R12" s="17">
        <v>1</v>
      </c>
      <c r="S12" s="17">
        <v>0</v>
      </c>
      <c r="T12" s="13">
        <f t="shared" si="1"/>
        <v>11</v>
      </c>
      <c r="U12" s="17">
        <v>4</v>
      </c>
      <c r="V12" s="17">
        <v>3</v>
      </c>
      <c r="W12" s="17">
        <v>0</v>
      </c>
      <c r="X12" s="17">
        <v>3</v>
      </c>
      <c r="Y12" s="17">
        <v>1</v>
      </c>
      <c r="Z12" s="13">
        <f t="shared" si="2"/>
        <v>4</v>
      </c>
      <c r="AA12" s="39">
        <v>1</v>
      </c>
      <c r="AB12" s="39">
        <v>0</v>
      </c>
      <c r="AC12" s="14">
        <f t="shared" si="3"/>
        <v>64</v>
      </c>
      <c r="AD12" s="15">
        <f t="shared" si="4"/>
        <v>2.4301336573511541E-3</v>
      </c>
      <c r="AE12" s="10"/>
    </row>
    <row r="13" spans="1:32" ht="20.100000000000001" customHeight="1" x14ac:dyDescent="0.2">
      <c r="A13" s="9"/>
      <c r="B13" s="16" t="s">
        <v>37</v>
      </c>
      <c r="C13" s="12">
        <v>0</v>
      </c>
      <c r="D13" s="12">
        <v>1</v>
      </c>
      <c r="E13" s="12">
        <v>0</v>
      </c>
      <c r="F13" s="12">
        <v>3</v>
      </c>
      <c r="G13" s="12">
        <v>0</v>
      </c>
      <c r="H13" s="12">
        <v>0</v>
      </c>
      <c r="I13" s="12">
        <v>2</v>
      </c>
      <c r="J13" s="12">
        <v>0</v>
      </c>
      <c r="K13" s="12">
        <v>2</v>
      </c>
      <c r="L13" s="12">
        <v>1</v>
      </c>
      <c r="M13" s="12">
        <v>2</v>
      </c>
      <c r="N13" s="13">
        <f t="shared" si="0"/>
        <v>11</v>
      </c>
      <c r="O13" s="12">
        <v>2</v>
      </c>
      <c r="P13" s="12">
        <v>1</v>
      </c>
      <c r="Q13" s="12">
        <v>0</v>
      </c>
      <c r="R13" s="12">
        <v>0</v>
      </c>
      <c r="S13" s="12">
        <v>0</v>
      </c>
      <c r="T13" s="13">
        <f t="shared" si="1"/>
        <v>3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3">
        <f t="shared" si="2"/>
        <v>0</v>
      </c>
      <c r="AA13" s="36">
        <v>0</v>
      </c>
      <c r="AB13" s="36">
        <v>0</v>
      </c>
      <c r="AC13" s="14">
        <f t="shared" si="3"/>
        <v>14</v>
      </c>
      <c r="AD13" s="15">
        <f t="shared" si="4"/>
        <v>5.3159173754556497E-4</v>
      </c>
      <c r="AE13" s="10"/>
    </row>
    <row r="14" spans="1:32" ht="20.100000000000001" customHeight="1" x14ac:dyDescent="0.2">
      <c r="A14" s="9"/>
      <c r="B14" s="11" t="s">
        <v>36</v>
      </c>
      <c r="C14" s="17">
        <v>1</v>
      </c>
      <c r="D14" s="17">
        <v>1</v>
      </c>
      <c r="E14" s="17">
        <v>30</v>
      </c>
      <c r="F14" s="17">
        <v>29</v>
      </c>
      <c r="G14" s="17">
        <v>43</v>
      </c>
      <c r="H14" s="17">
        <v>14</v>
      </c>
      <c r="I14" s="17">
        <v>29</v>
      </c>
      <c r="J14" s="17">
        <v>9</v>
      </c>
      <c r="K14" s="17">
        <v>39</v>
      </c>
      <c r="L14" s="17">
        <v>7</v>
      </c>
      <c r="M14" s="17">
        <v>41</v>
      </c>
      <c r="N14" s="13">
        <f t="shared" si="0"/>
        <v>243</v>
      </c>
      <c r="O14" s="17">
        <v>37</v>
      </c>
      <c r="P14" s="17">
        <v>8</v>
      </c>
      <c r="Q14" s="17">
        <v>2</v>
      </c>
      <c r="R14" s="17">
        <v>1</v>
      </c>
      <c r="S14" s="17">
        <v>2</v>
      </c>
      <c r="T14" s="13">
        <f t="shared" si="1"/>
        <v>50</v>
      </c>
      <c r="U14" s="17">
        <v>8</v>
      </c>
      <c r="V14" s="17">
        <v>51</v>
      </c>
      <c r="W14" s="17">
        <v>17</v>
      </c>
      <c r="X14" s="17">
        <v>9</v>
      </c>
      <c r="Y14" s="17">
        <v>10</v>
      </c>
      <c r="Z14" s="13">
        <f t="shared" si="2"/>
        <v>19</v>
      </c>
      <c r="AA14" s="40">
        <v>2</v>
      </c>
      <c r="AB14" s="40">
        <v>91</v>
      </c>
      <c r="AC14" s="14">
        <f t="shared" si="3"/>
        <v>481</v>
      </c>
      <c r="AD14" s="15">
        <f t="shared" si="4"/>
        <v>1.8263973268529771E-2</v>
      </c>
      <c r="AE14" s="10"/>
    </row>
    <row r="15" spans="1:32" ht="20.100000000000001" customHeight="1" x14ac:dyDescent="0.2">
      <c r="A15" s="9"/>
      <c r="B15" s="16" t="s">
        <v>35</v>
      </c>
      <c r="C15" s="12">
        <v>1</v>
      </c>
      <c r="D15" s="12">
        <v>1</v>
      </c>
      <c r="E15" s="12">
        <v>24</v>
      </c>
      <c r="F15" s="12">
        <v>19</v>
      </c>
      <c r="G15" s="12">
        <v>35</v>
      </c>
      <c r="H15" s="12">
        <v>20</v>
      </c>
      <c r="I15" s="12">
        <v>25</v>
      </c>
      <c r="J15" s="12">
        <v>1</v>
      </c>
      <c r="K15" s="12">
        <v>37</v>
      </c>
      <c r="L15" s="12">
        <v>2</v>
      </c>
      <c r="M15" s="12">
        <v>15</v>
      </c>
      <c r="N15" s="13">
        <f t="shared" si="0"/>
        <v>180</v>
      </c>
      <c r="O15" s="12">
        <v>89</v>
      </c>
      <c r="P15" s="12">
        <v>24</v>
      </c>
      <c r="Q15" s="12">
        <v>13</v>
      </c>
      <c r="R15" s="12">
        <v>4</v>
      </c>
      <c r="S15" s="12">
        <v>15</v>
      </c>
      <c r="T15" s="13">
        <f t="shared" si="1"/>
        <v>145</v>
      </c>
      <c r="U15" s="12">
        <v>13</v>
      </c>
      <c r="V15" s="12">
        <v>387</v>
      </c>
      <c r="W15" s="12">
        <v>6</v>
      </c>
      <c r="X15" s="12">
        <v>11</v>
      </c>
      <c r="Y15" s="12">
        <v>1</v>
      </c>
      <c r="Z15" s="13">
        <f t="shared" si="2"/>
        <v>12</v>
      </c>
      <c r="AA15" s="36">
        <v>3</v>
      </c>
      <c r="AB15" s="36">
        <v>2</v>
      </c>
      <c r="AC15" s="14">
        <f t="shared" si="3"/>
        <v>748</v>
      </c>
      <c r="AD15" s="15">
        <f t="shared" si="4"/>
        <v>2.8402187120291616E-2</v>
      </c>
      <c r="AE15" s="10"/>
    </row>
    <row r="16" spans="1:32" ht="20.100000000000001" customHeight="1" x14ac:dyDescent="0.2">
      <c r="A16" s="9"/>
      <c r="B16" s="11" t="s">
        <v>34</v>
      </c>
      <c r="C16" s="17">
        <v>0</v>
      </c>
      <c r="D16" s="17">
        <v>2</v>
      </c>
      <c r="E16" s="17">
        <v>18</v>
      </c>
      <c r="F16" s="17">
        <v>19</v>
      </c>
      <c r="G16" s="17">
        <v>45</v>
      </c>
      <c r="H16" s="17">
        <v>26</v>
      </c>
      <c r="I16" s="17">
        <v>5</v>
      </c>
      <c r="J16" s="17">
        <v>11</v>
      </c>
      <c r="K16" s="17">
        <v>17</v>
      </c>
      <c r="L16" s="17">
        <v>2</v>
      </c>
      <c r="M16" s="17">
        <v>22</v>
      </c>
      <c r="N16" s="13">
        <f t="shared" si="0"/>
        <v>167</v>
      </c>
      <c r="O16" s="17">
        <v>26</v>
      </c>
      <c r="P16" s="17">
        <v>5</v>
      </c>
      <c r="Q16" s="17">
        <v>10</v>
      </c>
      <c r="R16" s="17">
        <v>0</v>
      </c>
      <c r="S16" s="17">
        <v>8</v>
      </c>
      <c r="T16" s="13">
        <f t="shared" si="1"/>
        <v>49</v>
      </c>
      <c r="U16" s="17">
        <v>5</v>
      </c>
      <c r="V16" s="17">
        <v>1</v>
      </c>
      <c r="W16" s="17">
        <v>24</v>
      </c>
      <c r="X16" s="17">
        <v>11</v>
      </c>
      <c r="Y16" s="17">
        <v>6</v>
      </c>
      <c r="Z16" s="13">
        <f t="shared" si="2"/>
        <v>17</v>
      </c>
      <c r="AA16" s="40">
        <v>3</v>
      </c>
      <c r="AB16" s="40">
        <v>0</v>
      </c>
      <c r="AC16" s="14">
        <f t="shared" si="3"/>
        <v>266</v>
      </c>
      <c r="AD16" s="15">
        <f t="shared" si="4"/>
        <v>1.0100243013365736E-2</v>
      </c>
      <c r="AE16" s="10"/>
    </row>
    <row r="17" spans="1:31" ht="20.100000000000001" customHeight="1" x14ac:dyDescent="0.2">
      <c r="A17" s="9"/>
      <c r="B17" s="16" t="s">
        <v>33</v>
      </c>
      <c r="C17" s="12">
        <v>0</v>
      </c>
      <c r="D17" s="12">
        <v>3</v>
      </c>
      <c r="E17" s="12">
        <v>13</v>
      </c>
      <c r="F17" s="12">
        <v>11</v>
      </c>
      <c r="G17" s="12">
        <v>17</v>
      </c>
      <c r="H17" s="12">
        <v>14</v>
      </c>
      <c r="I17" s="12">
        <v>10</v>
      </c>
      <c r="J17" s="12">
        <v>3</v>
      </c>
      <c r="K17" s="12">
        <v>22</v>
      </c>
      <c r="L17" s="12">
        <v>0</v>
      </c>
      <c r="M17" s="12">
        <v>20</v>
      </c>
      <c r="N17" s="13">
        <f t="shared" si="0"/>
        <v>113</v>
      </c>
      <c r="O17" s="12">
        <v>8</v>
      </c>
      <c r="P17" s="12">
        <v>1</v>
      </c>
      <c r="Q17" s="12">
        <v>1</v>
      </c>
      <c r="R17" s="12">
        <v>0</v>
      </c>
      <c r="S17" s="12">
        <v>0</v>
      </c>
      <c r="T17" s="13">
        <f t="shared" si="1"/>
        <v>10</v>
      </c>
      <c r="U17" s="12">
        <v>3</v>
      </c>
      <c r="V17" s="12">
        <v>2</v>
      </c>
      <c r="W17" s="12">
        <v>8</v>
      </c>
      <c r="X17" s="12">
        <v>3</v>
      </c>
      <c r="Y17" s="12">
        <v>4</v>
      </c>
      <c r="Z17" s="13">
        <f t="shared" si="2"/>
        <v>7</v>
      </c>
      <c r="AA17" s="36">
        <v>2</v>
      </c>
      <c r="AB17" s="36">
        <v>0</v>
      </c>
      <c r="AC17" s="14">
        <f t="shared" si="3"/>
        <v>145</v>
      </c>
      <c r="AD17" s="15">
        <f t="shared" si="4"/>
        <v>5.5057715674362087E-3</v>
      </c>
      <c r="AE17" s="10"/>
    </row>
    <row r="18" spans="1:31" ht="20.100000000000001" customHeight="1" x14ac:dyDescent="0.2">
      <c r="A18" s="9"/>
      <c r="B18" s="11" t="s">
        <v>32</v>
      </c>
      <c r="C18" s="17">
        <v>1</v>
      </c>
      <c r="D18" s="17">
        <v>3</v>
      </c>
      <c r="E18" s="17">
        <v>19</v>
      </c>
      <c r="F18" s="17">
        <v>8</v>
      </c>
      <c r="G18" s="17">
        <v>10</v>
      </c>
      <c r="H18" s="17">
        <v>20</v>
      </c>
      <c r="I18" s="17">
        <v>9</v>
      </c>
      <c r="J18" s="17">
        <v>7</v>
      </c>
      <c r="K18" s="17">
        <v>8</v>
      </c>
      <c r="L18" s="17">
        <v>5</v>
      </c>
      <c r="M18" s="17">
        <v>11</v>
      </c>
      <c r="N18" s="13">
        <f t="shared" si="0"/>
        <v>101</v>
      </c>
      <c r="O18" s="17">
        <v>13</v>
      </c>
      <c r="P18" s="17">
        <v>5</v>
      </c>
      <c r="Q18" s="17">
        <v>4</v>
      </c>
      <c r="R18" s="17">
        <v>0</v>
      </c>
      <c r="S18" s="17">
        <v>0</v>
      </c>
      <c r="T18" s="13">
        <f t="shared" si="1"/>
        <v>22</v>
      </c>
      <c r="U18" s="17">
        <v>6</v>
      </c>
      <c r="V18" s="17">
        <v>2</v>
      </c>
      <c r="W18" s="17">
        <v>3</v>
      </c>
      <c r="X18" s="17">
        <v>9</v>
      </c>
      <c r="Y18" s="17">
        <v>5</v>
      </c>
      <c r="Z18" s="13">
        <f t="shared" si="2"/>
        <v>14</v>
      </c>
      <c r="AA18" s="40">
        <v>4</v>
      </c>
      <c r="AB18" s="40">
        <v>0</v>
      </c>
      <c r="AC18" s="14">
        <f t="shared" si="3"/>
        <v>152</v>
      </c>
      <c r="AD18" s="15">
        <f t="shared" si="4"/>
        <v>5.7715674362089917E-3</v>
      </c>
      <c r="AE18" s="10"/>
    </row>
    <row r="19" spans="1:31" ht="20.100000000000001" customHeight="1" x14ac:dyDescent="0.2">
      <c r="A19" s="9"/>
      <c r="B19" s="16" t="s">
        <v>31</v>
      </c>
      <c r="C19" s="12">
        <v>10</v>
      </c>
      <c r="D19" s="12">
        <v>21</v>
      </c>
      <c r="E19" s="12">
        <v>233</v>
      </c>
      <c r="F19" s="12">
        <v>197</v>
      </c>
      <c r="G19" s="12">
        <v>349</v>
      </c>
      <c r="H19" s="12">
        <v>167</v>
      </c>
      <c r="I19" s="12">
        <v>273</v>
      </c>
      <c r="J19" s="12">
        <v>70</v>
      </c>
      <c r="K19" s="12">
        <v>306</v>
      </c>
      <c r="L19" s="12">
        <v>48</v>
      </c>
      <c r="M19" s="12">
        <v>382</v>
      </c>
      <c r="N19" s="13">
        <f t="shared" si="0"/>
        <v>2056</v>
      </c>
      <c r="O19" s="12">
        <v>175</v>
      </c>
      <c r="P19" s="12">
        <v>91</v>
      </c>
      <c r="Q19" s="12">
        <v>33</v>
      </c>
      <c r="R19" s="12">
        <v>10</v>
      </c>
      <c r="S19" s="12">
        <v>19</v>
      </c>
      <c r="T19" s="13">
        <f t="shared" si="1"/>
        <v>328</v>
      </c>
      <c r="U19" s="12">
        <v>53</v>
      </c>
      <c r="V19" s="12">
        <v>67</v>
      </c>
      <c r="W19" s="12">
        <v>278</v>
      </c>
      <c r="X19" s="12">
        <v>361</v>
      </c>
      <c r="Y19" s="12">
        <v>154</v>
      </c>
      <c r="Z19" s="13">
        <f t="shared" si="2"/>
        <v>515</v>
      </c>
      <c r="AA19" s="36">
        <v>36</v>
      </c>
      <c r="AB19" s="36">
        <v>19</v>
      </c>
      <c r="AC19" s="14">
        <f t="shared" si="3"/>
        <v>3352</v>
      </c>
      <c r="AD19" s="15">
        <f t="shared" si="4"/>
        <v>0.12727825030376672</v>
      </c>
      <c r="AE19" s="10"/>
    </row>
    <row r="20" spans="1:31" ht="20.100000000000001" customHeight="1" x14ac:dyDescent="0.2">
      <c r="A20" s="9"/>
      <c r="B20" s="11" t="s">
        <v>30</v>
      </c>
      <c r="C20" s="17">
        <v>0</v>
      </c>
      <c r="D20" s="17">
        <v>0</v>
      </c>
      <c r="E20" s="17">
        <v>12</v>
      </c>
      <c r="F20" s="17">
        <v>7</v>
      </c>
      <c r="G20" s="17">
        <v>16</v>
      </c>
      <c r="H20" s="17">
        <v>8</v>
      </c>
      <c r="I20" s="17">
        <v>9</v>
      </c>
      <c r="J20" s="17">
        <v>6</v>
      </c>
      <c r="K20" s="17">
        <v>20</v>
      </c>
      <c r="L20" s="17">
        <v>3</v>
      </c>
      <c r="M20" s="17">
        <v>11</v>
      </c>
      <c r="N20" s="13">
        <f t="shared" si="0"/>
        <v>92</v>
      </c>
      <c r="O20" s="17">
        <v>16</v>
      </c>
      <c r="P20" s="17">
        <v>0</v>
      </c>
      <c r="Q20" s="17">
        <v>4</v>
      </c>
      <c r="R20" s="17">
        <v>0</v>
      </c>
      <c r="S20" s="17">
        <v>0</v>
      </c>
      <c r="T20" s="13">
        <f t="shared" si="1"/>
        <v>20</v>
      </c>
      <c r="U20" s="17">
        <v>3</v>
      </c>
      <c r="V20" s="17">
        <v>1</v>
      </c>
      <c r="W20" s="17">
        <v>79</v>
      </c>
      <c r="X20" s="17">
        <v>22</v>
      </c>
      <c r="Y20" s="17">
        <v>9</v>
      </c>
      <c r="Z20" s="13">
        <f t="shared" si="2"/>
        <v>31</v>
      </c>
      <c r="AA20" s="40">
        <v>1</v>
      </c>
      <c r="AB20" s="40">
        <v>1</v>
      </c>
      <c r="AC20" s="14">
        <f t="shared" si="3"/>
        <v>228</v>
      </c>
      <c r="AD20" s="15">
        <f t="shared" si="4"/>
        <v>8.657351154313488E-3</v>
      </c>
      <c r="AE20" s="10"/>
    </row>
    <row r="21" spans="1:31" ht="20.100000000000001" customHeight="1" x14ac:dyDescent="0.2">
      <c r="A21" s="9"/>
      <c r="B21" s="16" t="s">
        <v>29</v>
      </c>
      <c r="C21" s="12">
        <v>41</v>
      </c>
      <c r="D21" s="12">
        <v>104</v>
      </c>
      <c r="E21" s="12">
        <v>917</v>
      </c>
      <c r="F21" s="12">
        <v>691</v>
      </c>
      <c r="G21" s="12">
        <v>1686</v>
      </c>
      <c r="H21" s="12">
        <v>796</v>
      </c>
      <c r="I21" s="12">
        <v>763</v>
      </c>
      <c r="J21" s="12">
        <v>284</v>
      </c>
      <c r="K21" s="12">
        <v>949</v>
      </c>
      <c r="L21" s="12">
        <v>177</v>
      </c>
      <c r="M21" s="12">
        <v>1035</v>
      </c>
      <c r="N21" s="13">
        <f t="shared" si="0"/>
        <v>7443</v>
      </c>
      <c r="O21" s="12">
        <v>648</v>
      </c>
      <c r="P21" s="12">
        <v>283</v>
      </c>
      <c r="Q21" s="12">
        <v>98</v>
      </c>
      <c r="R21" s="12">
        <v>19</v>
      </c>
      <c r="S21" s="12">
        <v>81</v>
      </c>
      <c r="T21" s="13">
        <f t="shared" si="1"/>
        <v>1129</v>
      </c>
      <c r="U21" s="12">
        <v>283</v>
      </c>
      <c r="V21" s="12">
        <v>32</v>
      </c>
      <c r="W21" s="12">
        <v>354</v>
      </c>
      <c r="X21" s="12">
        <v>371</v>
      </c>
      <c r="Y21" s="12">
        <v>247</v>
      </c>
      <c r="Z21" s="13">
        <f t="shared" si="2"/>
        <v>618</v>
      </c>
      <c r="AA21" s="36">
        <v>253</v>
      </c>
      <c r="AB21" s="36">
        <v>15</v>
      </c>
      <c r="AC21" s="14">
        <f t="shared" si="3"/>
        <v>10127</v>
      </c>
      <c r="AD21" s="15">
        <f t="shared" si="4"/>
        <v>0.38453068043742406</v>
      </c>
      <c r="AE21" s="10"/>
    </row>
    <row r="22" spans="1:31" ht="20.100000000000001" customHeight="1" x14ac:dyDescent="0.2">
      <c r="A22" s="9"/>
      <c r="B22" s="11" t="s">
        <v>28</v>
      </c>
      <c r="C22" s="17">
        <v>3</v>
      </c>
      <c r="D22" s="17">
        <v>3</v>
      </c>
      <c r="E22" s="17">
        <v>10</v>
      </c>
      <c r="F22" s="17">
        <v>13</v>
      </c>
      <c r="G22" s="17">
        <v>12</v>
      </c>
      <c r="H22" s="17">
        <v>8</v>
      </c>
      <c r="I22" s="17">
        <v>14</v>
      </c>
      <c r="J22" s="17">
        <v>2</v>
      </c>
      <c r="K22" s="17">
        <v>6</v>
      </c>
      <c r="L22" s="17">
        <v>0</v>
      </c>
      <c r="M22" s="17">
        <v>9</v>
      </c>
      <c r="N22" s="13">
        <f t="shared" si="0"/>
        <v>80</v>
      </c>
      <c r="O22" s="17">
        <v>7</v>
      </c>
      <c r="P22" s="17">
        <v>1</v>
      </c>
      <c r="Q22" s="17">
        <v>0</v>
      </c>
      <c r="R22" s="17">
        <v>1</v>
      </c>
      <c r="S22" s="17">
        <v>1</v>
      </c>
      <c r="T22" s="13">
        <f t="shared" si="1"/>
        <v>10</v>
      </c>
      <c r="U22" s="17">
        <v>4</v>
      </c>
      <c r="V22" s="17">
        <v>56</v>
      </c>
      <c r="W22" s="17">
        <v>0</v>
      </c>
      <c r="X22" s="17">
        <v>3</v>
      </c>
      <c r="Y22" s="17">
        <v>3</v>
      </c>
      <c r="Z22" s="13">
        <f t="shared" si="2"/>
        <v>6</v>
      </c>
      <c r="AA22" s="40">
        <v>2</v>
      </c>
      <c r="AB22" s="40">
        <v>0</v>
      </c>
      <c r="AC22" s="14">
        <f t="shared" si="3"/>
        <v>158</v>
      </c>
      <c r="AD22" s="15">
        <f t="shared" si="4"/>
        <v>5.9993924665856626E-3</v>
      </c>
      <c r="AE22" s="10"/>
    </row>
    <row r="23" spans="1:31" ht="20.100000000000001" customHeight="1" x14ac:dyDescent="0.2">
      <c r="A23" s="9"/>
      <c r="B23" s="16" t="s">
        <v>27</v>
      </c>
      <c r="C23" s="12">
        <v>0</v>
      </c>
      <c r="D23" s="12">
        <v>0</v>
      </c>
      <c r="E23" s="12">
        <v>3</v>
      </c>
      <c r="F23" s="12">
        <v>4</v>
      </c>
      <c r="G23" s="12">
        <v>9</v>
      </c>
      <c r="H23" s="12">
        <v>2</v>
      </c>
      <c r="I23" s="12">
        <v>0</v>
      </c>
      <c r="J23" s="12">
        <v>0</v>
      </c>
      <c r="K23" s="12">
        <v>7</v>
      </c>
      <c r="L23" s="12">
        <v>0</v>
      </c>
      <c r="M23" s="12">
        <v>8</v>
      </c>
      <c r="N23" s="13">
        <f t="shared" si="0"/>
        <v>33</v>
      </c>
      <c r="O23" s="12">
        <v>3</v>
      </c>
      <c r="P23" s="12">
        <v>1</v>
      </c>
      <c r="Q23" s="12">
        <v>0</v>
      </c>
      <c r="R23" s="12">
        <v>0</v>
      </c>
      <c r="S23" s="12">
        <v>0</v>
      </c>
      <c r="T23" s="13">
        <f t="shared" si="1"/>
        <v>4</v>
      </c>
      <c r="U23" s="12">
        <v>2</v>
      </c>
      <c r="V23" s="12">
        <v>2</v>
      </c>
      <c r="W23" s="12">
        <v>0</v>
      </c>
      <c r="X23" s="12">
        <v>1</v>
      </c>
      <c r="Y23" s="12">
        <v>0</v>
      </c>
      <c r="Z23" s="13">
        <f t="shared" si="2"/>
        <v>1</v>
      </c>
      <c r="AA23" s="36">
        <v>2</v>
      </c>
      <c r="AB23" s="36">
        <v>0</v>
      </c>
      <c r="AC23" s="14">
        <f t="shared" si="3"/>
        <v>44</v>
      </c>
      <c r="AD23" s="15">
        <f>+AC23/$AC$50</f>
        <v>1.6707168894289186E-3</v>
      </c>
      <c r="AE23" s="10"/>
    </row>
    <row r="24" spans="1:31" ht="20.100000000000001" customHeight="1" x14ac:dyDescent="0.2">
      <c r="A24" s="9"/>
      <c r="B24" s="11" t="s">
        <v>26</v>
      </c>
      <c r="C24" s="17">
        <v>0</v>
      </c>
      <c r="D24" s="17">
        <v>0</v>
      </c>
      <c r="E24" s="17">
        <v>2</v>
      </c>
      <c r="F24" s="17">
        <v>4</v>
      </c>
      <c r="G24" s="17">
        <v>3</v>
      </c>
      <c r="H24" s="17">
        <v>2</v>
      </c>
      <c r="I24" s="17">
        <v>3</v>
      </c>
      <c r="J24" s="17">
        <v>4</v>
      </c>
      <c r="K24" s="17">
        <v>1</v>
      </c>
      <c r="L24" s="17">
        <v>0</v>
      </c>
      <c r="M24" s="17">
        <v>0</v>
      </c>
      <c r="N24" s="13">
        <f t="shared" si="0"/>
        <v>19</v>
      </c>
      <c r="O24" s="17">
        <v>2</v>
      </c>
      <c r="P24" s="17">
        <v>2</v>
      </c>
      <c r="Q24" s="17">
        <v>1</v>
      </c>
      <c r="R24" s="17">
        <v>0</v>
      </c>
      <c r="S24" s="17">
        <v>0</v>
      </c>
      <c r="T24" s="13">
        <f t="shared" si="1"/>
        <v>5</v>
      </c>
      <c r="U24" s="17">
        <v>1</v>
      </c>
      <c r="V24" s="17">
        <v>1</v>
      </c>
      <c r="W24" s="17">
        <v>4</v>
      </c>
      <c r="X24" s="17">
        <v>0</v>
      </c>
      <c r="Y24" s="17">
        <v>1</v>
      </c>
      <c r="Z24" s="13">
        <f t="shared" si="2"/>
        <v>1</v>
      </c>
      <c r="AA24" s="40">
        <v>0</v>
      </c>
      <c r="AB24" s="40">
        <v>0</v>
      </c>
      <c r="AC24" s="14">
        <f t="shared" si="3"/>
        <v>31</v>
      </c>
      <c r="AD24" s="15">
        <f t="shared" si="4"/>
        <v>1.1770959902794654E-3</v>
      </c>
      <c r="AE24" s="10"/>
    </row>
    <row r="25" spans="1:31" ht="20.100000000000001" customHeight="1" x14ac:dyDescent="0.2">
      <c r="A25" s="9"/>
      <c r="B25" s="16" t="s">
        <v>25</v>
      </c>
      <c r="C25" s="12">
        <v>0</v>
      </c>
      <c r="D25" s="12">
        <v>5</v>
      </c>
      <c r="E25" s="12">
        <v>46</v>
      </c>
      <c r="F25" s="12">
        <v>21</v>
      </c>
      <c r="G25" s="12">
        <v>37</v>
      </c>
      <c r="H25" s="12">
        <v>36</v>
      </c>
      <c r="I25" s="12">
        <v>18</v>
      </c>
      <c r="J25" s="12">
        <v>10</v>
      </c>
      <c r="K25" s="12">
        <v>31</v>
      </c>
      <c r="L25" s="12">
        <v>9</v>
      </c>
      <c r="M25" s="12">
        <v>32</v>
      </c>
      <c r="N25" s="13">
        <f t="shared" si="0"/>
        <v>245</v>
      </c>
      <c r="O25" s="12">
        <v>19</v>
      </c>
      <c r="P25" s="12">
        <v>1</v>
      </c>
      <c r="Q25" s="12">
        <v>3</v>
      </c>
      <c r="R25" s="12">
        <v>1</v>
      </c>
      <c r="S25" s="12">
        <v>2</v>
      </c>
      <c r="T25" s="13">
        <f t="shared" si="1"/>
        <v>26</v>
      </c>
      <c r="U25" s="12">
        <v>7</v>
      </c>
      <c r="V25" s="12">
        <v>0</v>
      </c>
      <c r="W25" s="12">
        <v>261</v>
      </c>
      <c r="X25" s="12">
        <v>34</v>
      </c>
      <c r="Y25" s="12">
        <v>27</v>
      </c>
      <c r="Z25" s="13">
        <f t="shared" si="2"/>
        <v>61</v>
      </c>
      <c r="AA25" s="36">
        <v>4</v>
      </c>
      <c r="AB25" s="36">
        <v>4</v>
      </c>
      <c r="AC25" s="14">
        <f t="shared" si="3"/>
        <v>608</v>
      </c>
      <c r="AD25" s="15">
        <f t="shared" si="4"/>
        <v>2.3086269744835967E-2</v>
      </c>
      <c r="AE25" s="10"/>
    </row>
    <row r="26" spans="1:31" ht="20.100000000000001" customHeight="1" x14ac:dyDescent="0.2">
      <c r="A26" s="9"/>
      <c r="B26" s="11" t="s">
        <v>24</v>
      </c>
      <c r="C26" s="17">
        <v>0</v>
      </c>
      <c r="D26" s="17">
        <v>0</v>
      </c>
      <c r="E26" s="17">
        <v>4</v>
      </c>
      <c r="F26" s="17">
        <v>4</v>
      </c>
      <c r="G26" s="17">
        <v>2</v>
      </c>
      <c r="H26" s="17">
        <v>8</v>
      </c>
      <c r="I26" s="17">
        <v>2</v>
      </c>
      <c r="J26" s="17">
        <v>0</v>
      </c>
      <c r="K26" s="17">
        <v>3</v>
      </c>
      <c r="L26" s="17">
        <v>1</v>
      </c>
      <c r="M26" s="17">
        <v>4</v>
      </c>
      <c r="N26" s="13">
        <f t="shared" si="0"/>
        <v>28</v>
      </c>
      <c r="O26" s="17">
        <v>3</v>
      </c>
      <c r="P26" s="17">
        <v>0</v>
      </c>
      <c r="Q26" s="17">
        <v>0</v>
      </c>
      <c r="R26" s="17">
        <v>0</v>
      </c>
      <c r="S26" s="17">
        <v>0</v>
      </c>
      <c r="T26" s="13">
        <f t="shared" si="1"/>
        <v>3</v>
      </c>
      <c r="U26" s="17">
        <v>2</v>
      </c>
      <c r="V26" s="17">
        <v>1</v>
      </c>
      <c r="W26" s="17">
        <v>1</v>
      </c>
      <c r="X26" s="17">
        <v>1</v>
      </c>
      <c r="Y26" s="17">
        <v>2</v>
      </c>
      <c r="Z26" s="13">
        <f t="shared" si="2"/>
        <v>3</v>
      </c>
      <c r="AA26" s="40">
        <v>0</v>
      </c>
      <c r="AB26" s="40">
        <v>0</v>
      </c>
      <c r="AC26" s="14">
        <f t="shared" si="3"/>
        <v>38</v>
      </c>
      <c r="AD26" s="15">
        <f t="shared" si="4"/>
        <v>1.4428918590522479E-3</v>
      </c>
      <c r="AE26" s="10"/>
    </row>
    <row r="27" spans="1:31" ht="20.100000000000001" customHeight="1" x14ac:dyDescent="0.2">
      <c r="A27" s="9"/>
      <c r="B27" s="16" t="s">
        <v>23</v>
      </c>
      <c r="C27" s="12">
        <v>3</v>
      </c>
      <c r="D27" s="12">
        <v>3</v>
      </c>
      <c r="E27" s="12">
        <v>13</v>
      </c>
      <c r="F27" s="12">
        <v>5</v>
      </c>
      <c r="G27" s="12">
        <v>13</v>
      </c>
      <c r="H27" s="12">
        <v>4</v>
      </c>
      <c r="I27" s="12">
        <v>6</v>
      </c>
      <c r="J27" s="12">
        <v>0</v>
      </c>
      <c r="K27" s="12">
        <v>2</v>
      </c>
      <c r="L27" s="12">
        <v>0</v>
      </c>
      <c r="M27" s="12">
        <v>15</v>
      </c>
      <c r="N27" s="13">
        <f t="shared" si="0"/>
        <v>64</v>
      </c>
      <c r="O27" s="12">
        <v>3</v>
      </c>
      <c r="P27" s="12">
        <v>4</v>
      </c>
      <c r="Q27" s="12">
        <v>0</v>
      </c>
      <c r="R27" s="12">
        <v>0</v>
      </c>
      <c r="S27" s="12">
        <v>1</v>
      </c>
      <c r="T27" s="13">
        <f t="shared" si="1"/>
        <v>8</v>
      </c>
      <c r="U27" s="12">
        <v>3</v>
      </c>
      <c r="V27" s="12">
        <v>0</v>
      </c>
      <c r="W27" s="12">
        <v>3</v>
      </c>
      <c r="X27" s="12">
        <v>1</v>
      </c>
      <c r="Y27" s="12">
        <v>0</v>
      </c>
      <c r="Z27" s="13">
        <f t="shared" si="2"/>
        <v>1</v>
      </c>
      <c r="AA27" s="36">
        <v>0</v>
      </c>
      <c r="AB27" s="36">
        <v>0</v>
      </c>
      <c r="AC27" s="14">
        <f t="shared" si="3"/>
        <v>79</v>
      </c>
      <c r="AD27" s="15">
        <f t="shared" si="4"/>
        <v>2.9996962332928313E-3</v>
      </c>
      <c r="AE27" s="10"/>
    </row>
    <row r="28" spans="1:31" ht="20.100000000000001" customHeight="1" x14ac:dyDescent="0.2">
      <c r="A28" s="9"/>
      <c r="B28" s="11" t="s">
        <v>22</v>
      </c>
      <c r="C28" s="17">
        <v>10</v>
      </c>
      <c r="D28" s="17">
        <v>16</v>
      </c>
      <c r="E28" s="17">
        <v>29</v>
      </c>
      <c r="F28" s="17">
        <v>31</v>
      </c>
      <c r="G28" s="17">
        <v>40</v>
      </c>
      <c r="H28" s="17">
        <v>23</v>
      </c>
      <c r="I28" s="17">
        <v>16</v>
      </c>
      <c r="J28" s="17">
        <v>8</v>
      </c>
      <c r="K28" s="17">
        <v>9</v>
      </c>
      <c r="L28" s="17">
        <v>1</v>
      </c>
      <c r="M28" s="17">
        <v>22</v>
      </c>
      <c r="N28" s="13">
        <f t="shared" si="0"/>
        <v>205</v>
      </c>
      <c r="O28" s="17">
        <v>13</v>
      </c>
      <c r="P28" s="17">
        <v>3</v>
      </c>
      <c r="Q28" s="17">
        <v>10</v>
      </c>
      <c r="R28" s="17">
        <v>1</v>
      </c>
      <c r="S28" s="17">
        <v>0</v>
      </c>
      <c r="T28" s="13">
        <f t="shared" si="1"/>
        <v>27</v>
      </c>
      <c r="U28" s="17">
        <v>4</v>
      </c>
      <c r="V28" s="17">
        <v>1</v>
      </c>
      <c r="W28" s="17">
        <v>1</v>
      </c>
      <c r="X28" s="17">
        <v>2</v>
      </c>
      <c r="Y28" s="17">
        <v>3</v>
      </c>
      <c r="Z28" s="13">
        <f t="shared" si="2"/>
        <v>5</v>
      </c>
      <c r="AA28" s="40">
        <v>0</v>
      </c>
      <c r="AB28" s="40">
        <v>0</v>
      </c>
      <c r="AC28" s="14">
        <f t="shared" si="3"/>
        <v>243</v>
      </c>
      <c r="AD28" s="15">
        <f t="shared" si="4"/>
        <v>9.2269137302551634E-3</v>
      </c>
      <c r="AE28" s="10"/>
    </row>
    <row r="29" spans="1:31" ht="20.100000000000001" customHeight="1" x14ac:dyDescent="0.2">
      <c r="A29" s="9"/>
      <c r="B29" s="16" t="s">
        <v>21</v>
      </c>
      <c r="C29" s="12">
        <v>6</v>
      </c>
      <c r="D29" s="12">
        <v>21</v>
      </c>
      <c r="E29" s="12">
        <v>126</v>
      </c>
      <c r="F29" s="12">
        <v>96</v>
      </c>
      <c r="G29" s="12">
        <v>219</v>
      </c>
      <c r="H29" s="12">
        <v>116</v>
      </c>
      <c r="I29" s="12">
        <v>121</v>
      </c>
      <c r="J29" s="12">
        <v>66</v>
      </c>
      <c r="K29" s="12">
        <v>163</v>
      </c>
      <c r="L29" s="12">
        <v>13</v>
      </c>
      <c r="M29" s="12">
        <v>185</v>
      </c>
      <c r="N29" s="13">
        <f t="shared" si="0"/>
        <v>1132</v>
      </c>
      <c r="O29" s="12">
        <v>101</v>
      </c>
      <c r="P29" s="12">
        <v>39</v>
      </c>
      <c r="Q29" s="12">
        <v>18</v>
      </c>
      <c r="R29" s="12">
        <v>3</v>
      </c>
      <c r="S29" s="12">
        <v>17</v>
      </c>
      <c r="T29" s="13">
        <f t="shared" si="1"/>
        <v>178</v>
      </c>
      <c r="U29" s="12">
        <v>40</v>
      </c>
      <c r="V29" s="12">
        <v>5</v>
      </c>
      <c r="W29" s="12">
        <v>16</v>
      </c>
      <c r="X29" s="12">
        <v>41</v>
      </c>
      <c r="Y29" s="12">
        <v>40</v>
      </c>
      <c r="Z29" s="13">
        <f t="shared" si="2"/>
        <v>81</v>
      </c>
      <c r="AA29" s="36">
        <v>350</v>
      </c>
      <c r="AB29" s="36">
        <v>1</v>
      </c>
      <c r="AC29" s="14">
        <f t="shared" si="3"/>
        <v>1803</v>
      </c>
      <c r="AD29" s="15">
        <f t="shared" si="4"/>
        <v>6.846142162818955E-2</v>
      </c>
      <c r="AE29" s="10"/>
    </row>
    <row r="30" spans="1:31" ht="20.100000000000001" customHeight="1" x14ac:dyDescent="0.2">
      <c r="A30" s="9"/>
      <c r="B30" s="11" t="s">
        <v>20</v>
      </c>
      <c r="C30" s="17">
        <v>0</v>
      </c>
      <c r="D30" s="17">
        <v>0</v>
      </c>
      <c r="E30" s="17">
        <v>11</v>
      </c>
      <c r="F30" s="17">
        <v>8</v>
      </c>
      <c r="G30" s="17">
        <v>17</v>
      </c>
      <c r="H30" s="17">
        <v>3</v>
      </c>
      <c r="I30" s="17">
        <v>12</v>
      </c>
      <c r="J30" s="17">
        <v>10</v>
      </c>
      <c r="K30" s="17">
        <v>16</v>
      </c>
      <c r="L30" s="17">
        <v>0</v>
      </c>
      <c r="M30" s="17">
        <v>16</v>
      </c>
      <c r="N30" s="13">
        <f>SUM(C30:M30)</f>
        <v>93</v>
      </c>
      <c r="O30" s="17">
        <v>5</v>
      </c>
      <c r="P30" s="17">
        <v>2</v>
      </c>
      <c r="Q30" s="17">
        <v>1</v>
      </c>
      <c r="R30" s="17">
        <v>0</v>
      </c>
      <c r="S30" s="17">
        <v>1</v>
      </c>
      <c r="T30" s="13">
        <f t="shared" si="1"/>
        <v>9</v>
      </c>
      <c r="U30" s="17">
        <v>2</v>
      </c>
      <c r="V30" s="17">
        <v>1</v>
      </c>
      <c r="W30" s="17">
        <v>3</v>
      </c>
      <c r="X30" s="17">
        <v>2</v>
      </c>
      <c r="Y30" s="17">
        <v>2</v>
      </c>
      <c r="Z30" s="13">
        <f t="shared" si="2"/>
        <v>4</v>
      </c>
      <c r="AA30" s="40">
        <v>2</v>
      </c>
      <c r="AB30" s="40">
        <v>0</v>
      </c>
      <c r="AC30" s="14">
        <f t="shared" si="3"/>
        <v>114</v>
      </c>
      <c r="AD30" s="15">
        <f t="shared" si="4"/>
        <v>4.328675577156744E-3</v>
      </c>
      <c r="AE30" s="10"/>
    </row>
    <row r="31" spans="1:31" ht="20.100000000000001" customHeight="1" x14ac:dyDescent="0.2">
      <c r="A31" s="9"/>
      <c r="B31" s="16" t="s">
        <v>19</v>
      </c>
      <c r="C31" s="12">
        <v>1</v>
      </c>
      <c r="D31" s="12">
        <v>2</v>
      </c>
      <c r="E31" s="12">
        <v>5</v>
      </c>
      <c r="F31" s="12">
        <v>11</v>
      </c>
      <c r="G31" s="12">
        <v>12</v>
      </c>
      <c r="H31" s="12">
        <v>8</v>
      </c>
      <c r="I31" s="12">
        <v>2</v>
      </c>
      <c r="J31" s="12">
        <v>0</v>
      </c>
      <c r="K31" s="12">
        <v>4</v>
      </c>
      <c r="L31" s="12">
        <v>1</v>
      </c>
      <c r="M31" s="12">
        <v>4</v>
      </c>
      <c r="N31" s="13">
        <f t="shared" si="0"/>
        <v>50</v>
      </c>
      <c r="O31" s="12">
        <v>6</v>
      </c>
      <c r="P31" s="12">
        <v>0</v>
      </c>
      <c r="Q31" s="12">
        <v>0</v>
      </c>
      <c r="R31" s="12">
        <v>1</v>
      </c>
      <c r="S31" s="12">
        <v>0</v>
      </c>
      <c r="T31" s="13">
        <f t="shared" si="1"/>
        <v>7</v>
      </c>
      <c r="U31" s="12">
        <v>2</v>
      </c>
      <c r="V31" s="12">
        <v>3</v>
      </c>
      <c r="W31" s="12">
        <v>1</v>
      </c>
      <c r="X31" s="12">
        <v>2</v>
      </c>
      <c r="Y31" s="12">
        <v>1</v>
      </c>
      <c r="Z31" s="13">
        <f t="shared" si="2"/>
        <v>3</v>
      </c>
      <c r="AA31" s="36">
        <v>2</v>
      </c>
      <c r="AB31" s="36">
        <v>0</v>
      </c>
      <c r="AC31" s="14">
        <f t="shared" si="3"/>
        <v>68</v>
      </c>
      <c r="AD31" s="15">
        <f t="shared" si="4"/>
        <v>2.5820170109356016E-3</v>
      </c>
      <c r="AE31" s="10"/>
    </row>
    <row r="32" spans="1:31" ht="20.100000000000001" customHeight="1" x14ac:dyDescent="0.2">
      <c r="A32" s="9"/>
      <c r="B32" s="11" t="s">
        <v>18</v>
      </c>
      <c r="C32" s="17">
        <v>2</v>
      </c>
      <c r="D32" s="17">
        <v>3</v>
      </c>
      <c r="E32" s="17">
        <v>39</v>
      </c>
      <c r="F32" s="17">
        <v>34</v>
      </c>
      <c r="G32" s="17">
        <v>59</v>
      </c>
      <c r="H32" s="17">
        <v>42</v>
      </c>
      <c r="I32" s="17">
        <v>47</v>
      </c>
      <c r="J32" s="17">
        <v>9</v>
      </c>
      <c r="K32" s="17">
        <v>20</v>
      </c>
      <c r="L32" s="17">
        <v>3</v>
      </c>
      <c r="M32" s="17">
        <v>51</v>
      </c>
      <c r="N32" s="13">
        <f t="shared" si="0"/>
        <v>309</v>
      </c>
      <c r="O32" s="17">
        <v>39</v>
      </c>
      <c r="P32" s="17">
        <v>15</v>
      </c>
      <c r="Q32" s="17">
        <v>9</v>
      </c>
      <c r="R32" s="17">
        <v>2</v>
      </c>
      <c r="S32" s="17">
        <v>4</v>
      </c>
      <c r="T32" s="13">
        <f t="shared" si="1"/>
        <v>69</v>
      </c>
      <c r="U32" s="17">
        <v>11</v>
      </c>
      <c r="V32" s="17">
        <v>35</v>
      </c>
      <c r="W32" s="17">
        <v>2</v>
      </c>
      <c r="X32" s="17">
        <v>12</v>
      </c>
      <c r="Y32" s="17">
        <v>15</v>
      </c>
      <c r="Z32" s="13">
        <f t="shared" si="2"/>
        <v>27</v>
      </c>
      <c r="AA32" s="40">
        <v>14</v>
      </c>
      <c r="AB32" s="40">
        <v>1</v>
      </c>
      <c r="AC32" s="14">
        <f t="shared" si="3"/>
        <v>468</v>
      </c>
      <c r="AD32" s="15">
        <f t="shared" si="4"/>
        <v>1.7770352369380314E-2</v>
      </c>
      <c r="AE32" s="10"/>
    </row>
    <row r="33" spans="1:31" ht="20.100000000000001" customHeight="1" x14ac:dyDescent="0.2">
      <c r="A33" s="9"/>
      <c r="B33" s="16" t="s">
        <v>17</v>
      </c>
      <c r="C33" s="12">
        <v>1</v>
      </c>
      <c r="D33" s="12">
        <v>0</v>
      </c>
      <c r="E33" s="12">
        <v>4</v>
      </c>
      <c r="F33" s="12">
        <v>4</v>
      </c>
      <c r="G33" s="12">
        <v>6</v>
      </c>
      <c r="H33" s="12">
        <v>6</v>
      </c>
      <c r="I33" s="12">
        <v>2</v>
      </c>
      <c r="J33" s="12">
        <v>0</v>
      </c>
      <c r="K33" s="12">
        <v>4</v>
      </c>
      <c r="L33" s="12">
        <v>0</v>
      </c>
      <c r="M33" s="12">
        <v>5</v>
      </c>
      <c r="N33" s="13">
        <f t="shared" si="0"/>
        <v>32</v>
      </c>
      <c r="O33" s="12">
        <v>3</v>
      </c>
      <c r="P33" s="12">
        <v>0</v>
      </c>
      <c r="Q33" s="12">
        <v>0</v>
      </c>
      <c r="R33" s="12">
        <v>0</v>
      </c>
      <c r="S33" s="12">
        <v>0</v>
      </c>
      <c r="T33" s="13">
        <f t="shared" si="1"/>
        <v>3</v>
      </c>
      <c r="U33" s="12">
        <v>0</v>
      </c>
      <c r="V33" s="12">
        <v>1</v>
      </c>
      <c r="W33" s="12">
        <v>0</v>
      </c>
      <c r="X33" s="12">
        <v>1</v>
      </c>
      <c r="Y33" s="12">
        <v>0</v>
      </c>
      <c r="Z33" s="13">
        <f t="shared" si="2"/>
        <v>1</v>
      </c>
      <c r="AA33" s="36">
        <v>0</v>
      </c>
      <c r="AB33" s="36">
        <v>0</v>
      </c>
      <c r="AC33" s="14">
        <f t="shared" si="3"/>
        <v>37</v>
      </c>
      <c r="AD33" s="15">
        <f t="shared" si="4"/>
        <v>1.404921020656136E-3</v>
      </c>
      <c r="AE33" s="10"/>
    </row>
    <row r="34" spans="1:31" ht="20.100000000000001" customHeight="1" x14ac:dyDescent="0.2">
      <c r="A34" s="9"/>
      <c r="B34" s="11" t="s">
        <v>16</v>
      </c>
      <c r="C34" s="17">
        <v>0</v>
      </c>
      <c r="D34" s="17">
        <v>0</v>
      </c>
      <c r="E34" s="17">
        <v>3</v>
      </c>
      <c r="F34" s="17">
        <v>1</v>
      </c>
      <c r="G34" s="17">
        <v>1</v>
      </c>
      <c r="H34" s="17">
        <v>5</v>
      </c>
      <c r="I34" s="17">
        <v>1</v>
      </c>
      <c r="J34" s="17">
        <v>0</v>
      </c>
      <c r="K34" s="17">
        <v>4</v>
      </c>
      <c r="L34" s="17">
        <v>0</v>
      </c>
      <c r="M34" s="17">
        <v>4</v>
      </c>
      <c r="N34" s="13">
        <f t="shared" si="0"/>
        <v>19</v>
      </c>
      <c r="O34" s="17">
        <v>1</v>
      </c>
      <c r="P34" s="17">
        <v>1</v>
      </c>
      <c r="Q34" s="17">
        <v>1</v>
      </c>
      <c r="R34" s="17">
        <v>0</v>
      </c>
      <c r="S34" s="17">
        <v>0</v>
      </c>
      <c r="T34" s="13">
        <f t="shared" si="1"/>
        <v>3</v>
      </c>
      <c r="U34" s="17">
        <v>0</v>
      </c>
      <c r="V34" s="17">
        <v>0</v>
      </c>
      <c r="W34" s="17">
        <v>2</v>
      </c>
      <c r="X34" s="17">
        <v>1</v>
      </c>
      <c r="Y34" s="17">
        <v>0</v>
      </c>
      <c r="Z34" s="13">
        <f t="shared" si="2"/>
        <v>1</v>
      </c>
      <c r="AA34" s="40">
        <v>1</v>
      </c>
      <c r="AB34" s="40">
        <v>0</v>
      </c>
      <c r="AC34" s="14">
        <f t="shared" si="3"/>
        <v>26</v>
      </c>
      <c r="AD34" s="15">
        <f t="shared" si="4"/>
        <v>9.8724179829890639E-4</v>
      </c>
      <c r="AE34" s="10"/>
    </row>
    <row r="35" spans="1:31" ht="20.100000000000001" customHeight="1" x14ac:dyDescent="0.2">
      <c r="A35" s="9"/>
      <c r="B35" s="11" t="s">
        <v>15</v>
      </c>
      <c r="C35" s="12">
        <v>0</v>
      </c>
      <c r="D35" s="12">
        <v>0</v>
      </c>
      <c r="E35" s="12">
        <v>5</v>
      </c>
      <c r="F35" s="12">
        <v>3</v>
      </c>
      <c r="G35" s="12">
        <v>7</v>
      </c>
      <c r="H35" s="12">
        <v>4</v>
      </c>
      <c r="I35" s="12">
        <v>1</v>
      </c>
      <c r="J35" s="12">
        <v>0</v>
      </c>
      <c r="K35" s="12">
        <v>0</v>
      </c>
      <c r="L35" s="12">
        <v>0</v>
      </c>
      <c r="M35" s="12">
        <v>3</v>
      </c>
      <c r="N35" s="13">
        <f t="shared" si="0"/>
        <v>23</v>
      </c>
      <c r="O35" s="12">
        <v>3</v>
      </c>
      <c r="P35" s="12">
        <v>3</v>
      </c>
      <c r="Q35" s="12">
        <v>2</v>
      </c>
      <c r="R35" s="12">
        <v>0</v>
      </c>
      <c r="S35" s="12">
        <v>2</v>
      </c>
      <c r="T35" s="13">
        <f>SUM(O35:S35)</f>
        <v>10</v>
      </c>
      <c r="U35" s="12">
        <v>3</v>
      </c>
      <c r="V35" s="12">
        <v>0</v>
      </c>
      <c r="W35" s="12">
        <v>0</v>
      </c>
      <c r="X35" s="12">
        <v>0</v>
      </c>
      <c r="Y35" s="12">
        <v>1</v>
      </c>
      <c r="Z35" s="13">
        <f t="shared" si="2"/>
        <v>1</v>
      </c>
      <c r="AA35" s="35">
        <v>0</v>
      </c>
      <c r="AB35" s="35">
        <v>0</v>
      </c>
      <c r="AC35" s="14">
        <f t="shared" si="3"/>
        <v>37</v>
      </c>
      <c r="AD35" s="15">
        <f t="shared" si="4"/>
        <v>1.404921020656136E-3</v>
      </c>
      <c r="AE35" s="10"/>
    </row>
    <row r="36" spans="1:31" ht="20.100000000000001" customHeight="1" x14ac:dyDescent="0.2">
      <c r="A36" s="9"/>
      <c r="B36" s="16" t="s">
        <v>14</v>
      </c>
      <c r="C36" s="17">
        <v>0</v>
      </c>
      <c r="D36" s="17">
        <v>1</v>
      </c>
      <c r="E36" s="17">
        <v>6</v>
      </c>
      <c r="F36" s="17">
        <v>8</v>
      </c>
      <c r="G36" s="17">
        <v>7</v>
      </c>
      <c r="H36" s="17">
        <v>4</v>
      </c>
      <c r="I36" s="17">
        <v>4</v>
      </c>
      <c r="J36" s="17">
        <v>1</v>
      </c>
      <c r="K36" s="17">
        <v>2</v>
      </c>
      <c r="L36" s="17">
        <v>0</v>
      </c>
      <c r="M36" s="17">
        <v>16</v>
      </c>
      <c r="N36" s="13">
        <f t="shared" si="0"/>
        <v>49</v>
      </c>
      <c r="O36" s="17">
        <v>10</v>
      </c>
      <c r="P36" s="17">
        <v>4</v>
      </c>
      <c r="Q36" s="17">
        <v>1</v>
      </c>
      <c r="R36" s="17">
        <v>1</v>
      </c>
      <c r="S36" s="17">
        <v>1</v>
      </c>
      <c r="T36" s="13">
        <f t="shared" si="1"/>
        <v>17</v>
      </c>
      <c r="U36" s="17">
        <v>2</v>
      </c>
      <c r="V36" s="17">
        <v>5</v>
      </c>
      <c r="W36" s="17">
        <v>5</v>
      </c>
      <c r="X36" s="17">
        <v>2</v>
      </c>
      <c r="Y36" s="17">
        <v>0</v>
      </c>
      <c r="Z36" s="13">
        <f t="shared" si="2"/>
        <v>2</v>
      </c>
      <c r="AA36" s="39">
        <v>2</v>
      </c>
      <c r="AB36" s="39">
        <v>0</v>
      </c>
      <c r="AC36" s="14">
        <f t="shared" si="3"/>
        <v>82</v>
      </c>
      <c r="AD36" s="15">
        <f t="shared" si="4"/>
        <v>3.1136087484811663E-3</v>
      </c>
      <c r="AE36" s="10"/>
    </row>
    <row r="37" spans="1:31" ht="20.100000000000001" customHeight="1" x14ac:dyDescent="0.2">
      <c r="A37" s="9"/>
      <c r="B37" s="11" t="s">
        <v>13</v>
      </c>
      <c r="C37" s="12">
        <v>1</v>
      </c>
      <c r="D37" s="12">
        <v>1</v>
      </c>
      <c r="E37" s="12">
        <v>1</v>
      </c>
      <c r="F37" s="12">
        <v>0</v>
      </c>
      <c r="G37" s="12">
        <v>2</v>
      </c>
      <c r="H37" s="12">
        <v>0</v>
      </c>
      <c r="I37" s="12">
        <v>1</v>
      </c>
      <c r="J37" s="12">
        <v>0</v>
      </c>
      <c r="K37" s="12">
        <v>1</v>
      </c>
      <c r="L37" s="12">
        <v>0</v>
      </c>
      <c r="M37" s="12">
        <v>1</v>
      </c>
      <c r="N37" s="13">
        <f t="shared" si="0"/>
        <v>8</v>
      </c>
      <c r="O37" s="12">
        <v>1</v>
      </c>
      <c r="P37" s="12">
        <v>0</v>
      </c>
      <c r="Q37" s="12">
        <v>0</v>
      </c>
      <c r="R37" s="12">
        <v>0</v>
      </c>
      <c r="S37" s="12">
        <v>0</v>
      </c>
      <c r="T37" s="13">
        <f t="shared" si="1"/>
        <v>1</v>
      </c>
      <c r="U37" s="12">
        <v>0</v>
      </c>
      <c r="V37" s="12">
        <v>0</v>
      </c>
      <c r="W37" s="12">
        <v>0</v>
      </c>
      <c r="X37" s="12">
        <v>0</v>
      </c>
      <c r="Y37" s="12">
        <v>1</v>
      </c>
      <c r="Z37" s="13">
        <f t="shared" si="2"/>
        <v>1</v>
      </c>
      <c r="AA37" s="35">
        <v>0</v>
      </c>
      <c r="AB37" s="35">
        <v>0</v>
      </c>
      <c r="AC37" s="14">
        <f t="shared" si="3"/>
        <v>10</v>
      </c>
      <c r="AD37" s="15">
        <f t="shared" si="4"/>
        <v>3.7970838396111787E-4</v>
      </c>
      <c r="AE37" s="10"/>
    </row>
    <row r="38" spans="1:31" ht="20.100000000000001" customHeight="1" x14ac:dyDescent="0.2">
      <c r="A38" s="9"/>
      <c r="B38" s="16" t="s">
        <v>12</v>
      </c>
      <c r="C38" s="17">
        <v>0</v>
      </c>
      <c r="D38" s="17">
        <v>0</v>
      </c>
      <c r="E38" s="17">
        <v>1</v>
      </c>
      <c r="F38" s="17">
        <v>3</v>
      </c>
      <c r="G38" s="17">
        <v>12</v>
      </c>
      <c r="H38" s="17">
        <v>2</v>
      </c>
      <c r="I38" s="17">
        <v>1</v>
      </c>
      <c r="J38" s="17">
        <v>1</v>
      </c>
      <c r="K38" s="17">
        <v>6</v>
      </c>
      <c r="L38" s="17">
        <v>0</v>
      </c>
      <c r="M38" s="17">
        <v>9</v>
      </c>
      <c r="N38" s="13">
        <f t="shared" si="0"/>
        <v>35</v>
      </c>
      <c r="O38" s="17">
        <v>2</v>
      </c>
      <c r="P38" s="17">
        <v>2</v>
      </c>
      <c r="Q38" s="17">
        <v>2</v>
      </c>
      <c r="R38" s="17">
        <v>0</v>
      </c>
      <c r="S38" s="17">
        <v>0</v>
      </c>
      <c r="T38" s="13">
        <f t="shared" si="1"/>
        <v>6</v>
      </c>
      <c r="U38" s="17">
        <v>0</v>
      </c>
      <c r="V38" s="17">
        <v>0</v>
      </c>
      <c r="W38" s="17">
        <v>3</v>
      </c>
      <c r="X38" s="17">
        <v>1</v>
      </c>
      <c r="Y38" s="17">
        <v>0</v>
      </c>
      <c r="Z38" s="13">
        <f t="shared" si="2"/>
        <v>1</v>
      </c>
      <c r="AA38" s="39">
        <v>0</v>
      </c>
      <c r="AB38" s="39">
        <v>0</v>
      </c>
      <c r="AC38" s="14">
        <f t="shared" si="3"/>
        <v>45</v>
      </c>
      <c r="AD38" s="15">
        <f t="shared" si="4"/>
        <v>1.7086877278250305E-3</v>
      </c>
      <c r="AE38" s="10"/>
    </row>
    <row r="39" spans="1:31" ht="20.100000000000001" customHeight="1" x14ac:dyDescent="0.2">
      <c r="A39" s="9"/>
      <c r="B39" s="11" t="s">
        <v>11</v>
      </c>
      <c r="C39" s="12">
        <v>0</v>
      </c>
      <c r="D39" s="12">
        <v>0</v>
      </c>
      <c r="E39" s="12">
        <v>5</v>
      </c>
      <c r="F39" s="12">
        <v>5</v>
      </c>
      <c r="G39" s="12">
        <v>14</v>
      </c>
      <c r="H39" s="12">
        <v>5</v>
      </c>
      <c r="I39" s="12">
        <v>5</v>
      </c>
      <c r="J39" s="12">
        <v>3</v>
      </c>
      <c r="K39" s="12">
        <v>6</v>
      </c>
      <c r="L39" s="12">
        <v>1</v>
      </c>
      <c r="M39" s="12">
        <v>10</v>
      </c>
      <c r="N39" s="13">
        <f t="shared" si="0"/>
        <v>54</v>
      </c>
      <c r="O39" s="12">
        <v>7</v>
      </c>
      <c r="P39" s="12">
        <v>5</v>
      </c>
      <c r="Q39" s="12">
        <v>4</v>
      </c>
      <c r="R39" s="12">
        <v>0</v>
      </c>
      <c r="S39" s="12">
        <v>1</v>
      </c>
      <c r="T39" s="13">
        <f t="shared" si="1"/>
        <v>17</v>
      </c>
      <c r="U39" s="12">
        <v>3</v>
      </c>
      <c r="V39" s="12">
        <v>1</v>
      </c>
      <c r="W39" s="12">
        <v>1</v>
      </c>
      <c r="X39" s="12">
        <v>2</v>
      </c>
      <c r="Y39" s="12">
        <v>4</v>
      </c>
      <c r="Z39" s="13">
        <f t="shared" si="2"/>
        <v>6</v>
      </c>
      <c r="AA39" s="35">
        <v>0</v>
      </c>
      <c r="AB39" s="35">
        <v>0</v>
      </c>
      <c r="AC39" s="14">
        <f t="shared" si="3"/>
        <v>82</v>
      </c>
      <c r="AD39" s="15">
        <f t="shared" si="4"/>
        <v>3.1136087484811663E-3</v>
      </c>
      <c r="AE39" s="10"/>
    </row>
    <row r="40" spans="1:31" ht="20.100000000000001" customHeight="1" x14ac:dyDescent="0.2">
      <c r="A40" s="9"/>
      <c r="B40" s="16" t="s">
        <v>10</v>
      </c>
      <c r="C40" s="17">
        <v>0</v>
      </c>
      <c r="D40" s="17">
        <v>0</v>
      </c>
      <c r="E40" s="17">
        <v>5</v>
      </c>
      <c r="F40" s="17">
        <v>11</v>
      </c>
      <c r="G40" s="17">
        <v>8</v>
      </c>
      <c r="H40" s="17">
        <v>4</v>
      </c>
      <c r="I40" s="17">
        <v>4</v>
      </c>
      <c r="J40" s="17">
        <v>1</v>
      </c>
      <c r="K40" s="17">
        <v>2</v>
      </c>
      <c r="L40" s="17">
        <v>0</v>
      </c>
      <c r="M40" s="17">
        <v>11</v>
      </c>
      <c r="N40" s="13">
        <f t="shared" si="0"/>
        <v>46</v>
      </c>
      <c r="O40" s="17">
        <v>9</v>
      </c>
      <c r="P40" s="17">
        <v>1</v>
      </c>
      <c r="Q40" s="17">
        <v>3</v>
      </c>
      <c r="R40" s="17">
        <v>0</v>
      </c>
      <c r="S40" s="17">
        <v>0</v>
      </c>
      <c r="T40" s="13">
        <f t="shared" si="1"/>
        <v>13</v>
      </c>
      <c r="U40" s="17">
        <v>2</v>
      </c>
      <c r="V40" s="17">
        <v>2</v>
      </c>
      <c r="W40" s="17">
        <v>1</v>
      </c>
      <c r="X40" s="17">
        <v>2</v>
      </c>
      <c r="Y40" s="17">
        <v>0</v>
      </c>
      <c r="Z40" s="13">
        <f t="shared" si="2"/>
        <v>2</v>
      </c>
      <c r="AA40" s="39">
        <v>1</v>
      </c>
      <c r="AB40" s="39">
        <v>4</v>
      </c>
      <c r="AC40" s="14">
        <f t="shared" si="3"/>
        <v>71</v>
      </c>
      <c r="AD40" s="15">
        <f t="shared" si="4"/>
        <v>2.6959295261239366E-3</v>
      </c>
      <c r="AE40" s="10"/>
    </row>
    <row r="41" spans="1:31" ht="20.100000000000001" customHeight="1" x14ac:dyDescent="0.2">
      <c r="A41" s="9"/>
      <c r="B41" s="11" t="s">
        <v>9</v>
      </c>
      <c r="C41" s="12">
        <v>6</v>
      </c>
      <c r="D41" s="12">
        <v>4</v>
      </c>
      <c r="E41" s="12">
        <v>61</v>
      </c>
      <c r="F41" s="12">
        <v>28</v>
      </c>
      <c r="G41" s="12">
        <v>51</v>
      </c>
      <c r="H41" s="12">
        <v>54</v>
      </c>
      <c r="I41" s="12">
        <v>9</v>
      </c>
      <c r="J41" s="12">
        <v>6</v>
      </c>
      <c r="K41" s="12">
        <v>13</v>
      </c>
      <c r="L41" s="12">
        <v>1</v>
      </c>
      <c r="M41" s="12">
        <v>17</v>
      </c>
      <c r="N41" s="13">
        <f t="shared" si="0"/>
        <v>250</v>
      </c>
      <c r="O41" s="12">
        <v>36</v>
      </c>
      <c r="P41" s="12">
        <v>9</v>
      </c>
      <c r="Q41" s="12">
        <v>3</v>
      </c>
      <c r="R41" s="12">
        <v>1</v>
      </c>
      <c r="S41" s="12">
        <v>4</v>
      </c>
      <c r="T41" s="13">
        <f t="shared" si="1"/>
        <v>53</v>
      </c>
      <c r="U41" s="12">
        <v>9</v>
      </c>
      <c r="V41" s="12">
        <v>6</v>
      </c>
      <c r="W41" s="12">
        <v>8</v>
      </c>
      <c r="X41" s="12">
        <v>9</v>
      </c>
      <c r="Y41" s="12">
        <v>0</v>
      </c>
      <c r="Z41" s="13">
        <f t="shared" si="2"/>
        <v>9</v>
      </c>
      <c r="AA41" s="35">
        <v>1</v>
      </c>
      <c r="AB41" s="35">
        <v>1</v>
      </c>
      <c r="AC41" s="14">
        <f t="shared" si="3"/>
        <v>337</v>
      </c>
      <c r="AD41" s="15">
        <f t="shared" si="4"/>
        <v>1.2796172539489671E-2</v>
      </c>
      <c r="AE41" s="10"/>
    </row>
    <row r="42" spans="1:31" ht="20.100000000000001" customHeight="1" x14ac:dyDescent="0.2">
      <c r="A42" s="9"/>
      <c r="B42" s="16" t="s">
        <v>8</v>
      </c>
      <c r="C42" s="17">
        <v>2</v>
      </c>
      <c r="D42" s="17">
        <v>1</v>
      </c>
      <c r="E42" s="17">
        <v>16</v>
      </c>
      <c r="F42" s="17">
        <v>13</v>
      </c>
      <c r="G42" s="17">
        <v>24</v>
      </c>
      <c r="H42" s="17">
        <v>25</v>
      </c>
      <c r="I42" s="17">
        <v>15</v>
      </c>
      <c r="J42" s="17">
        <v>10</v>
      </c>
      <c r="K42" s="17">
        <v>10</v>
      </c>
      <c r="L42" s="17">
        <v>2</v>
      </c>
      <c r="M42" s="17">
        <v>21</v>
      </c>
      <c r="N42" s="13">
        <f t="shared" si="0"/>
        <v>139</v>
      </c>
      <c r="O42" s="17">
        <v>18</v>
      </c>
      <c r="P42" s="17">
        <v>6</v>
      </c>
      <c r="Q42" s="17">
        <v>8</v>
      </c>
      <c r="R42" s="17">
        <v>0</v>
      </c>
      <c r="S42" s="17">
        <v>1</v>
      </c>
      <c r="T42" s="13">
        <f t="shared" si="1"/>
        <v>33</v>
      </c>
      <c r="U42" s="17">
        <v>2</v>
      </c>
      <c r="V42" s="17">
        <v>2</v>
      </c>
      <c r="W42" s="17">
        <v>5</v>
      </c>
      <c r="X42" s="17">
        <v>6</v>
      </c>
      <c r="Y42" s="17">
        <v>2</v>
      </c>
      <c r="Z42" s="13">
        <f t="shared" si="2"/>
        <v>8</v>
      </c>
      <c r="AA42" s="39">
        <v>8</v>
      </c>
      <c r="AB42" s="39">
        <v>0</v>
      </c>
      <c r="AC42" s="14">
        <f t="shared" si="3"/>
        <v>197</v>
      </c>
      <c r="AD42" s="15">
        <f t="shared" si="4"/>
        <v>7.4802551640340215E-3</v>
      </c>
      <c r="AE42" s="10"/>
    </row>
    <row r="43" spans="1:31" ht="20.100000000000001" customHeight="1" x14ac:dyDescent="0.2">
      <c r="A43" s="9"/>
      <c r="B43" s="11" t="s">
        <v>7</v>
      </c>
      <c r="C43" s="12">
        <v>0</v>
      </c>
      <c r="D43" s="12">
        <v>2</v>
      </c>
      <c r="E43" s="12">
        <v>7</v>
      </c>
      <c r="F43" s="12">
        <v>5</v>
      </c>
      <c r="G43" s="12">
        <v>4</v>
      </c>
      <c r="H43" s="12">
        <v>3</v>
      </c>
      <c r="I43" s="12">
        <v>7</v>
      </c>
      <c r="J43" s="12">
        <v>1</v>
      </c>
      <c r="K43" s="12">
        <v>8</v>
      </c>
      <c r="L43" s="12">
        <v>2</v>
      </c>
      <c r="M43" s="12">
        <v>5</v>
      </c>
      <c r="N43" s="13">
        <f t="shared" si="0"/>
        <v>44</v>
      </c>
      <c r="O43" s="12">
        <v>1</v>
      </c>
      <c r="P43" s="12">
        <v>2</v>
      </c>
      <c r="Q43" s="12">
        <v>1</v>
      </c>
      <c r="R43" s="12">
        <v>1</v>
      </c>
      <c r="S43" s="12">
        <v>1</v>
      </c>
      <c r="T43" s="13">
        <f t="shared" si="1"/>
        <v>6</v>
      </c>
      <c r="U43" s="12">
        <v>1</v>
      </c>
      <c r="V43" s="12">
        <v>14</v>
      </c>
      <c r="W43" s="12">
        <v>2</v>
      </c>
      <c r="X43" s="12">
        <v>5</v>
      </c>
      <c r="Y43" s="12">
        <v>1</v>
      </c>
      <c r="Z43" s="13">
        <f t="shared" si="2"/>
        <v>6</v>
      </c>
      <c r="AA43" s="35">
        <v>0</v>
      </c>
      <c r="AB43" s="35">
        <v>0</v>
      </c>
      <c r="AC43" s="14">
        <f t="shared" si="3"/>
        <v>73</v>
      </c>
      <c r="AD43" s="15">
        <f t="shared" si="4"/>
        <v>2.7718712029161604E-3</v>
      </c>
      <c r="AE43" s="10"/>
    </row>
    <row r="44" spans="1:31" ht="20.100000000000001" customHeight="1" x14ac:dyDescent="0.2">
      <c r="A44" s="9"/>
      <c r="B44" s="16" t="s">
        <v>6</v>
      </c>
      <c r="C44" s="17">
        <v>1</v>
      </c>
      <c r="D44" s="17">
        <v>1</v>
      </c>
      <c r="E44" s="17">
        <v>43</v>
      </c>
      <c r="F44" s="17">
        <v>22</v>
      </c>
      <c r="G44" s="17">
        <v>78</v>
      </c>
      <c r="H44" s="17">
        <v>35</v>
      </c>
      <c r="I44" s="17">
        <v>11</v>
      </c>
      <c r="J44" s="17">
        <v>10</v>
      </c>
      <c r="K44" s="17">
        <v>24</v>
      </c>
      <c r="L44" s="17">
        <v>5</v>
      </c>
      <c r="M44" s="17">
        <v>10</v>
      </c>
      <c r="N44" s="13">
        <f t="shared" si="0"/>
        <v>240</v>
      </c>
      <c r="O44" s="17">
        <v>26</v>
      </c>
      <c r="P44" s="17">
        <v>4</v>
      </c>
      <c r="Q44" s="17">
        <v>3</v>
      </c>
      <c r="R44" s="17">
        <v>1</v>
      </c>
      <c r="S44" s="17">
        <v>2</v>
      </c>
      <c r="T44" s="13">
        <f t="shared" si="1"/>
        <v>36</v>
      </c>
      <c r="U44" s="17">
        <v>7</v>
      </c>
      <c r="V44" s="17">
        <v>1</v>
      </c>
      <c r="W44" s="17">
        <v>40</v>
      </c>
      <c r="X44" s="17">
        <v>13</v>
      </c>
      <c r="Y44" s="17">
        <v>3</v>
      </c>
      <c r="Z44" s="13">
        <f t="shared" si="2"/>
        <v>16</v>
      </c>
      <c r="AA44" s="39">
        <v>1</v>
      </c>
      <c r="AB44" s="39">
        <v>0</v>
      </c>
      <c r="AC44" s="14">
        <f t="shared" si="3"/>
        <v>341</v>
      </c>
      <c r="AD44" s="15">
        <f t="shared" si="4"/>
        <v>1.294805589307412E-2</v>
      </c>
      <c r="AE44" s="10"/>
    </row>
    <row r="45" spans="1:31" ht="20.100000000000001" customHeight="1" x14ac:dyDescent="0.2">
      <c r="A45" s="9"/>
      <c r="B45" s="11" t="s">
        <v>5</v>
      </c>
      <c r="C45" s="12">
        <v>0</v>
      </c>
      <c r="D45" s="12">
        <v>0</v>
      </c>
      <c r="E45" s="12">
        <v>2</v>
      </c>
      <c r="F45" s="12">
        <v>1</v>
      </c>
      <c r="G45" s="12">
        <v>4</v>
      </c>
      <c r="H45" s="12">
        <v>2</v>
      </c>
      <c r="I45" s="12">
        <v>0</v>
      </c>
      <c r="J45" s="12">
        <v>0</v>
      </c>
      <c r="K45" s="12">
        <v>2</v>
      </c>
      <c r="L45" s="12">
        <v>0</v>
      </c>
      <c r="M45" s="12">
        <v>2</v>
      </c>
      <c r="N45" s="13">
        <f t="shared" si="0"/>
        <v>13</v>
      </c>
      <c r="O45" s="12">
        <v>3</v>
      </c>
      <c r="P45" s="12">
        <v>0</v>
      </c>
      <c r="Q45" s="12">
        <v>4</v>
      </c>
      <c r="R45" s="12">
        <v>0</v>
      </c>
      <c r="S45" s="12">
        <v>0</v>
      </c>
      <c r="T45" s="13">
        <f t="shared" si="1"/>
        <v>7</v>
      </c>
      <c r="U45" s="12">
        <v>0</v>
      </c>
      <c r="V45" s="12">
        <v>1</v>
      </c>
      <c r="W45" s="12">
        <v>1</v>
      </c>
      <c r="X45" s="12">
        <v>1</v>
      </c>
      <c r="Y45" s="12">
        <v>0</v>
      </c>
      <c r="Z45" s="13">
        <f t="shared" si="2"/>
        <v>1</v>
      </c>
      <c r="AA45" s="35">
        <v>0</v>
      </c>
      <c r="AB45" s="35">
        <v>0</v>
      </c>
      <c r="AC45" s="14">
        <f t="shared" si="3"/>
        <v>23</v>
      </c>
      <c r="AD45" s="15">
        <f t="shared" si="4"/>
        <v>8.7332928311057106E-4</v>
      </c>
      <c r="AE45" s="10"/>
    </row>
    <row r="46" spans="1:31" ht="20.100000000000001" customHeight="1" x14ac:dyDescent="0.2">
      <c r="A46" s="9"/>
      <c r="B46" s="16" t="s">
        <v>4</v>
      </c>
      <c r="C46" s="17">
        <v>1</v>
      </c>
      <c r="D46" s="17">
        <v>0</v>
      </c>
      <c r="E46" s="17">
        <v>9</v>
      </c>
      <c r="F46" s="17">
        <v>5</v>
      </c>
      <c r="G46" s="17">
        <v>10</v>
      </c>
      <c r="H46" s="17">
        <v>7</v>
      </c>
      <c r="I46" s="17">
        <v>6</v>
      </c>
      <c r="J46" s="17">
        <v>1</v>
      </c>
      <c r="K46" s="17">
        <v>5</v>
      </c>
      <c r="L46" s="17">
        <v>1</v>
      </c>
      <c r="M46" s="17">
        <v>14</v>
      </c>
      <c r="N46" s="13">
        <f t="shared" si="0"/>
        <v>59</v>
      </c>
      <c r="O46" s="17">
        <v>9</v>
      </c>
      <c r="P46" s="17">
        <v>4</v>
      </c>
      <c r="Q46" s="17">
        <v>2</v>
      </c>
      <c r="R46" s="17">
        <v>0</v>
      </c>
      <c r="S46" s="17">
        <v>3</v>
      </c>
      <c r="T46" s="13">
        <f t="shared" si="1"/>
        <v>18</v>
      </c>
      <c r="U46" s="17">
        <v>2</v>
      </c>
      <c r="V46" s="17">
        <v>7</v>
      </c>
      <c r="W46" s="17">
        <v>2</v>
      </c>
      <c r="X46" s="17">
        <v>2</v>
      </c>
      <c r="Y46" s="17">
        <v>1</v>
      </c>
      <c r="Z46" s="13">
        <f t="shared" si="2"/>
        <v>3</v>
      </c>
      <c r="AA46" s="39">
        <v>1</v>
      </c>
      <c r="AB46" s="39">
        <v>3</v>
      </c>
      <c r="AC46" s="14">
        <f t="shared" si="3"/>
        <v>95</v>
      </c>
      <c r="AD46" s="15">
        <f t="shared" si="4"/>
        <v>3.6072296476306197E-3</v>
      </c>
      <c r="AE46" s="10"/>
    </row>
    <row r="47" spans="1:31" ht="20.100000000000001" customHeight="1" x14ac:dyDescent="0.2">
      <c r="A47" s="9"/>
      <c r="B47" s="11" t="s">
        <v>3</v>
      </c>
      <c r="C47" s="12">
        <v>0</v>
      </c>
      <c r="D47" s="12">
        <v>0</v>
      </c>
      <c r="E47" s="12">
        <v>0</v>
      </c>
      <c r="F47" s="12">
        <v>3</v>
      </c>
      <c r="G47" s="12">
        <v>2</v>
      </c>
      <c r="H47" s="12">
        <v>6</v>
      </c>
      <c r="I47" s="12">
        <v>0</v>
      </c>
      <c r="J47" s="12">
        <v>0</v>
      </c>
      <c r="K47" s="12">
        <v>2</v>
      </c>
      <c r="L47" s="12">
        <v>0</v>
      </c>
      <c r="M47" s="12">
        <v>5</v>
      </c>
      <c r="N47" s="13">
        <f t="shared" si="0"/>
        <v>18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3">
        <f t="shared" si="1"/>
        <v>0</v>
      </c>
      <c r="U47" s="12">
        <v>0</v>
      </c>
      <c r="V47" s="12">
        <v>0</v>
      </c>
      <c r="W47" s="12">
        <v>0</v>
      </c>
      <c r="X47" s="12">
        <v>3</v>
      </c>
      <c r="Y47" s="12">
        <v>0</v>
      </c>
      <c r="Z47" s="13">
        <f t="shared" si="2"/>
        <v>3</v>
      </c>
      <c r="AA47" s="35">
        <v>0</v>
      </c>
      <c r="AB47" s="35">
        <v>0</v>
      </c>
      <c r="AC47" s="14">
        <f t="shared" si="3"/>
        <v>21</v>
      </c>
      <c r="AD47" s="15">
        <f t="shared" si="4"/>
        <v>7.9738760631834751E-4</v>
      </c>
      <c r="AE47" s="10"/>
    </row>
    <row r="48" spans="1:31" ht="20.100000000000001" customHeight="1" x14ac:dyDescent="0.2">
      <c r="A48" s="9"/>
      <c r="B48" s="16" t="s">
        <v>2</v>
      </c>
      <c r="C48" s="17">
        <v>11</v>
      </c>
      <c r="D48" s="17">
        <v>11</v>
      </c>
      <c r="E48" s="17">
        <v>63</v>
      </c>
      <c r="F48" s="17">
        <v>145</v>
      </c>
      <c r="G48" s="17">
        <v>228</v>
      </c>
      <c r="H48" s="17">
        <v>169</v>
      </c>
      <c r="I48" s="17">
        <v>100</v>
      </c>
      <c r="J48" s="17">
        <v>52</v>
      </c>
      <c r="K48" s="17">
        <v>242</v>
      </c>
      <c r="L48" s="17">
        <v>26</v>
      </c>
      <c r="M48" s="17">
        <v>88</v>
      </c>
      <c r="N48" s="13">
        <f t="shared" si="0"/>
        <v>1135</v>
      </c>
      <c r="O48" s="17">
        <v>757</v>
      </c>
      <c r="P48" s="17">
        <v>784</v>
      </c>
      <c r="Q48" s="17">
        <v>83</v>
      </c>
      <c r="R48" s="17">
        <v>215</v>
      </c>
      <c r="S48" s="17">
        <v>81</v>
      </c>
      <c r="T48" s="13">
        <f t="shared" si="1"/>
        <v>1920</v>
      </c>
      <c r="U48" s="17">
        <v>385</v>
      </c>
      <c r="V48" s="17">
        <v>107</v>
      </c>
      <c r="W48" s="17">
        <v>30</v>
      </c>
      <c r="X48" s="17">
        <v>41</v>
      </c>
      <c r="Y48" s="17">
        <v>49</v>
      </c>
      <c r="Z48" s="13">
        <f t="shared" si="2"/>
        <v>90</v>
      </c>
      <c r="AA48" s="39">
        <v>51</v>
      </c>
      <c r="AB48" s="39">
        <v>6</v>
      </c>
      <c r="AC48" s="14">
        <f t="shared" si="3"/>
        <v>3724</v>
      </c>
      <c r="AD48" s="15">
        <f t="shared" si="4"/>
        <v>0.1414034021871203</v>
      </c>
      <c r="AE48" s="10"/>
    </row>
    <row r="49" spans="1:32" ht="20.100000000000001" customHeight="1" x14ac:dyDescent="0.2">
      <c r="A49" s="9"/>
      <c r="B49" s="11" t="s">
        <v>1</v>
      </c>
      <c r="C49" s="12">
        <v>6</v>
      </c>
      <c r="D49" s="12">
        <v>6</v>
      </c>
      <c r="E49" s="12">
        <v>80</v>
      </c>
      <c r="F49" s="12">
        <v>74</v>
      </c>
      <c r="G49" s="12">
        <v>130</v>
      </c>
      <c r="H49" s="12">
        <v>92</v>
      </c>
      <c r="I49" s="12">
        <v>101</v>
      </c>
      <c r="J49" s="12">
        <v>34</v>
      </c>
      <c r="K49" s="12">
        <v>114</v>
      </c>
      <c r="L49" s="12">
        <v>12</v>
      </c>
      <c r="M49" s="12">
        <v>141</v>
      </c>
      <c r="N49" s="13">
        <f t="shared" si="0"/>
        <v>790</v>
      </c>
      <c r="O49" s="12">
        <v>115</v>
      </c>
      <c r="P49" s="12">
        <v>106</v>
      </c>
      <c r="Q49" s="12">
        <v>19</v>
      </c>
      <c r="R49" s="12">
        <v>14</v>
      </c>
      <c r="S49" s="12">
        <v>25</v>
      </c>
      <c r="T49" s="13">
        <f t="shared" si="1"/>
        <v>279</v>
      </c>
      <c r="U49" s="12">
        <v>50</v>
      </c>
      <c r="V49" s="12">
        <v>16</v>
      </c>
      <c r="W49" s="12">
        <v>29</v>
      </c>
      <c r="X49" s="12">
        <v>52</v>
      </c>
      <c r="Y49" s="12">
        <v>22</v>
      </c>
      <c r="Z49" s="13">
        <f t="shared" si="2"/>
        <v>74</v>
      </c>
      <c r="AA49" s="35">
        <v>94</v>
      </c>
      <c r="AB49" s="35">
        <v>2</v>
      </c>
      <c r="AC49" s="14">
        <f t="shared" si="3"/>
        <v>1334</v>
      </c>
      <c r="AD49" s="15">
        <f t="shared" si="4"/>
        <v>5.0653098420413122E-2</v>
      </c>
      <c r="AE49" s="10"/>
    </row>
    <row r="50" spans="1:32" ht="20.100000000000001" customHeight="1" x14ac:dyDescent="0.2">
      <c r="A50" s="9"/>
      <c r="B50" s="18" t="s">
        <v>0</v>
      </c>
      <c r="C50" s="19">
        <f>SUM(C9:C49)</f>
        <v>112</v>
      </c>
      <c r="D50" s="19">
        <f t="shared" ref="D50:AB50" si="5">SUM(D9:D49)</f>
        <v>221</v>
      </c>
      <c r="E50" s="19">
        <f t="shared" si="5"/>
        <v>1915</v>
      </c>
      <c r="F50" s="19">
        <f t="shared" si="5"/>
        <v>1601</v>
      </c>
      <c r="G50" s="19">
        <f t="shared" si="5"/>
        <v>3284</v>
      </c>
      <c r="H50" s="19">
        <f t="shared" si="5"/>
        <v>1778</v>
      </c>
      <c r="I50" s="19">
        <f t="shared" si="5"/>
        <v>1671</v>
      </c>
      <c r="J50" s="19">
        <f t="shared" si="5"/>
        <v>634</v>
      </c>
      <c r="K50" s="19">
        <f t="shared" si="5"/>
        <v>2154</v>
      </c>
      <c r="L50" s="19">
        <f t="shared" si="5"/>
        <v>327</v>
      </c>
      <c r="M50" s="19">
        <f t="shared" si="5"/>
        <v>2299</v>
      </c>
      <c r="N50" s="19">
        <f t="shared" si="5"/>
        <v>15996</v>
      </c>
      <c r="O50" s="19">
        <f t="shared" si="5"/>
        <v>2260</v>
      </c>
      <c r="P50" s="19">
        <f t="shared" si="5"/>
        <v>1426</v>
      </c>
      <c r="Q50" s="19">
        <f t="shared" si="5"/>
        <v>354</v>
      </c>
      <c r="R50" s="19">
        <f t="shared" si="5"/>
        <v>279</v>
      </c>
      <c r="S50" s="19">
        <f t="shared" si="5"/>
        <v>278</v>
      </c>
      <c r="T50" s="19">
        <f t="shared" si="5"/>
        <v>4597</v>
      </c>
      <c r="U50" s="19">
        <f t="shared" si="5"/>
        <v>932</v>
      </c>
      <c r="V50" s="19">
        <f t="shared" si="5"/>
        <v>818</v>
      </c>
      <c r="W50" s="19">
        <f t="shared" si="5"/>
        <v>1301</v>
      </c>
      <c r="X50" s="19">
        <f t="shared" si="5"/>
        <v>1057</v>
      </c>
      <c r="Y50" s="19">
        <f t="shared" si="5"/>
        <v>637</v>
      </c>
      <c r="Z50" s="19">
        <f t="shared" si="5"/>
        <v>1694</v>
      </c>
      <c r="AA50" s="19">
        <f t="shared" si="5"/>
        <v>844</v>
      </c>
      <c r="AB50" s="19">
        <f t="shared" si="5"/>
        <v>154</v>
      </c>
      <c r="AC50" s="19">
        <f>SUM(AC9:AC49)</f>
        <v>26336</v>
      </c>
      <c r="AD50" s="20"/>
      <c r="AE50" s="10"/>
      <c r="AF50" s="3"/>
    </row>
    <row r="51" spans="1:32" x14ac:dyDescent="0.2">
      <c r="A51" s="9"/>
      <c r="B51" s="30" t="s">
        <v>66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7"/>
      <c r="AE51" s="10"/>
    </row>
    <row r="52" spans="1:32" x14ac:dyDescent="0.2">
      <c r="A52" s="9"/>
      <c r="B52" s="30" t="s">
        <v>67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7"/>
      <c r="AE52" s="10"/>
    </row>
    <row r="53" spans="1:32" x14ac:dyDescent="0.2">
      <c r="A53" s="9"/>
      <c r="B53" s="31" t="s">
        <v>79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9"/>
      <c r="AE53" s="10"/>
    </row>
    <row r="54" spans="1:32" ht="3.95" customHeight="1" x14ac:dyDescent="0.2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3"/>
    </row>
    <row r="55" spans="1:32" x14ac:dyDescent="0.2">
      <c r="B55" s="4"/>
    </row>
    <row r="57" spans="1:32" x14ac:dyDescent="0.2">
      <c r="AC57" s="5"/>
    </row>
  </sheetData>
  <mergeCells count="8">
    <mergeCell ref="B1:AE1"/>
    <mergeCell ref="B6:B8"/>
    <mergeCell ref="AC6:AC8"/>
    <mergeCell ref="AD6:AD8"/>
    <mergeCell ref="C7:N7"/>
    <mergeCell ref="O7:T7"/>
    <mergeCell ref="C6:AB6"/>
    <mergeCell ref="X7:Z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webPublishItems count="1">
    <webPublishItem id="210" divId="13215_210" sourceType="sheet" destinationFile="G:\APAE\APAE-COMU\Estadístiques internes\LLIBREDA\Lldades 2012\taules\Apartat 1\1312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13215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2010-09-16T09:48:53Z</cp:lastPrinted>
  <dcterms:created xsi:type="dcterms:W3CDTF">2009-07-21T05:51:51Z</dcterms:created>
  <dcterms:modified xsi:type="dcterms:W3CDTF">2013-09-27T08:16:44Z</dcterms:modified>
</cp:coreProperties>
</file>