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8780" windowHeight="11640"/>
  </bookViews>
  <sheets>
    <sheet name="GRAUS Estudiantat total" sheetId="1" r:id="rId1"/>
  </sheets>
  <externalReferences>
    <externalReference r:id="rId2"/>
  </externalReferences>
  <definedNames>
    <definedName name="_1Àrea_d_impressió" localSheetId="0">'GRAUS Estudiantat total'!$A$5:$G$126</definedName>
    <definedName name="Per_intervals_edats_i_sexe">[1]Per_intervals_edats_i_sexe!$D$5:$E$12</definedName>
    <definedName name="Taula_Informe_Resum_Doctorat_2">#REF!</definedName>
  </definedNames>
  <calcPr calcId="145621"/>
</workbook>
</file>

<file path=xl/calcChain.xml><?xml version="1.0" encoding="utf-8"?>
<calcChain xmlns="http://schemas.openxmlformats.org/spreadsheetml/2006/main">
  <c r="K132" i="1" l="1"/>
  <c r="I132" i="1"/>
  <c r="F132" i="1"/>
  <c r="D132" i="1"/>
  <c r="K131" i="1"/>
  <c r="I131" i="1"/>
  <c r="F131" i="1"/>
  <c r="D131" i="1"/>
  <c r="K130" i="1"/>
  <c r="I130" i="1"/>
  <c r="F130" i="1"/>
  <c r="D130" i="1"/>
  <c r="K129" i="1"/>
  <c r="I129" i="1"/>
  <c r="F129" i="1"/>
  <c r="D129" i="1"/>
  <c r="K128" i="1"/>
  <c r="I128" i="1"/>
  <c r="F128" i="1"/>
  <c r="D128" i="1"/>
  <c r="K127" i="1"/>
  <c r="I127" i="1"/>
  <c r="F127" i="1"/>
  <c r="D127" i="1"/>
  <c r="K93" i="1"/>
  <c r="I93" i="1"/>
  <c r="F93" i="1"/>
  <c r="D93" i="1"/>
  <c r="K92" i="1"/>
  <c r="I92" i="1"/>
  <c r="F92" i="1"/>
  <c r="D92" i="1"/>
  <c r="K91" i="1"/>
  <c r="I91" i="1"/>
  <c r="F91" i="1"/>
  <c r="D91" i="1"/>
  <c r="K90" i="1"/>
  <c r="I90" i="1"/>
  <c r="F90" i="1"/>
  <c r="D90" i="1"/>
  <c r="K89" i="1"/>
  <c r="I89" i="1"/>
  <c r="F89" i="1"/>
  <c r="D89" i="1"/>
  <c r="K88" i="1"/>
  <c r="I88" i="1"/>
  <c r="F88" i="1"/>
  <c r="D88" i="1"/>
  <c r="K87" i="1"/>
  <c r="I87" i="1"/>
  <c r="F87" i="1"/>
  <c r="D87" i="1"/>
  <c r="K86" i="1"/>
  <c r="I86" i="1"/>
  <c r="F86" i="1"/>
  <c r="D86" i="1"/>
  <c r="K85" i="1"/>
  <c r="I85" i="1"/>
  <c r="F85" i="1"/>
  <c r="D85" i="1"/>
  <c r="K84" i="1"/>
  <c r="I84" i="1"/>
  <c r="F84" i="1"/>
  <c r="D84" i="1"/>
  <c r="C34" i="1" l="1"/>
  <c r="C27" i="1"/>
  <c r="C35" i="1" s="1"/>
  <c r="D9" i="1"/>
  <c r="F9" i="1"/>
  <c r="I9" i="1"/>
  <c r="K9" i="1"/>
  <c r="D10" i="1"/>
  <c r="F10" i="1"/>
  <c r="I10" i="1"/>
  <c r="K10" i="1"/>
  <c r="D11" i="1"/>
  <c r="F11" i="1"/>
  <c r="I11" i="1"/>
  <c r="K11" i="1"/>
  <c r="D12" i="1"/>
  <c r="F12" i="1"/>
  <c r="I12" i="1"/>
  <c r="K12" i="1"/>
  <c r="D13" i="1"/>
  <c r="F13" i="1"/>
  <c r="I13" i="1"/>
  <c r="K13" i="1"/>
  <c r="D14" i="1"/>
  <c r="F14" i="1"/>
  <c r="I14" i="1"/>
  <c r="K14" i="1"/>
  <c r="D15" i="1"/>
  <c r="F15" i="1"/>
  <c r="I15" i="1"/>
  <c r="K15" i="1"/>
  <c r="D16" i="1"/>
  <c r="F16" i="1"/>
  <c r="I16" i="1"/>
  <c r="K16" i="1"/>
  <c r="D17" i="1"/>
  <c r="F17" i="1"/>
  <c r="I17" i="1"/>
  <c r="K17" i="1"/>
  <c r="D18" i="1"/>
  <c r="F18" i="1"/>
  <c r="I18" i="1"/>
  <c r="K18" i="1"/>
  <c r="D19" i="1"/>
  <c r="F19" i="1"/>
  <c r="I19" i="1"/>
  <c r="K19" i="1"/>
  <c r="D20" i="1"/>
  <c r="F20" i="1"/>
  <c r="I20" i="1"/>
  <c r="K20" i="1"/>
  <c r="D21" i="1"/>
  <c r="F21" i="1"/>
  <c r="I21" i="1"/>
  <c r="K21" i="1"/>
  <c r="D22" i="1"/>
  <c r="F22" i="1"/>
  <c r="I22" i="1"/>
  <c r="K22" i="1"/>
  <c r="D23" i="1"/>
  <c r="F23" i="1"/>
  <c r="I23" i="1"/>
  <c r="K23" i="1"/>
  <c r="D24" i="1"/>
  <c r="F24" i="1"/>
  <c r="I24" i="1"/>
  <c r="K24" i="1"/>
  <c r="D25" i="1"/>
  <c r="F25" i="1"/>
  <c r="I25" i="1"/>
  <c r="K25" i="1"/>
  <c r="D26" i="1"/>
  <c r="F26" i="1"/>
  <c r="I26" i="1"/>
  <c r="K26" i="1"/>
  <c r="E27" i="1"/>
  <c r="G27" i="1"/>
  <c r="H27" i="1"/>
  <c r="J27" i="1"/>
  <c r="L27" i="1"/>
  <c r="I27" i="1" s="1"/>
  <c r="D28" i="1"/>
  <c r="F28" i="1"/>
  <c r="I28" i="1"/>
  <c r="K28" i="1"/>
  <c r="D29" i="1"/>
  <c r="F29" i="1"/>
  <c r="I29" i="1"/>
  <c r="K29" i="1"/>
  <c r="D30" i="1"/>
  <c r="F30" i="1"/>
  <c r="I30" i="1"/>
  <c r="K30" i="1"/>
  <c r="D31" i="1"/>
  <c r="F31" i="1"/>
  <c r="I31" i="1"/>
  <c r="K31" i="1"/>
  <c r="D32" i="1"/>
  <c r="F32" i="1"/>
  <c r="I32" i="1"/>
  <c r="K32" i="1"/>
  <c r="D33" i="1"/>
  <c r="F33" i="1"/>
  <c r="I33" i="1"/>
  <c r="K33" i="1"/>
  <c r="E34" i="1"/>
  <c r="G34" i="1"/>
  <c r="H34" i="1"/>
  <c r="J34" i="1"/>
  <c r="L34" i="1"/>
  <c r="J35" i="1" l="1"/>
  <c r="G35" i="1"/>
  <c r="H35" i="1"/>
  <c r="E35" i="1"/>
  <c r="D35" i="1"/>
  <c r="F35" i="1"/>
  <c r="L35" i="1"/>
  <c r="K35" i="1" s="1"/>
  <c r="I34" i="1"/>
  <c r="K34" i="1"/>
  <c r="F34" i="1"/>
  <c r="F27" i="1"/>
  <c r="D34" i="1"/>
  <c r="K27" i="1"/>
  <c r="D27" i="1"/>
  <c r="I35" i="1" l="1"/>
</calcChain>
</file>

<file path=xl/sharedStrings.xml><?xml version="1.0" encoding="utf-8"?>
<sst xmlns="http://schemas.openxmlformats.org/spreadsheetml/2006/main" count="87" uniqueCount="53">
  <si>
    <t>TOTAL CENTRES ADSCRITS</t>
  </si>
  <si>
    <t>860 EEI</t>
  </si>
  <si>
    <t>840 EUPMT</t>
  </si>
  <si>
    <t>820 EUETIB</t>
  </si>
  <si>
    <t>804 CITM</t>
  </si>
  <si>
    <t>802 EAE</t>
  </si>
  <si>
    <t>801 EUNCET</t>
  </si>
  <si>
    <t>Total</t>
  </si>
  <si>
    <t>% Homes</t>
  </si>
  <si>
    <t>Homes</t>
  </si>
  <si>
    <t>% Dones</t>
  </si>
  <si>
    <t>Dones</t>
  </si>
  <si>
    <t>2011-2012</t>
  </si>
  <si>
    <t>2010-2011</t>
  </si>
  <si>
    <t>TOTAL CENTRES PROPIS</t>
  </si>
  <si>
    <t>390 ESAB</t>
  </si>
  <si>
    <t>370 FOOT</t>
  </si>
  <si>
    <t>340 EPSEVG</t>
  </si>
  <si>
    <t>330 EPSEM</t>
  </si>
  <si>
    <t>320 ETT</t>
  </si>
  <si>
    <t>320 EET</t>
  </si>
  <si>
    <t>310 EPSEB</t>
  </si>
  <si>
    <t>300 EETAC</t>
  </si>
  <si>
    <t>290 ETSAV</t>
  </si>
  <si>
    <t>280 FNB</t>
  </si>
  <si>
    <t>270 FIB</t>
  </si>
  <si>
    <t>250 ETSECCPB</t>
  </si>
  <si>
    <t>240 ETSEIB</t>
  </si>
  <si>
    <t>230 ETSETB</t>
  </si>
  <si>
    <t>220 ETSEIAT</t>
  </si>
  <si>
    <t>210 ETSAB</t>
  </si>
  <si>
    <t>200 FME</t>
  </si>
  <si>
    <t>162 CFIS</t>
  </si>
  <si>
    <t>ESTUDIANTAT TOTAL 1r i 2n CICLES I GRAUS</t>
  </si>
  <si>
    <t xml:space="preserve">CENTRES </t>
  </si>
  <si>
    <t>TOTAL UPC</t>
  </si>
  <si>
    <t>5.13 Igualtat d'oportunitats. Igualtat de Gènere</t>
  </si>
  <si>
    <t>Àmbit del programa</t>
  </si>
  <si>
    <t>Arquitectura, Urbanisme i Edificació</t>
  </si>
  <si>
    <t>Ciències Aplicades</t>
  </si>
  <si>
    <t>Enginyeria Aeroespacial</t>
  </si>
  <si>
    <t>Enginyeria Civil</t>
  </si>
  <si>
    <t>Enginyeria de Biosistemes</t>
  </si>
  <si>
    <t>Enginyeria Industrial</t>
  </si>
  <si>
    <t>Medi Ambient, Sostenibilitat i Recursos Naturals</t>
  </si>
  <si>
    <t>Tecnologies de la Informació i les Comunicacions</t>
  </si>
  <si>
    <t>Altres</t>
  </si>
  <si>
    <t>Total general</t>
  </si>
  <si>
    <t>Ciències</t>
  </si>
  <si>
    <t>Enginyeria de les TIC</t>
  </si>
  <si>
    <t>5.13.2 ESTUDIANTAT TOTAL</t>
  </si>
  <si>
    <t>ESTUDIANTAT TOTAL A MÁSTERS UNIVERSITARIS</t>
  </si>
  <si>
    <t>ESTUDIANTAT TOTAL DOCTORAT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</si>
</sst>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theme="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color theme="0"/>
      <name val="Arial"/>
      <family val="2"/>
    </font>
    <font>
      <sz val="10"/>
      <color rgb="FF963634"/>
      <name val="Arial"/>
      <family val="2"/>
    </font>
    <font>
      <b/>
      <sz val="10"/>
      <color rgb="FF963634"/>
      <name val="Arial"/>
      <family val="2"/>
    </font>
    <font>
      <b/>
      <sz val="10"/>
      <color theme="5" tint="-0.249977111117893"/>
      <name val="Arial"/>
      <family val="2"/>
    </font>
    <font>
      <b/>
      <sz val="16"/>
      <color theme="0"/>
      <name val="Arial"/>
      <family val="2"/>
    </font>
    <font>
      <b/>
      <sz val="12"/>
      <color theme="5" tint="-0.249977111117893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0C4A6"/>
        <bgColor indexed="64"/>
      </patternFill>
    </fill>
    <fill>
      <patternFill patternType="solid">
        <fgColor rgb="FFF5D6C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/>
      <diagonal/>
    </border>
    <border>
      <left/>
      <right/>
      <top style="thin">
        <color theme="5" tint="-0.24994659260841701"/>
      </top>
      <bottom/>
      <diagonal/>
    </border>
    <border>
      <left/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/>
      <top/>
      <bottom/>
      <diagonal/>
    </border>
    <border>
      <left/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/>
      <top/>
      <bottom style="thin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/>
      <right style="thin">
        <color theme="5" tint="-0.24994659260841701"/>
      </right>
      <top/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/>
      <diagonal/>
    </border>
  </borders>
  <cellStyleXfs count="34">
    <xf numFmtId="0" fontId="0" fillId="0" borderId="0"/>
    <xf numFmtId="9" fontId="2" fillId="0" borderId="0" applyFont="0" applyFill="0" applyBorder="0" applyAlignment="0" applyProtection="0"/>
    <xf numFmtId="0" fontId="5" fillId="0" borderId="0"/>
    <xf numFmtId="0" fontId="1" fillId="0" borderId="0"/>
    <xf numFmtId="0" fontId="2" fillId="0" borderId="1" applyNumberFormat="0" applyFont="0" applyFill="0" applyAlignment="0" applyProtection="0"/>
    <xf numFmtId="0" fontId="2" fillId="0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8" fillId="0" borderId="4" applyNumberFormat="0" applyFont="0" applyFill="0" applyAlignment="0" applyProtection="0">
      <alignment horizontal="center" vertical="top" wrapText="1"/>
    </xf>
    <xf numFmtId="0" fontId="9" fillId="3" borderId="5" applyNumberFormat="0" applyFont="0" applyFill="0" applyAlignment="0" applyProtection="0"/>
    <xf numFmtId="0" fontId="9" fillId="3" borderId="6" applyNumberFormat="0" applyFont="0" applyFill="0" applyAlignment="0" applyProtection="0"/>
    <xf numFmtId="0" fontId="9" fillId="3" borderId="7" applyNumberFormat="0" applyFont="0" applyFill="0" applyAlignment="0" applyProtection="0"/>
    <xf numFmtId="0" fontId="9" fillId="3" borderId="8" applyNumberFormat="0" applyFont="0" applyFill="0" applyAlignment="0" applyProtection="0"/>
    <xf numFmtId="4" fontId="8" fillId="4" borderId="9">
      <alignment horizontal="left" vertical="center"/>
    </xf>
    <xf numFmtId="0" fontId="10" fillId="5" borderId="9">
      <alignment horizontal="left" vertical="center"/>
    </xf>
    <xf numFmtId="0" fontId="11" fillId="6" borderId="0">
      <alignment horizontal="left" vertical="center"/>
    </xf>
    <xf numFmtId="3" fontId="12" fillId="7" borderId="10" applyNumberFormat="0">
      <alignment vertical="center"/>
    </xf>
    <xf numFmtId="3" fontId="12" fillId="7" borderId="9" applyNumberFormat="0">
      <alignment vertical="center"/>
    </xf>
    <xf numFmtId="3" fontId="12" fillId="8" borderId="10" applyNumberFormat="0">
      <alignment vertical="center"/>
    </xf>
    <xf numFmtId="3" fontId="12" fillId="8" borderId="9" applyNumberFormat="0">
      <alignment vertical="center"/>
    </xf>
    <xf numFmtId="0" fontId="12" fillId="9" borderId="10">
      <alignment horizontal="left" vertical="center"/>
    </xf>
    <xf numFmtId="0" fontId="12" fillId="9" borderId="9">
      <alignment horizontal="left" vertical="center"/>
    </xf>
    <xf numFmtId="0" fontId="8" fillId="10" borderId="9">
      <alignment horizontal="center" vertical="center"/>
    </xf>
    <xf numFmtId="0" fontId="8" fillId="4" borderId="10">
      <alignment horizontal="center" vertical="center" wrapText="1"/>
    </xf>
    <xf numFmtId="0" fontId="8" fillId="4" borderId="9">
      <alignment horizontal="center" vertical="center" wrapText="1"/>
    </xf>
    <xf numFmtId="3" fontId="12" fillId="3" borderId="0" applyNumberFormat="0">
      <alignment vertical="center"/>
    </xf>
    <xf numFmtId="4" fontId="10" fillId="3" borderId="10" applyNumberFormat="0">
      <alignment vertical="center"/>
    </xf>
    <xf numFmtId="4" fontId="10" fillId="11" borderId="9" applyNumberFormat="0">
      <alignment vertical="center"/>
    </xf>
    <xf numFmtId="4" fontId="10" fillId="11" borderId="10" applyNumberFormat="0">
      <alignment vertical="center"/>
    </xf>
    <xf numFmtId="4" fontId="10" fillId="5" borderId="9" applyNumberFormat="0">
      <alignment vertical="center"/>
    </xf>
    <xf numFmtId="4" fontId="10" fillId="5" borderId="10" applyNumberFormat="0">
      <alignment vertical="center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Alignment="1">
      <alignment vertical="center"/>
    </xf>
    <xf numFmtId="0" fontId="13" fillId="2" borderId="11" xfId="2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vertical="center"/>
    </xf>
    <xf numFmtId="10" fontId="4" fillId="0" borderId="0" xfId="1" applyNumberFormat="1" applyFont="1" applyFill="1" applyBorder="1" applyAlignment="1">
      <alignment horizontal="right" vertical="center" wrapText="1"/>
    </xf>
    <xf numFmtId="0" fontId="13" fillId="2" borderId="0" xfId="0" applyFont="1" applyFill="1" applyBorder="1" applyAlignment="1">
      <alignment horizontal="left" vertical="center"/>
    </xf>
    <xf numFmtId="3" fontId="13" fillId="2" borderId="0" xfId="0" applyNumberFormat="1" applyFont="1" applyFill="1" applyBorder="1" applyAlignment="1">
      <alignment vertical="center"/>
    </xf>
    <xf numFmtId="0" fontId="15" fillId="12" borderId="11" xfId="0" applyFont="1" applyFill="1" applyBorder="1" applyAlignment="1">
      <alignment horizontal="left" vertical="center"/>
    </xf>
    <xf numFmtId="3" fontId="15" fillId="12" borderId="11" xfId="0" applyNumberFormat="1" applyFont="1" applyFill="1" applyBorder="1" applyAlignment="1">
      <alignment vertical="center"/>
    </xf>
    <xf numFmtId="10" fontId="15" fillId="12" borderId="11" xfId="1" applyNumberFormat="1" applyFont="1" applyFill="1" applyBorder="1" applyAlignment="1">
      <alignment horizontal="right" vertical="center" wrapText="1"/>
    </xf>
    <xf numFmtId="0" fontId="14" fillId="13" borderId="11" xfId="2" applyFont="1" applyFill="1" applyBorder="1" applyAlignment="1">
      <alignment horizontal="left" vertical="center" wrapText="1"/>
    </xf>
    <xf numFmtId="3" fontId="14" fillId="13" borderId="11" xfId="2" applyNumberFormat="1" applyFont="1" applyFill="1" applyBorder="1" applyAlignment="1">
      <alignment horizontal="right" vertical="center" wrapText="1"/>
    </xf>
    <xf numFmtId="10" fontId="14" fillId="13" borderId="11" xfId="1" applyNumberFormat="1" applyFont="1" applyFill="1" applyBorder="1" applyAlignment="1">
      <alignment horizontal="right" vertical="center" wrapText="1"/>
    </xf>
    <xf numFmtId="3" fontId="14" fillId="13" borderId="11" xfId="0" applyNumberFormat="1" applyFont="1" applyFill="1" applyBorder="1" applyAlignment="1">
      <alignment vertical="center"/>
    </xf>
    <xf numFmtId="0" fontId="14" fillId="13" borderId="11" xfId="0" applyFont="1" applyFill="1" applyBorder="1" applyAlignment="1">
      <alignment horizontal="left" vertical="center"/>
    </xf>
    <xf numFmtId="0" fontId="14" fillId="14" borderId="11" xfId="2" applyFont="1" applyFill="1" applyBorder="1" applyAlignment="1">
      <alignment horizontal="left" vertical="center" wrapText="1"/>
    </xf>
    <xf numFmtId="3" fontId="14" fillId="14" borderId="11" xfId="2" applyNumberFormat="1" applyFont="1" applyFill="1" applyBorder="1" applyAlignment="1">
      <alignment horizontal="right" vertical="center" wrapText="1"/>
    </xf>
    <xf numFmtId="10" fontId="14" fillId="14" borderId="11" xfId="1" applyNumberFormat="1" applyFont="1" applyFill="1" applyBorder="1" applyAlignment="1">
      <alignment horizontal="right" vertical="center" wrapText="1"/>
    </xf>
    <xf numFmtId="3" fontId="14" fillId="14" borderId="11" xfId="0" applyNumberFormat="1" applyFont="1" applyFill="1" applyBorder="1" applyAlignment="1">
      <alignment vertical="center"/>
    </xf>
    <xf numFmtId="0" fontId="14" fillId="14" borderId="11" xfId="0" applyFont="1" applyFill="1" applyBorder="1" applyAlignment="1">
      <alignment horizontal="left" vertical="center"/>
    </xf>
    <xf numFmtId="10" fontId="13" fillId="2" borderId="0" xfId="1" applyNumberFormat="1" applyFont="1" applyFill="1" applyBorder="1" applyAlignment="1">
      <alignment vertical="center"/>
    </xf>
    <xf numFmtId="0" fontId="16" fillId="16" borderId="0" xfId="30" applyFont="1" applyFill="1" applyAlignment="1">
      <alignment vertical="center"/>
    </xf>
    <xf numFmtId="0" fontId="17" fillId="16" borderId="0" xfId="30" applyFont="1" applyFill="1" applyAlignment="1">
      <alignment vertical="center"/>
    </xf>
    <xf numFmtId="0" fontId="18" fillId="16" borderId="0" xfId="30" applyFont="1" applyFill="1" applyAlignment="1">
      <alignment vertical="center"/>
    </xf>
    <xf numFmtId="0" fontId="0" fillId="0" borderId="0" xfId="0" applyFont="1" applyAlignment="1">
      <alignment vertical="center"/>
    </xf>
    <xf numFmtId="0" fontId="13" fillId="2" borderId="11" xfId="0" applyFont="1" applyFill="1" applyBorder="1" applyAlignment="1">
      <alignment horizontal="center" vertical="center" wrapText="1"/>
    </xf>
    <xf numFmtId="0" fontId="14" fillId="13" borderId="11" xfId="0" applyNumberFormat="1" applyFont="1" applyFill="1" applyBorder="1" applyAlignment="1">
      <alignment vertical="center"/>
    </xf>
    <xf numFmtId="164" fontId="14" fillId="13" borderId="11" xfId="1" applyNumberFormat="1" applyFont="1" applyFill="1" applyBorder="1" applyAlignment="1">
      <alignment vertical="center"/>
    </xf>
    <xf numFmtId="0" fontId="14" fillId="14" borderId="11" xfId="0" applyNumberFormat="1" applyFont="1" applyFill="1" applyBorder="1" applyAlignment="1">
      <alignment vertical="center"/>
    </xf>
    <xf numFmtId="164" fontId="14" fillId="14" borderId="11" xfId="1" applyNumberFormat="1" applyFont="1" applyFill="1" applyBorder="1" applyAlignment="1">
      <alignment vertical="center"/>
    </xf>
    <xf numFmtId="0" fontId="13" fillId="2" borderId="11" xfId="0" applyFont="1" applyFill="1" applyBorder="1" applyAlignment="1">
      <alignment horizontal="left" vertical="center"/>
    </xf>
    <xf numFmtId="0" fontId="13" fillId="2" borderId="11" xfId="0" applyNumberFormat="1" applyFont="1" applyFill="1" applyBorder="1" applyAlignment="1">
      <alignment vertical="center"/>
    </xf>
    <xf numFmtId="164" fontId="13" fillId="2" borderId="11" xfId="1" applyNumberFormat="1" applyFont="1" applyFill="1" applyBorder="1" applyAlignment="1">
      <alignment vertical="center"/>
    </xf>
    <xf numFmtId="0" fontId="14" fillId="13" borderId="11" xfId="0" applyFont="1" applyFill="1" applyBorder="1" applyAlignment="1">
      <alignment horizontal="left" vertical="center" wrapText="1"/>
    </xf>
    <xf numFmtId="0" fontId="14" fillId="14" borderId="11" xfId="0" applyFont="1" applyFill="1" applyBorder="1" applyAlignment="1">
      <alignment horizontal="left" vertical="center" wrapText="1"/>
    </xf>
    <xf numFmtId="0" fontId="13" fillId="2" borderId="11" xfId="0" applyFont="1" applyFill="1" applyBorder="1" applyAlignment="1">
      <alignment horizontal="left" vertical="center" wrapText="1"/>
    </xf>
    <xf numFmtId="164" fontId="20" fillId="2" borderId="11" xfId="1" applyNumberFormat="1" applyFont="1" applyFill="1" applyBorder="1" applyAlignment="1">
      <alignment vertical="center"/>
    </xf>
    <xf numFmtId="0" fontId="0" fillId="16" borderId="0" xfId="0" applyFont="1" applyFill="1" applyAlignment="1">
      <alignment vertical="center"/>
    </xf>
    <xf numFmtId="0" fontId="0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 wrapText="1"/>
    </xf>
    <xf numFmtId="0" fontId="7" fillId="15" borderId="15" xfId="0" applyFont="1" applyFill="1" applyBorder="1" applyAlignment="1">
      <alignment horizontal="left" vertical="center"/>
    </xf>
    <xf numFmtId="0" fontId="7" fillId="15" borderId="0" xfId="0" applyFont="1" applyFill="1" applyBorder="1" applyAlignment="1">
      <alignment horizontal="left" vertical="center"/>
    </xf>
    <xf numFmtId="0" fontId="19" fillId="15" borderId="15" xfId="30" applyFont="1" applyFill="1" applyBorder="1" applyAlignment="1">
      <alignment horizontal="left" vertical="center"/>
    </xf>
    <xf numFmtId="0" fontId="19" fillId="15" borderId="0" xfId="30" applyFont="1" applyFill="1" applyBorder="1" applyAlignment="1">
      <alignment horizontal="left" vertical="center"/>
    </xf>
    <xf numFmtId="0" fontId="13" fillId="2" borderId="11" xfId="2" applyFont="1" applyFill="1" applyBorder="1" applyAlignment="1">
      <alignment horizontal="center" vertical="center"/>
    </xf>
    <xf numFmtId="0" fontId="7" fillId="16" borderId="16" xfId="0" applyFont="1" applyFill="1" applyBorder="1" applyAlignment="1">
      <alignment vertical="center"/>
    </xf>
    <xf numFmtId="0" fontId="19" fillId="16" borderId="16" xfId="30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16" borderId="20" xfId="0" applyFont="1" applyFill="1" applyBorder="1" applyAlignment="1">
      <alignment vertical="center"/>
    </xf>
  </cellXfs>
  <cellStyles count="34">
    <cellStyle name="BordeEsqDI" xfId="4"/>
    <cellStyle name="BordeEsqDS" xfId="5"/>
    <cellStyle name="BordeEsqII" xfId="6"/>
    <cellStyle name="BordeEsqIS" xfId="7"/>
    <cellStyle name="BordeTablaDer" xfId="8"/>
    <cellStyle name="BordeTablaInf" xfId="9"/>
    <cellStyle name="BordeTablaIzq" xfId="10"/>
    <cellStyle name="BordeTablaSup" xfId="11"/>
    <cellStyle name="CMenuIzq" xfId="12"/>
    <cellStyle name="CMenuIzqTotal2" xfId="13"/>
    <cellStyle name="comentario" xfId="14"/>
    <cellStyle name="fColor1" xfId="15"/>
    <cellStyle name="fColor1 2" xfId="16"/>
    <cellStyle name="fColor2" xfId="17"/>
    <cellStyle name="fColor2 2" xfId="18"/>
    <cellStyle name="fSubTitulo" xfId="19"/>
    <cellStyle name="fSubTitulo 2" xfId="20"/>
    <cellStyle name="fTitularOscura" xfId="21"/>
    <cellStyle name="fTitulo" xfId="22"/>
    <cellStyle name="fTitulo 2" xfId="23"/>
    <cellStyle name="fTotal0" xfId="24"/>
    <cellStyle name="fTotal1" xfId="25"/>
    <cellStyle name="fTotal1 2" xfId="26"/>
    <cellStyle name="fTotal2" xfId="27"/>
    <cellStyle name="fTotal2 2" xfId="28"/>
    <cellStyle name="fTotal3" xfId="29"/>
    <cellStyle name="Normal" xfId="0" builtinId="0"/>
    <cellStyle name="Normal 2" xfId="3"/>
    <cellStyle name="Normal 2 2" xfId="30"/>
    <cellStyle name="Normal 3" xfId="31"/>
    <cellStyle name="Normal_Hoja1" xfId="2"/>
    <cellStyle name="Percentual 2" xfId="32"/>
    <cellStyle name="Percentual 2 2" xfId="33"/>
    <cellStyle name="Porcentaje" xfId="1" builtinId="5"/>
  </cellStyles>
  <dxfs count="0"/>
  <tableStyles count="0" defaultTableStyle="TableStyleMedium2" defaultPivotStyle="PivotStyleLight16"/>
  <colors>
    <mruColors>
      <color rgb="FF963634"/>
      <color rgb="FFF5D6C1"/>
      <color rgb="FFF0C4A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rgbClr val="963634"/>
                </a:solidFill>
                <a:latin typeface="Arial" pitchFamily="34" charset="0"/>
                <a:cs typeface="Arial" pitchFamily="34" charset="0"/>
              </a:defRPr>
            </a:pPr>
            <a:r>
              <a:rPr lang="en-US" sz="1100">
                <a:solidFill>
                  <a:srgbClr val="963634"/>
                </a:solidFill>
                <a:latin typeface="Arial" pitchFamily="34" charset="0"/>
                <a:cs typeface="Arial" pitchFamily="34" charset="0"/>
              </a:rPr>
              <a:t>Estudiantat total centres propis</a:t>
            </a:r>
          </a:p>
          <a:p>
            <a:pPr>
              <a:defRPr sz="1100">
                <a:solidFill>
                  <a:srgbClr val="963634"/>
                </a:solidFill>
                <a:latin typeface="Arial" pitchFamily="34" charset="0"/>
                <a:cs typeface="Arial" pitchFamily="34" charset="0"/>
              </a:defRPr>
            </a:pPr>
            <a:r>
              <a:rPr lang="en-US" sz="1100">
                <a:solidFill>
                  <a:srgbClr val="963634"/>
                </a:solidFill>
                <a:latin typeface="Arial" pitchFamily="34" charset="0"/>
                <a:cs typeface="Arial" pitchFamily="34" charset="0"/>
              </a:rPr>
              <a:t>(Dones)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9.8182675352109505E-2"/>
          <c:y val="0.16034173228346471"/>
          <c:w val="0.87104130118450573"/>
          <c:h val="0.57078346456692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'GRAUS Estudiantat total'!$C$7</c:f>
              <c:strCache>
                <c:ptCount val="1"/>
                <c:pt idx="0">
                  <c:v>2010-2011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strRef>
              <c:f>'GRAUS Estudiantat total'!$B$9:$B$26</c:f>
              <c:strCache>
                <c:ptCount val="18"/>
                <c:pt idx="0">
                  <c:v>162 CFIS</c:v>
                </c:pt>
                <c:pt idx="1">
                  <c:v>200 FME</c:v>
                </c:pt>
                <c:pt idx="2">
                  <c:v>210 ETSAB</c:v>
                </c:pt>
                <c:pt idx="3">
                  <c:v>220 ETSEIAT</c:v>
                </c:pt>
                <c:pt idx="4">
                  <c:v>230 ETSETB</c:v>
                </c:pt>
                <c:pt idx="5">
                  <c:v>240 ETSEIB</c:v>
                </c:pt>
                <c:pt idx="6">
                  <c:v>250 ETSECCPB</c:v>
                </c:pt>
                <c:pt idx="7">
                  <c:v>270 FIB</c:v>
                </c:pt>
                <c:pt idx="8">
                  <c:v>280 FNB</c:v>
                </c:pt>
                <c:pt idx="9">
                  <c:v>290 ETSAV</c:v>
                </c:pt>
                <c:pt idx="10">
                  <c:v>300 EETAC</c:v>
                </c:pt>
                <c:pt idx="11">
                  <c:v>310 EPSEB</c:v>
                </c:pt>
                <c:pt idx="12">
                  <c:v>320 EET</c:v>
                </c:pt>
                <c:pt idx="13">
                  <c:v>320 ETT</c:v>
                </c:pt>
                <c:pt idx="14">
                  <c:v>330 EPSEM</c:v>
                </c:pt>
                <c:pt idx="15">
                  <c:v>340 EPSEVG</c:v>
                </c:pt>
                <c:pt idx="16">
                  <c:v>370 FOOT</c:v>
                </c:pt>
                <c:pt idx="17">
                  <c:v>390 ESAB</c:v>
                </c:pt>
              </c:strCache>
            </c:strRef>
          </c:cat>
          <c:val>
            <c:numRef>
              <c:f>'GRAUS Estudiantat total'!$C$9:$C$26</c:f>
              <c:numCache>
                <c:formatCode>#,##0</c:formatCode>
                <c:ptCount val="18"/>
                <c:pt idx="0">
                  <c:v>13</c:v>
                </c:pt>
                <c:pt idx="1">
                  <c:v>91</c:v>
                </c:pt>
                <c:pt idx="2">
                  <c:v>1459</c:v>
                </c:pt>
                <c:pt idx="3">
                  <c:v>479</c:v>
                </c:pt>
                <c:pt idx="4">
                  <c:v>254</c:v>
                </c:pt>
                <c:pt idx="5">
                  <c:v>890</c:v>
                </c:pt>
                <c:pt idx="6">
                  <c:v>519</c:v>
                </c:pt>
                <c:pt idx="7">
                  <c:v>185</c:v>
                </c:pt>
                <c:pt idx="8">
                  <c:v>119</c:v>
                </c:pt>
                <c:pt idx="9">
                  <c:v>521</c:v>
                </c:pt>
                <c:pt idx="10">
                  <c:v>191</c:v>
                </c:pt>
                <c:pt idx="11">
                  <c:v>1066</c:v>
                </c:pt>
                <c:pt idx="12">
                  <c:v>92</c:v>
                </c:pt>
                <c:pt idx="13">
                  <c:v>87</c:v>
                </c:pt>
                <c:pt idx="14">
                  <c:v>119</c:v>
                </c:pt>
                <c:pt idx="15">
                  <c:v>178</c:v>
                </c:pt>
                <c:pt idx="16">
                  <c:v>324</c:v>
                </c:pt>
                <c:pt idx="17">
                  <c:v>208</c:v>
                </c:pt>
              </c:numCache>
            </c:numRef>
          </c:val>
        </c:ser>
        <c:ser>
          <c:idx val="1"/>
          <c:order val="1"/>
          <c:tx>
            <c:strRef>
              <c:f>'GRAUS Estudiantat total'!$H$7</c:f>
              <c:strCache>
                <c:ptCount val="1"/>
                <c:pt idx="0">
                  <c:v>2011-2012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'GRAUS Estudiantat total'!$B$9:$B$26</c:f>
              <c:strCache>
                <c:ptCount val="18"/>
                <c:pt idx="0">
                  <c:v>162 CFIS</c:v>
                </c:pt>
                <c:pt idx="1">
                  <c:v>200 FME</c:v>
                </c:pt>
                <c:pt idx="2">
                  <c:v>210 ETSAB</c:v>
                </c:pt>
                <c:pt idx="3">
                  <c:v>220 ETSEIAT</c:v>
                </c:pt>
                <c:pt idx="4">
                  <c:v>230 ETSETB</c:v>
                </c:pt>
                <c:pt idx="5">
                  <c:v>240 ETSEIB</c:v>
                </c:pt>
                <c:pt idx="6">
                  <c:v>250 ETSECCPB</c:v>
                </c:pt>
                <c:pt idx="7">
                  <c:v>270 FIB</c:v>
                </c:pt>
                <c:pt idx="8">
                  <c:v>280 FNB</c:v>
                </c:pt>
                <c:pt idx="9">
                  <c:v>290 ETSAV</c:v>
                </c:pt>
                <c:pt idx="10">
                  <c:v>300 EETAC</c:v>
                </c:pt>
                <c:pt idx="11">
                  <c:v>310 EPSEB</c:v>
                </c:pt>
                <c:pt idx="12">
                  <c:v>320 EET</c:v>
                </c:pt>
                <c:pt idx="13">
                  <c:v>320 ETT</c:v>
                </c:pt>
                <c:pt idx="14">
                  <c:v>330 EPSEM</c:v>
                </c:pt>
                <c:pt idx="15">
                  <c:v>340 EPSEVG</c:v>
                </c:pt>
                <c:pt idx="16">
                  <c:v>370 FOOT</c:v>
                </c:pt>
                <c:pt idx="17">
                  <c:v>390 ESAB</c:v>
                </c:pt>
              </c:strCache>
            </c:strRef>
          </c:cat>
          <c:val>
            <c:numRef>
              <c:f>'GRAUS Estudiantat total'!$H$9:$H$26</c:f>
              <c:numCache>
                <c:formatCode>#,##0</c:formatCode>
                <c:ptCount val="18"/>
                <c:pt idx="0">
                  <c:v>9</c:v>
                </c:pt>
                <c:pt idx="1">
                  <c:v>76</c:v>
                </c:pt>
                <c:pt idx="2">
                  <c:v>1440</c:v>
                </c:pt>
                <c:pt idx="3">
                  <c:v>440</c:v>
                </c:pt>
                <c:pt idx="4">
                  <c:v>270</c:v>
                </c:pt>
                <c:pt idx="5">
                  <c:v>886</c:v>
                </c:pt>
                <c:pt idx="6">
                  <c:v>523</c:v>
                </c:pt>
                <c:pt idx="7">
                  <c:v>153</c:v>
                </c:pt>
                <c:pt idx="8">
                  <c:v>115</c:v>
                </c:pt>
                <c:pt idx="9">
                  <c:v>517</c:v>
                </c:pt>
                <c:pt idx="10">
                  <c:v>189</c:v>
                </c:pt>
                <c:pt idx="11">
                  <c:v>1024</c:v>
                </c:pt>
                <c:pt idx="12">
                  <c:v>168</c:v>
                </c:pt>
                <c:pt idx="13">
                  <c:v>43</c:v>
                </c:pt>
                <c:pt idx="14">
                  <c:v>122</c:v>
                </c:pt>
                <c:pt idx="15">
                  <c:v>197</c:v>
                </c:pt>
                <c:pt idx="16">
                  <c:v>307</c:v>
                </c:pt>
                <c:pt idx="17">
                  <c:v>328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278592"/>
        <c:axId val="11353472"/>
      </c:barChart>
      <c:catAx>
        <c:axId val="112785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rgbClr val="963634"/>
                </a:solidFill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11353472"/>
        <c:crosses val="autoZero"/>
        <c:auto val="1"/>
        <c:lblAlgn val="ctr"/>
        <c:lblOffset val="100"/>
        <c:noMultiLvlLbl val="0"/>
      </c:catAx>
      <c:valAx>
        <c:axId val="113534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963634"/>
                </a:solidFill>
              </a:defRPr>
            </a:pPr>
            <a:endParaRPr lang="es-ES"/>
          </a:p>
        </c:txPr>
        <c:crossAx val="1127859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solidFill>
                <a:srgbClr val="963634"/>
              </a:solidFill>
              <a:latin typeface="Arial" pitchFamily="34" charset="0"/>
              <a:cs typeface="Arial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2">
          <a:lumMod val="75000"/>
        </a:schemeClr>
      </a:solidFill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rgbClr val="963634"/>
                </a:solidFill>
                <a:latin typeface="Arial" pitchFamily="34" charset="0"/>
                <a:cs typeface="Arial" pitchFamily="34" charset="0"/>
              </a:defRPr>
            </a:pPr>
            <a:r>
              <a:rPr lang="en-US" sz="1100">
                <a:solidFill>
                  <a:srgbClr val="963634"/>
                </a:solidFill>
                <a:latin typeface="Arial" pitchFamily="34" charset="0"/>
                <a:cs typeface="Arial" pitchFamily="34" charset="0"/>
              </a:rPr>
              <a:t>Estudiantat total centres propis</a:t>
            </a:r>
          </a:p>
          <a:p>
            <a:pPr>
              <a:defRPr sz="1100">
                <a:solidFill>
                  <a:srgbClr val="963634"/>
                </a:solidFill>
                <a:latin typeface="Arial" pitchFamily="34" charset="0"/>
                <a:cs typeface="Arial" pitchFamily="34" charset="0"/>
              </a:defRPr>
            </a:pPr>
            <a:r>
              <a:rPr lang="en-US" sz="1100">
                <a:solidFill>
                  <a:srgbClr val="963634"/>
                </a:solidFill>
                <a:latin typeface="Arial" pitchFamily="34" charset="0"/>
                <a:cs typeface="Arial" pitchFamily="34" charset="0"/>
              </a:rPr>
              <a:t>(Homes)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9.8182675352109505E-2"/>
          <c:y val="0.16034173228346471"/>
          <c:w val="0.87104130118450573"/>
          <c:h val="0.57078346456692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'GRAUS Estudiantat total'!$C$7</c:f>
              <c:strCache>
                <c:ptCount val="1"/>
                <c:pt idx="0">
                  <c:v>2010-2011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strRef>
              <c:f>'GRAUS Estudiantat total'!$B$9:$B$26</c:f>
              <c:strCache>
                <c:ptCount val="18"/>
                <c:pt idx="0">
                  <c:v>162 CFIS</c:v>
                </c:pt>
                <c:pt idx="1">
                  <c:v>200 FME</c:v>
                </c:pt>
                <c:pt idx="2">
                  <c:v>210 ETSAB</c:v>
                </c:pt>
                <c:pt idx="3">
                  <c:v>220 ETSEIAT</c:v>
                </c:pt>
                <c:pt idx="4">
                  <c:v>230 ETSETB</c:v>
                </c:pt>
                <c:pt idx="5">
                  <c:v>240 ETSEIB</c:v>
                </c:pt>
                <c:pt idx="6">
                  <c:v>250 ETSECCPB</c:v>
                </c:pt>
                <c:pt idx="7">
                  <c:v>270 FIB</c:v>
                </c:pt>
                <c:pt idx="8">
                  <c:v>280 FNB</c:v>
                </c:pt>
                <c:pt idx="9">
                  <c:v>290 ETSAV</c:v>
                </c:pt>
                <c:pt idx="10">
                  <c:v>300 EETAC</c:v>
                </c:pt>
                <c:pt idx="11">
                  <c:v>310 EPSEB</c:v>
                </c:pt>
                <c:pt idx="12">
                  <c:v>320 EET</c:v>
                </c:pt>
                <c:pt idx="13">
                  <c:v>320 ETT</c:v>
                </c:pt>
                <c:pt idx="14">
                  <c:v>330 EPSEM</c:v>
                </c:pt>
                <c:pt idx="15">
                  <c:v>340 EPSEVG</c:v>
                </c:pt>
                <c:pt idx="16">
                  <c:v>370 FOOT</c:v>
                </c:pt>
                <c:pt idx="17">
                  <c:v>390 ESAB</c:v>
                </c:pt>
              </c:strCache>
            </c:strRef>
          </c:cat>
          <c:val>
            <c:numRef>
              <c:f>'GRAUS Estudiantat total'!$E$9:$E$26</c:f>
              <c:numCache>
                <c:formatCode>#,##0</c:formatCode>
                <c:ptCount val="18"/>
                <c:pt idx="0">
                  <c:v>101</c:v>
                </c:pt>
                <c:pt idx="1">
                  <c:v>119</c:v>
                </c:pt>
                <c:pt idx="2">
                  <c:v>1273</c:v>
                </c:pt>
                <c:pt idx="3">
                  <c:v>2145</c:v>
                </c:pt>
                <c:pt idx="4">
                  <c:v>1412</c:v>
                </c:pt>
                <c:pt idx="5">
                  <c:v>2510</c:v>
                </c:pt>
                <c:pt idx="6">
                  <c:v>1578</c:v>
                </c:pt>
                <c:pt idx="7">
                  <c:v>1797</c:v>
                </c:pt>
                <c:pt idx="8">
                  <c:v>616</c:v>
                </c:pt>
                <c:pt idx="9">
                  <c:v>606</c:v>
                </c:pt>
                <c:pt idx="10">
                  <c:v>1005</c:v>
                </c:pt>
                <c:pt idx="11">
                  <c:v>1930</c:v>
                </c:pt>
                <c:pt idx="12">
                  <c:v>629</c:v>
                </c:pt>
                <c:pt idx="13">
                  <c:v>606</c:v>
                </c:pt>
                <c:pt idx="14">
                  <c:v>695</c:v>
                </c:pt>
                <c:pt idx="15">
                  <c:v>1122</c:v>
                </c:pt>
                <c:pt idx="16">
                  <c:v>136</c:v>
                </c:pt>
                <c:pt idx="17">
                  <c:v>326</c:v>
                </c:pt>
              </c:numCache>
            </c:numRef>
          </c:val>
        </c:ser>
        <c:ser>
          <c:idx val="1"/>
          <c:order val="1"/>
          <c:tx>
            <c:strRef>
              <c:f>'GRAUS Estudiantat total'!$H$7</c:f>
              <c:strCache>
                <c:ptCount val="1"/>
                <c:pt idx="0">
                  <c:v>2011-2012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'GRAUS Estudiantat total'!$B$9:$B$26</c:f>
              <c:strCache>
                <c:ptCount val="18"/>
                <c:pt idx="0">
                  <c:v>162 CFIS</c:v>
                </c:pt>
                <c:pt idx="1">
                  <c:v>200 FME</c:v>
                </c:pt>
                <c:pt idx="2">
                  <c:v>210 ETSAB</c:v>
                </c:pt>
                <c:pt idx="3">
                  <c:v>220 ETSEIAT</c:v>
                </c:pt>
                <c:pt idx="4">
                  <c:v>230 ETSETB</c:v>
                </c:pt>
                <c:pt idx="5">
                  <c:v>240 ETSEIB</c:v>
                </c:pt>
                <c:pt idx="6">
                  <c:v>250 ETSECCPB</c:v>
                </c:pt>
                <c:pt idx="7">
                  <c:v>270 FIB</c:v>
                </c:pt>
                <c:pt idx="8">
                  <c:v>280 FNB</c:v>
                </c:pt>
                <c:pt idx="9">
                  <c:v>290 ETSAV</c:v>
                </c:pt>
                <c:pt idx="10">
                  <c:v>300 EETAC</c:v>
                </c:pt>
                <c:pt idx="11">
                  <c:v>310 EPSEB</c:v>
                </c:pt>
                <c:pt idx="12">
                  <c:v>320 EET</c:v>
                </c:pt>
                <c:pt idx="13">
                  <c:v>320 ETT</c:v>
                </c:pt>
                <c:pt idx="14">
                  <c:v>330 EPSEM</c:v>
                </c:pt>
                <c:pt idx="15">
                  <c:v>340 EPSEVG</c:v>
                </c:pt>
                <c:pt idx="16">
                  <c:v>370 FOOT</c:v>
                </c:pt>
                <c:pt idx="17">
                  <c:v>390 ESAB</c:v>
                </c:pt>
              </c:strCache>
            </c:strRef>
          </c:cat>
          <c:val>
            <c:numRef>
              <c:f>'GRAUS Estudiantat total'!$J$9:$J$26</c:f>
              <c:numCache>
                <c:formatCode>#,##0</c:formatCode>
                <c:ptCount val="18"/>
                <c:pt idx="0">
                  <c:v>120</c:v>
                </c:pt>
                <c:pt idx="1">
                  <c:v>112</c:v>
                </c:pt>
                <c:pt idx="2">
                  <c:v>1289</c:v>
                </c:pt>
                <c:pt idx="3">
                  <c:v>2143</c:v>
                </c:pt>
                <c:pt idx="4">
                  <c:v>1403</c:v>
                </c:pt>
                <c:pt idx="5">
                  <c:v>2581</c:v>
                </c:pt>
                <c:pt idx="6">
                  <c:v>1585</c:v>
                </c:pt>
                <c:pt idx="7">
                  <c:v>1683</c:v>
                </c:pt>
                <c:pt idx="8">
                  <c:v>612</c:v>
                </c:pt>
                <c:pt idx="9">
                  <c:v>590</c:v>
                </c:pt>
                <c:pt idx="10">
                  <c:v>1000</c:v>
                </c:pt>
                <c:pt idx="11">
                  <c:v>1881</c:v>
                </c:pt>
                <c:pt idx="12">
                  <c:v>889</c:v>
                </c:pt>
                <c:pt idx="13">
                  <c:v>300</c:v>
                </c:pt>
                <c:pt idx="14">
                  <c:v>726</c:v>
                </c:pt>
                <c:pt idx="15">
                  <c:v>1159</c:v>
                </c:pt>
                <c:pt idx="16">
                  <c:v>123</c:v>
                </c:pt>
                <c:pt idx="17">
                  <c:v>281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753344"/>
        <c:axId val="11767808"/>
      </c:barChart>
      <c:catAx>
        <c:axId val="117533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rgbClr val="963634"/>
                </a:solidFill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11767808"/>
        <c:crosses val="autoZero"/>
        <c:auto val="1"/>
        <c:lblAlgn val="ctr"/>
        <c:lblOffset val="100"/>
        <c:noMultiLvlLbl val="0"/>
      </c:catAx>
      <c:valAx>
        <c:axId val="117678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963634"/>
                </a:solidFill>
              </a:defRPr>
            </a:pPr>
            <a:endParaRPr lang="es-ES"/>
          </a:p>
        </c:txPr>
        <c:crossAx val="1175334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solidFill>
                <a:srgbClr val="963634"/>
              </a:solidFill>
              <a:latin typeface="Arial" pitchFamily="34" charset="0"/>
              <a:cs typeface="Arial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2">
          <a:lumMod val="75000"/>
        </a:schemeClr>
      </a:solidFill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rgbClr val="963634"/>
                </a:solidFill>
                <a:latin typeface="Arial" pitchFamily="34" charset="0"/>
                <a:cs typeface="Arial" pitchFamily="34" charset="0"/>
              </a:defRPr>
            </a:pPr>
            <a:r>
              <a:rPr lang="en-US" sz="1100">
                <a:solidFill>
                  <a:srgbClr val="963634"/>
                </a:solidFill>
                <a:latin typeface="Arial" pitchFamily="34" charset="0"/>
                <a:cs typeface="Arial" pitchFamily="34" charset="0"/>
              </a:rPr>
              <a:t>Estudiantat total centres adscrits</a:t>
            </a:r>
          </a:p>
          <a:p>
            <a:pPr>
              <a:defRPr sz="1100">
                <a:solidFill>
                  <a:srgbClr val="963634"/>
                </a:solidFill>
                <a:latin typeface="Arial" pitchFamily="34" charset="0"/>
                <a:cs typeface="Arial" pitchFamily="34" charset="0"/>
              </a:defRPr>
            </a:pPr>
            <a:r>
              <a:rPr lang="en-US" sz="1100">
                <a:solidFill>
                  <a:srgbClr val="963634"/>
                </a:solidFill>
                <a:latin typeface="Arial" pitchFamily="34" charset="0"/>
                <a:cs typeface="Arial" pitchFamily="34" charset="0"/>
              </a:rPr>
              <a:t>(Dones)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9.8182675352109505E-2"/>
          <c:y val="0.16034173228346471"/>
          <c:w val="0.87104130118450573"/>
          <c:h val="0.57078346456692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'GRAUS Estudiantat total'!$C$7:$G$7</c:f>
              <c:strCache>
                <c:ptCount val="1"/>
                <c:pt idx="0">
                  <c:v>2010-2011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strRef>
              <c:f>'GRAUS Estudiantat total'!$B$28:$B$33</c:f>
              <c:strCache>
                <c:ptCount val="6"/>
                <c:pt idx="0">
                  <c:v>801 EUNCET</c:v>
                </c:pt>
                <c:pt idx="1">
                  <c:v>802 EAE</c:v>
                </c:pt>
                <c:pt idx="2">
                  <c:v>804 CITM</c:v>
                </c:pt>
                <c:pt idx="3">
                  <c:v>820 EUETIB</c:v>
                </c:pt>
                <c:pt idx="4">
                  <c:v>840 EUPMT</c:v>
                </c:pt>
                <c:pt idx="5">
                  <c:v>860 EEI</c:v>
                </c:pt>
              </c:strCache>
            </c:strRef>
          </c:cat>
          <c:val>
            <c:numRef>
              <c:f>'GRAUS Estudiantat total'!$C$28:$C$33</c:f>
              <c:numCache>
                <c:formatCode>#,##0</c:formatCode>
                <c:ptCount val="6"/>
                <c:pt idx="0">
                  <c:v>184</c:v>
                </c:pt>
                <c:pt idx="1">
                  <c:v>70</c:v>
                </c:pt>
                <c:pt idx="2">
                  <c:v>169</c:v>
                </c:pt>
                <c:pt idx="3">
                  <c:v>344</c:v>
                </c:pt>
                <c:pt idx="4">
                  <c:v>135</c:v>
                </c:pt>
                <c:pt idx="5">
                  <c:v>49</c:v>
                </c:pt>
              </c:numCache>
            </c:numRef>
          </c:val>
        </c:ser>
        <c:ser>
          <c:idx val="1"/>
          <c:order val="1"/>
          <c:tx>
            <c:strRef>
              <c:f>'GRAUS Estudiantat total'!$H$7:$L$7</c:f>
              <c:strCache>
                <c:ptCount val="1"/>
                <c:pt idx="0">
                  <c:v>2011-2012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'GRAUS Estudiantat total'!$B$28:$B$33</c:f>
              <c:strCache>
                <c:ptCount val="6"/>
                <c:pt idx="0">
                  <c:v>801 EUNCET</c:v>
                </c:pt>
                <c:pt idx="1">
                  <c:v>802 EAE</c:v>
                </c:pt>
                <c:pt idx="2">
                  <c:v>804 CITM</c:v>
                </c:pt>
                <c:pt idx="3">
                  <c:v>820 EUETIB</c:v>
                </c:pt>
                <c:pt idx="4">
                  <c:v>840 EUPMT</c:v>
                </c:pt>
                <c:pt idx="5">
                  <c:v>860 EEI</c:v>
                </c:pt>
              </c:strCache>
            </c:strRef>
          </c:cat>
          <c:val>
            <c:numRef>
              <c:f>'GRAUS Estudiantat total'!$H$28:$H$33</c:f>
              <c:numCache>
                <c:formatCode>#,##0</c:formatCode>
                <c:ptCount val="6"/>
                <c:pt idx="0">
                  <c:v>100</c:v>
                </c:pt>
                <c:pt idx="1">
                  <c:v>97</c:v>
                </c:pt>
                <c:pt idx="2">
                  <c:v>136</c:v>
                </c:pt>
                <c:pt idx="3">
                  <c:v>364</c:v>
                </c:pt>
                <c:pt idx="4">
                  <c:v>191</c:v>
                </c:pt>
                <c:pt idx="5">
                  <c:v>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047104"/>
        <c:axId val="93009024"/>
      </c:barChart>
      <c:catAx>
        <c:axId val="120471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rgbClr val="963634"/>
                </a:solidFill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93009024"/>
        <c:crosses val="autoZero"/>
        <c:auto val="1"/>
        <c:lblAlgn val="ctr"/>
        <c:lblOffset val="100"/>
        <c:noMultiLvlLbl val="0"/>
      </c:catAx>
      <c:valAx>
        <c:axId val="930090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963634"/>
                </a:solidFill>
              </a:defRPr>
            </a:pPr>
            <a:endParaRPr lang="es-ES"/>
          </a:p>
        </c:txPr>
        <c:crossAx val="1204710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>
              <a:solidFill>
                <a:srgbClr val="963634"/>
              </a:solidFill>
              <a:latin typeface="Arial" pitchFamily="34" charset="0"/>
              <a:cs typeface="Arial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2">
          <a:lumMod val="75000"/>
        </a:schemeClr>
      </a:solidFill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rgbClr val="963634"/>
                </a:solidFill>
                <a:latin typeface="Arial" pitchFamily="34" charset="0"/>
                <a:cs typeface="Arial" pitchFamily="34" charset="0"/>
              </a:defRPr>
            </a:pPr>
            <a:r>
              <a:rPr lang="en-US" sz="1100">
                <a:solidFill>
                  <a:srgbClr val="963634"/>
                </a:solidFill>
                <a:latin typeface="Arial" pitchFamily="34" charset="0"/>
                <a:cs typeface="Arial" pitchFamily="34" charset="0"/>
              </a:rPr>
              <a:t>Estudiantat total centres adscrits</a:t>
            </a:r>
          </a:p>
          <a:p>
            <a:pPr>
              <a:defRPr sz="1100">
                <a:solidFill>
                  <a:srgbClr val="963634"/>
                </a:solidFill>
                <a:latin typeface="Arial" pitchFamily="34" charset="0"/>
                <a:cs typeface="Arial" pitchFamily="34" charset="0"/>
              </a:defRPr>
            </a:pPr>
            <a:r>
              <a:rPr lang="en-US" sz="1100">
                <a:solidFill>
                  <a:srgbClr val="963634"/>
                </a:solidFill>
                <a:latin typeface="Arial" pitchFamily="34" charset="0"/>
                <a:cs typeface="Arial" pitchFamily="34" charset="0"/>
              </a:rPr>
              <a:t>(Homes)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9.8182675352109505E-2"/>
          <c:y val="0.16034173228346471"/>
          <c:w val="0.87104130118450573"/>
          <c:h val="0.57078346456692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'GRAUS Estudiantat total'!$C$7:$G$7</c:f>
              <c:strCache>
                <c:ptCount val="1"/>
                <c:pt idx="0">
                  <c:v>2010-2011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strRef>
              <c:f>'GRAUS Estudiantat total'!$B$28:$B$33</c:f>
              <c:strCache>
                <c:ptCount val="6"/>
                <c:pt idx="0">
                  <c:v>801 EUNCET</c:v>
                </c:pt>
                <c:pt idx="1">
                  <c:v>802 EAE</c:v>
                </c:pt>
                <c:pt idx="2">
                  <c:v>804 CITM</c:v>
                </c:pt>
                <c:pt idx="3">
                  <c:v>820 EUETIB</c:v>
                </c:pt>
                <c:pt idx="4">
                  <c:v>840 EUPMT</c:v>
                </c:pt>
                <c:pt idx="5">
                  <c:v>860 EEI</c:v>
                </c:pt>
              </c:strCache>
            </c:strRef>
          </c:cat>
          <c:val>
            <c:numRef>
              <c:f>'GRAUS Estudiantat total'!$E$28:$E$33</c:f>
              <c:numCache>
                <c:formatCode>#,##0</c:formatCode>
                <c:ptCount val="6"/>
                <c:pt idx="0">
                  <c:v>247</c:v>
                </c:pt>
                <c:pt idx="1">
                  <c:v>114</c:v>
                </c:pt>
                <c:pt idx="2">
                  <c:v>298</c:v>
                </c:pt>
                <c:pt idx="3">
                  <c:v>2088</c:v>
                </c:pt>
                <c:pt idx="4">
                  <c:v>496</c:v>
                </c:pt>
                <c:pt idx="5">
                  <c:v>92</c:v>
                </c:pt>
              </c:numCache>
            </c:numRef>
          </c:val>
        </c:ser>
        <c:ser>
          <c:idx val="1"/>
          <c:order val="1"/>
          <c:tx>
            <c:strRef>
              <c:f>'GRAUS Estudiantat total'!$H$7:$L$7</c:f>
              <c:strCache>
                <c:ptCount val="1"/>
                <c:pt idx="0">
                  <c:v>2011-2012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'GRAUS Estudiantat total'!$B$28:$B$33</c:f>
              <c:strCache>
                <c:ptCount val="6"/>
                <c:pt idx="0">
                  <c:v>801 EUNCET</c:v>
                </c:pt>
                <c:pt idx="1">
                  <c:v>802 EAE</c:v>
                </c:pt>
                <c:pt idx="2">
                  <c:v>804 CITM</c:v>
                </c:pt>
                <c:pt idx="3">
                  <c:v>820 EUETIB</c:v>
                </c:pt>
                <c:pt idx="4">
                  <c:v>840 EUPMT</c:v>
                </c:pt>
                <c:pt idx="5">
                  <c:v>860 EEI</c:v>
                </c:pt>
              </c:strCache>
            </c:strRef>
          </c:cat>
          <c:val>
            <c:numRef>
              <c:f>'GRAUS Estudiantat total'!$J$28:$J$33</c:f>
              <c:numCache>
                <c:formatCode>#,##0</c:formatCode>
                <c:ptCount val="6"/>
                <c:pt idx="0">
                  <c:v>137</c:v>
                </c:pt>
                <c:pt idx="1">
                  <c:v>163</c:v>
                </c:pt>
                <c:pt idx="2">
                  <c:v>240</c:v>
                </c:pt>
                <c:pt idx="3">
                  <c:v>1984</c:v>
                </c:pt>
                <c:pt idx="4">
                  <c:v>561</c:v>
                </c:pt>
                <c:pt idx="5">
                  <c:v>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8786304"/>
        <c:axId val="98829056"/>
      </c:barChart>
      <c:catAx>
        <c:axId val="987863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rgbClr val="963634"/>
                </a:solidFill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98829056"/>
        <c:crosses val="autoZero"/>
        <c:auto val="1"/>
        <c:lblAlgn val="ctr"/>
        <c:lblOffset val="100"/>
        <c:noMultiLvlLbl val="0"/>
      </c:catAx>
      <c:valAx>
        <c:axId val="988290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963634"/>
                </a:solidFill>
              </a:defRPr>
            </a:pPr>
            <a:endParaRPr lang="es-ES"/>
          </a:p>
        </c:txPr>
        <c:crossAx val="9878630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>
              <a:solidFill>
                <a:srgbClr val="963634"/>
              </a:solidFill>
              <a:latin typeface="Arial" pitchFamily="34" charset="0"/>
              <a:cs typeface="Arial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2">
          <a:lumMod val="75000"/>
        </a:schemeClr>
      </a:solidFill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rgbClr val="963634"/>
                </a:solidFill>
                <a:latin typeface="Arial" pitchFamily="34" charset="0"/>
                <a:cs typeface="Arial" pitchFamily="34" charset="0"/>
              </a:defRPr>
            </a:pPr>
            <a:r>
              <a:rPr lang="en-US" sz="1100">
                <a:solidFill>
                  <a:srgbClr val="963634"/>
                </a:solidFill>
                <a:latin typeface="Arial" pitchFamily="34" charset="0"/>
                <a:cs typeface="Arial" pitchFamily="34" charset="0"/>
              </a:rPr>
              <a:t>Estudiantat total màsters universitaris</a:t>
            </a:r>
          </a:p>
          <a:p>
            <a:pPr>
              <a:defRPr sz="1100">
                <a:solidFill>
                  <a:srgbClr val="963634"/>
                </a:solidFill>
                <a:latin typeface="Arial" pitchFamily="34" charset="0"/>
                <a:cs typeface="Arial" pitchFamily="34" charset="0"/>
              </a:defRPr>
            </a:pPr>
            <a:r>
              <a:rPr lang="en-US" sz="1100">
                <a:solidFill>
                  <a:srgbClr val="963634"/>
                </a:solidFill>
                <a:latin typeface="Arial" pitchFamily="34" charset="0"/>
                <a:cs typeface="Arial" pitchFamily="34" charset="0"/>
              </a:rPr>
              <a:t>(Dones)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9.8182675352109505E-2"/>
          <c:y val="0.16034173228346471"/>
          <c:w val="0.87104130118450573"/>
          <c:h val="0.57078346456692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'GRAUS Estudiantat total'!$C$82:$G$82</c:f>
              <c:strCache>
                <c:ptCount val="1"/>
                <c:pt idx="0">
                  <c:v>2010-2011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strRef>
              <c:f>'GRAUS Estudiantat total'!$B$84:$B$92</c:f>
              <c:strCache>
                <c:ptCount val="9"/>
                <c:pt idx="0">
                  <c:v>Arquitectura, Urbanisme i Edificació</c:v>
                </c:pt>
                <c:pt idx="1">
                  <c:v>Ciències Aplicades</c:v>
                </c:pt>
                <c:pt idx="2">
                  <c:v>Enginyeria Aeroespacial</c:v>
                </c:pt>
                <c:pt idx="3">
                  <c:v>Enginyeria Civil</c:v>
                </c:pt>
                <c:pt idx="4">
                  <c:v>Enginyeria de Biosistemes</c:v>
                </c:pt>
                <c:pt idx="5">
                  <c:v>Enginyeria Industrial</c:v>
                </c:pt>
                <c:pt idx="6">
                  <c:v>Medi Ambient, Sostenibilitat i Recursos Naturals</c:v>
                </c:pt>
                <c:pt idx="7">
                  <c:v>Tecnologies de la Informació i les Comunicacions</c:v>
                </c:pt>
                <c:pt idx="8">
                  <c:v>Altres</c:v>
                </c:pt>
              </c:strCache>
            </c:strRef>
          </c:cat>
          <c:val>
            <c:numRef>
              <c:f>'GRAUS Estudiantat total'!$C$84:$C$92</c:f>
              <c:numCache>
                <c:formatCode>General</c:formatCode>
                <c:ptCount val="9"/>
                <c:pt idx="0">
                  <c:v>326</c:v>
                </c:pt>
                <c:pt idx="1">
                  <c:v>133</c:v>
                </c:pt>
                <c:pt idx="2">
                  <c:v>7</c:v>
                </c:pt>
                <c:pt idx="3">
                  <c:v>94</c:v>
                </c:pt>
                <c:pt idx="4">
                  <c:v>30</c:v>
                </c:pt>
                <c:pt idx="5">
                  <c:v>109</c:v>
                </c:pt>
                <c:pt idx="6">
                  <c:v>96</c:v>
                </c:pt>
                <c:pt idx="7">
                  <c:v>67</c:v>
                </c:pt>
                <c:pt idx="8">
                  <c:v>86</c:v>
                </c:pt>
              </c:numCache>
            </c:numRef>
          </c:val>
        </c:ser>
        <c:ser>
          <c:idx val="1"/>
          <c:order val="1"/>
          <c:tx>
            <c:strRef>
              <c:f>'GRAUS Estudiantat total'!$H$82:$L$82</c:f>
              <c:strCache>
                <c:ptCount val="1"/>
                <c:pt idx="0">
                  <c:v>2011-2012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'GRAUS Estudiantat total'!$B$84:$B$92</c:f>
              <c:strCache>
                <c:ptCount val="9"/>
                <c:pt idx="0">
                  <c:v>Arquitectura, Urbanisme i Edificació</c:v>
                </c:pt>
                <c:pt idx="1">
                  <c:v>Ciències Aplicades</c:v>
                </c:pt>
                <c:pt idx="2">
                  <c:v>Enginyeria Aeroespacial</c:v>
                </c:pt>
                <c:pt idx="3">
                  <c:v>Enginyeria Civil</c:v>
                </c:pt>
                <c:pt idx="4">
                  <c:v>Enginyeria de Biosistemes</c:v>
                </c:pt>
                <c:pt idx="5">
                  <c:v>Enginyeria Industrial</c:v>
                </c:pt>
                <c:pt idx="6">
                  <c:v>Medi Ambient, Sostenibilitat i Recursos Naturals</c:v>
                </c:pt>
                <c:pt idx="7">
                  <c:v>Tecnologies de la Informació i les Comunicacions</c:v>
                </c:pt>
                <c:pt idx="8">
                  <c:v>Altres</c:v>
                </c:pt>
              </c:strCache>
            </c:strRef>
          </c:cat>
          <c:val>
            <c:numRef>
              <c:f>'GRAUS Estudiantat total'!$H$84:$H$92</c:f>
              <c:numCache>
                <c:formatCode>General</c:formatCode>
                <c:ptCount val="9"/>
                <c:pt idx="0">
                  <c:v>294</c:v>
                </c:pt>
                <c:pt idx="1">
                  <c:v>132</c:v>
                </c:pt>
                <c:pt idx="2">
                  <c:v>5</c:v>
                </c:pt>
                <c:pt idx="3">
                  <c:v>95</c:v>
                </c:pt>
                <c:pt idx="4">
                  <c:v>31</c:v>
                </c:pt>
                <c:pt idx="5">
                  <c:v>135</c:v>
                </c:pt>
                <c:pt idx="6">
                  <c:v>73</c:v>
                </c:pt>
                <c:pt idx="7">
                  <c:v>85</c:v>
                </c:pt>
                <c:pt idx="8">
                  <c:v>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9324672"/>
        <c:axId val="119326208"/>
      </c:barChart>
      <c:catAx>
        <c:axId val="1193246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600">
                <a:solidFill>
                  <a:srgbClr val="963634"/>
                </a:solidFill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119326208"/>
        <c:crosses val="autoZero"/>
        <c:auto val="1"/>
        <c:lblAlgn val="ctr"/>
        <c:lblOffset val="100"/>
        <c:noMultiLvlLbl val="0"/>
      </c:catAx>
      <c:valAx>
        <c:axId val="1193262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963634"/>
                </a:solidFill>
              </a:defRPr>
            </a:pPr>
            <a:endParaRPr lang="es-ES"/>
          </a:p>
        </c:txPr>
        <c:crossAx val="11932467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solidFill>
                <a:srgbClr val="963634"/>
              </a:solidFill>
              <a:latin typeface="Arial" pitchFamily="34" charset="0"/>
              <a:cs typeface="Arial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2">
          <a:lumMod val="75000"/>
        </a:schemeClr>
      </a:solidFill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rgbClr val="963634"/>
                </a:solidFill>
                <a:latin typeface="Arial" pitchFamily="34" charset="0"/>
                <a:cs typeface="Arial" pitchFamily="34" charset="0"/>
              </a:defRPr>
            </a:pPr>
            <a:r>
              <a:rPr lang="en-US" sz="1100">
                <a:solidFill>
                  <a:srgbClr val="963634"/>
                </a:solidFill>
                <a:latin typeface="Arial" pitchFamily="34" charset="0"/>
                <a:cs typeface="Arial" pitchFamily="34" charset="0"/>
              </a:rPr>
              <a:t>Estudiantat total màsters universitaris</a:t>
            </a:r>
          </a:p>
          <a:p>
            <a:pPr>
              <a:defRPr sz="1100">
                <a:solidFill>
                  <a:srgbClr val="963634"/>
                </a:solidFill>
                <a:latin typeface="Arial" pitchFamily="34" charset="0"/>
                <a:cs typeface="Arial" pitchFamily="34" charset="0"/>
              </a:defRPr>
            </a:pPr>
            <a:r>
              <a:rPr lang="en-US" sz="1100">
                <a:solidFill>
                  <a:srgbClr val="963634"/>
                </a:solidFill>
                <a:latin typeface="Arial" pitchFamily="34" charset="0"/>
                <a:cs typeface="Arial" pitchFamily="34" charset="0"/>
              </a:rPr>
              <a:t>(Homes)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9.8182675352109505E-2"/>
          <c:y val="0.16034173228346471"/>
          <c:w val="0.87104130118450573"/>
          <c:h val="0.57078346456692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'GRAUS Estudiantat total'!$C$82:$G$82</c:f>
              <c:strCache>
                <c:ptCount val="1"/>
                <c:pt idx="0">
                  <c:v>2010-2011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strRef>
              <c:f>'GRAUS Estudiantat total'!$B$84:$B$92</c:f>
              <c:strCache>
                <c:ptCount val="9"/>
                <c:pt idx="0">
                  <c:v>Arquitectura, Urbanisme i Edificació</c:v>
                </c:pt>
                <c:pt idx="1">
                  <c:v>Ciències Aplicades</c:v>
                </c:pt>
                <c:pt idx="2">
                  <c:v>Enginyeria Aeroespacial</c:v>
                </c:pt>
                <c:pt idx="3">
                  <c:v>Enginyeria Civil</c:v>
                </c:pt>
                <c:pt idx="4">
                  <c:v>Enginyeria de Biosistemes</c:v>
                </c:pt>
                <c:pt idx="5">
                  <c:v>Enginyeria Industrial</c:v>
                </c:pt>
                <c:pt idx="6">
                  <c:v>Medi Ambient, Sostenibilitat i Recursos Naturals</c:v>
                </c:pt>
                <c:pt idx="7">
                  <c:v>Tecnologies de la Informació i les Comunicacions</c:v>
                </c:pt>
                <c:pt idx="8">
                  <c:v>Altres</c:v>
                </c:pt>
              </c:strCache>
            </c:strRef>
          </c:cat>
          <c:val>
            <c:numRef>
              <c:f>'GRAUS Estudiantat total'!$E$84:$E$92</c:f>
              <c:numCache>
                <c:formatCode>General</c:formatCode>
                <c:ptCount val="9"/>
                <c:pt idx="0">
                  <c:v>316</c:v>
                </c:pt>
                <c:pt idx="1">
                  <c:v>136</c:v>
                </c:pt>
                <c:pt idx="2">
                  <c:v>37</c:v>
                </c:pt>
                <c:pt idx="3">
                  <c:v>212</c:v>
                </c:pt>
                <c:pt idx="4">
                  <c:v>30</c:v>
                </c:pt>
                <c:pt idx="5">
                  <c:v>275</c:v>
                </c:pt>
                <c:pt idx="6">
                  <c:v>61</c:v>
                </c:pt>
                <c:pt idx="7">
                  <c:v>401</c:v>
                </c:pt>
                <c:pt idx="8">
                  <c:v>121</c:v>
                </c:pt>
              </c:numCache>
            </c:numRef>
          </c:val>
        </c:ser>
        <c:ser>
          <c:idx val="1"/>
          <c:order val="1"/>
          <c:tx>
            <c:strRef>
              <c:f>'GRAUS Estudiantat total'!$H$82:$L$82</c:f>
              <c:strCache>
                <c:ptCount val="1"/>
                <c:pt idx="0">
                  <c:v>2011-2012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'GRAUS Estudiantat total'!$B$84:$B$92</c:f>
              <c:strCache>
                <c:ptCount val="9"/>
                <c:pt idx="0">
                  <c:v>Arquitectura, Urbanisme i Edificació</c:v>
                </c:pt>
                <c:pt idx="1">
                  <c:v>Ciències Aplicades</c:v>
                </c:pt>
                <c:pt idx="2">
                  <c:v>Enginyeria Aeroespacial</c:v>
                </c:pt>
                <c:pt idx="3">
                  <c:v>Enginyeria Civil</c:v>
                </c:pt>
                <c:pt idx="4">
                  <c:v>Enginyeria de Biosistemes</c:v>
                </c:pt>
                <c:pt idx="5">
                  <c:v>Enginyeria Industrial</c:v>
                </c:pt>
                <c:pt idx="6">
                  <c:v>Medi Ambient, Sostenibilitat i Recursos Naturals</c:v>
                </c:pt>
                <c:pt idx="7">
                  <c:v>Tecnologies de la Informació i les Comunicacions</c:v>
                </c:pt>
                <c:pt idx="8">
                  <c:v>Altres</c:v>
                </c:pt>
              </c:strCache>
            </c:strRef>
          </c:cat>
          <c:val>
            <c:numRef>
              <c:f>'GRAUS Estudiantat total'!$J$84:$J$92</c:f>
              <c:numCache>
                <c:formatCode>General</c:formatCode>
                <c:ptCount val="9"/>
                <c:pt idx="0">
                  <c:v>312</c:v>
                </c:pt>
                <c:pt idx="1">
                  <c:v>136</c:v>
                </c:pt>
                <c:pt idx="2">
                  <c:v>29</c:v>
                </c:pt>
                <c:pt idx="3">
                  <c:v>196</c:v>
                </c:pt>
                <c:pt idx="4">
                  <c:v>24</c:v>
                </c:pt>
                <c:pt idx="5">
                  <c:v>325</c:v>
                </c:pt>
                <c:pt idx="6">
                  <c:v>66</c:v>
                </c:pt>
                <c:pt idx="7">
                  <c:v>383</c:v>
                </c:pt>
                <c:pt idx="8">
                  <c:v>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3395200"/>
        <c:axId val="133396736"/>
      </c:barChart>
      <c:catAx>
        <c:axId val="1333952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600">
                <a:solidFill>
                  <a:srgbClr val="963634"/>
                </a:solidFill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133396736"/>
        <c:crosses val="autoZero"/>
        <c:auto val="1"/>
        <c:lblAlgn val="ctr"/>
        <c:lblOffset val="100"/>
        <c:noMultiLvlLbl val="0"/>
      </c:catAx>
      <c:valAx>
        <c:axId val="1333967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963634"/>
                </a:solidFill>
              </a:defRPr>
            </a:pPr>
            <a:endParaRPr lang="es-ES"/>
          </a:p>
        </c:txPr>
        <c:crossAx val="13339520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solidFill>
                <a:srgbClr val="963634"/>
              </a:solidFill>
              <a:latin typeface="Arial" pitchFamily="34" charset="0"/>
              <a:cs typeface="Arial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2">
          <a:lumMod val="75000"/>
        </a:schemeClr>
      </a:solidFill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en-US" sz="1000">
                <a:latin typeface="Arial" pitchFamily="34" charset="0"/>
                <a:cs typeface="Arial" pitchFamily="34" charset="0"/>
              </a:rPr>
              <a:t>Estudiantat total Doctorat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en-US" sz="1000">
                <a:latin typeface="Arial" pitchFamily="34" charset="0"/>
                <a:cs typeface="Arial" pitchFamily="34" charset="0"/>
              </a:rPr>
              <a:t>(Dones)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9.8182675352109505E-2"/>
          <c:y val="0.16034173228346471"/>
          <c:w val="0.87104130118450573"/>
          <c:h val="0.642430968751787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'GRAUS Estudiantat total'!$C$125:$G$125</c:f>
              <c:strCache>
                <c:ptCount val="1"/>
                <c:pt idx="0">
                  <c:v>2010-2011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strRef>
              <c:f>'GRAUS Estudiantat total'!$B$127:$B$131</c:f>
              <c:strCache>
                <c:ptCount val="5"/>
                <c:pt idx="0">
                  <c:v>Arquitectura, Urbanisme i Edificació</c:v>
                </c:pt>
                <c:pt idx="1">
                  <c:v>Ciències</c:v>
                </c:pt>
                <c:pt idx="2">
                  <c:v>Enginyeria Civil</c:v>
                </c:pt>
                <c:pt idx="3">
                  <c:v>Enginyeria de les TIC</c:v>
                </c:pt>
                <c:pt idx="4">
                  <c:v>Enginyeria Industrial</c:v>
                </c:pt>
              </c:strCache>
            </c:strRef>
          </c:cat>
          <c:val>
            <c:numRef>
              <c:f>'GRAUS Estudiantat total'!$C$127:$C$131</c:f>
              <c:numCache>
                <c:formatCode>General</c:formatCode>
                <c:ptCount val="5"/>
                <c:pt idx="0">
                  <c:v>301</c:v>
                </c:pt>
                <c:pt idx="1">
                  <c:v>97</c:v>
                </c:pt>
                <c:pt idx="2">
                  <c:v>156</c:v>
                </c:pt>
                <c:pt idx="3">
                  <c:v>100</c:v>
                </c:pt>
                <c:pt idx="4">
                  <c:v>297</c:v>
                </c:pt>
              </c:numCache>
            </c:numRef>
          </c:val>
        </c:ser>
        <c:ser>
          <c:idx val="1"/>
          <c:order val="1"/>
          <c:tx>
            <c:strRef>
              <c:f>'GRAUS Estudiantat total'!$H$126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'GRAUS Estudiantat total'!$B$127:$B$131</c:f>
              <c:strCache>
                <c:ptCount val="5"/>
                <c:pt idx="0">
                  <c:v>Arquitectura, Urbanisme i Edificació</c:v>
                </c:pt>
                <c:pt idx="1">
                  <c:v>Ciències</c:v>
                </c:pt>
                <c:pt idx="2">
                  <c:v>Enginyeria Civil</c:v>
                </c:pt>
                <c:pt idx="3">
                  <c:v>Enginyeria de les TIC</c:v>
                </c:pt>
                <c:pt idx="4">
                  <c:v>Enginyeria Industrial</c:v>
                </c:pt>
              </c:strCache>
            </c:strRef>
          </c:cat>
          <c:val>
            <c:numRef>
              <c:f>'GRAUS Estudiantat total'!$H$127:$H$131</c:f>
              <c:numCache>
                <c:formatCode>General</c:formatCode>
                <c:ptCount val="5"/>
                <c:pt idx="0">
                  <c:v>277</c:v>
                </c:pt>
                <c:pt idx="1">
                  <c:v>111</c:v>
                </c:pt>
                <c:pt idx="2">
                  <c:v>157</c:v>
                </c:pt>
                <c:pt idx="3">
                  <c:v>103</c:v>
                </c:pt>
                <c:pt idx="4">
                  <c:v>270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4072192"/>
        <c:axId val="181092352"/>
      </c:barChart>
      <c:catAx>
        <c:axId val="1340721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181092352"/>
        <c:crosses val="autoZero"/>
        <c:auto val="1"/>
        <c:lblAlgn val="ctr"/>
        <c:lblOffset val="100"/>
        <c:noMultiLvlLbl val="0"/>
      </c:catAx>
      <c:valAx>
        <c:axId val="1810923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340721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chemeClr val="accent2">
          <a:lumMod val="75000"/>
        </a:schemeClr>
      </a:solidFill>
    </a:ln>
  </c:spPr>
  <c:txPr>
    <a:bodyPr/>
    <a:lstStyle/>
    <a:p>
      <a:pPr>
        <a:defRPr>
          <a:solidFill>
            <a:srgbClr val="963634"/>
          </a:solidFill>
        </a:defRPr>
      </a:pPr>
      <a:endParaRPr lang="es-E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en-US" sz="1000">
                <a:latin typeface="Arial" pitchFamily="34" charset="0"/>
                <a:cs typeface="Arial" pitchFamily="34" charset="0"/>
              </a:rPr>
              <a:t>Estudiantat total Doctorat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en-US" sz="1000">
                <a:latin typeface="Arial" pitchFamily="34" charset="0"/>
                <a:cs typeface="Arial" pitchFamily="34" charset="0"/>
              </a:rPr>
              <a:t>(Homes)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9.8182675352109505E-2"/>
          <c:y val="0.16034173228346471"/>
          <c:w val="0.87104130118450573"/>
          <c:h val="0.629185928723894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'GRAUS Estudiantat total'!$C$125:$G$125</c:f>
              <c:strCache>
                <c:ptCount val="1"/>
                <c:pt idx="0">
                  <c:v>2010-2011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strRef>
              <c:f>'GRAUS Estudiantat total'!$B$127:$B$131</c:f>
              <c:strCache>
                <c:ptCount val="5"/>
                <c:pt idx="0">
                  <c:v>Arquitectura, Urbanisme i Edificació</c:v>
                </c:pt>
                <c:pt idx="1">
                  <c:v>Ciències</c:v>
                </c:pt>
                <c:pt idx="2">
                  <c:v>Enginyeria Civil</c:v>
                </c:pt>
                <c:pt idx="3">
                  <c:v>Enginyeria de les TIC</c:v>
                </c:pt>
                <c:pt idx="4">
                  <c:v>Enginyeria Industrial</c:v>
                </c:pt>
              </c:strCache>
            </c:strRef>
          </c:cat>
          <c:val>
            <c:numRef>
              <c:f>'GRAUS Estudiantat total'!$E$127:$E$131</c:f>
              <c:numCache>
                <c:formatCode>General</c:formatCode>
                <c:ptCount val="5"/>
                <c:pt idx="0">
                  <c:v>404</c:v>
                </c:pt>
                <c:pt idx="1">
                  <c:v>237</c:v>
                </c:pt>
                <c:pt idx="2">
                  <c:v>313</c:v>
                </c:pt>
                <c:pt idx="3">
                  <c:v>467</c:v>
                </c:pt>
                <c:pt idx="4">
                  <c:v>628</c:v>
                </c:pt>
              </c:numCache>
            </c:numRef>
          </c:val>
        </c:ser>
        <c:ser>
          <c:idx val="1"/>
          <c:order val="1"/>
          <c:tx>
            <c:strRef>
              <c:f>'GRAUS Estudiantat total'!$H$125:$L$125</c:f>
              <c:strCache>
                <c:ptCount val="1"/>
                <c:pt idx="0">
                  <c:v>2011-2012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'GRAUS Estudiantat total'!$B$127:$B$131</c:f>
              <c:strCache>
                <c:ptCount val="5"/>
                <c:pt idx="0">
                  <c:v>Arquitectura, Urbanisme i Edificació</c:v>
                </c:pt>
                <c:pt idx="1">
                  <c:v>Ciències</c:v>
                </c:pt>
                <c:pt idx="2">
                  <c:v>Enginyeria Civil</c:v>
                </c:pt>
                <c:pt idx="3">
                  <c:v>Enginyeria de les TIC</c:v>
                </c:pt>
                <c:pt idx="4">
                  <c:v>Enginyeria Industrial</c:v>
                </c:pt>
              </c:strCache>
            </c:strRef>
          </c:cat>
          <c:val>
            <c:numRef>
              <c:f>'GRAUS Estudiantat total'!$J$127:$J$131</c:f>
              <c:numCache>
                <c:formatCode>General</c:formatCode>
                <c:ptCount val="5"/>
                <c:pt idx="0">
                  <c:v>392</c:v>
                </c:pt>
                <c:pt idx="1">
                  <c:v>257</c:v>
                </c:pt>
                <c:pt idx="2">
                  <c:v>307</c:v>
                </c:pt>
                <c:pt idx="3">
                  <c:v>465</c:v>
                </c:pt>
                <c:pt idx="4">
                  <c:v>598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5326208"/>
        <c:axId val="205329536"/>
      </c:barChart>
      <c:catAx>
        <c:axId val="2053262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205329536"/>
        <c:crosses val="autoZero"/>
        <c:auto val="1"/>
        <c:lblAlgn val="ctr"/>
        <c:lblOffset val="100"/>
        <c:noMultiLvlLbl val="0"/>
      </c:catAx>
      <c:valAx>
        <c:axId val="2053295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2053262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chemeClr val="accent2">
          <a:lumMod val="75000"/>
        </a:schemeClr>
      </a:solidFill>
    </a:ln>
  </c:spPr>
  <c:txPr>
    <a:bodyPr/>
    <a:lstStyle/>
    <a:p>
      <a:pPr>
        <a:defRPr>
          <a:solidFill>
            <a:srgbClr val="963634"/>
          </a:solidFill>
        </a:defRPr>
      </a:pPr>
      <a:endParaRPr lang="es-E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56029</xdr:colOff>
      <xdr:row>37</xdr:row>
      <xdr:rowOff>33618</xdr:rowOff>
    </xdr:from>
    <xdr:to>
      <xdr:col>6</xdr:col>
      <xdr:colOff>22412</xdr:colOff>
      <xdr:row>57</xdr:row>
      <xdr:rowOff>78440</xdr:rowOff>
    </xdr:to>
    <xdr:graphicFrame macro="">
      <xdr:nvGraphicFramePr>
        <xdr:cNvPr id="4" name="Gràfic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78440</xdr:colOff>
      <xdr:row>37</xdr:row>
      <xdr:rowOff>33618</xdr:rowOff>
    </xdr:from>
    <xdr:to>
      <xdr:col>11</xdr:col>
      <xdr:colOff>952500</xdr:colOff>
      <xdr:row>57</xdr:row>
      <xdr:rowOff>67235</xdr:rowOff>
    </xdr:to>
    <xdr:graphicFrame macro="">
      <xdr:nvGraphicFramePr>
        <xdr:cNvPr id="5" name="Gràfic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22413</xdr:colOff>
      <xdr:row>58</xdr:row>
      <xdr:rowOff>145678</xdr:rowOff>
    </xdr:from>
    <xdr:to>
      <xdr:col>6</xdr:col>
      <xdr:colOff>33617</xdr:colOff>
      <xdr:row>76</xdr:row>
      <xdr:rowOff>44824</xdr:rowOff>
    </xdr:to>
    <xdr:graphicFrame macro="">
      <xdr:nvGraphicFramePr>
        <xdr:cNvPr id="6" name="Gràfic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89647</xdr:colOff>
      <xdr:row>58</xdr:row>
      <xdr:rowOff>145677</xdr:rowOff>
    </xdr:from>
    <xdr:to>
      <xdr:col>12</xdr:col>
      <xdr:colOff>11205</xdr:colOff>
      <xdr:row>76</xdr:row>
      <xdr:rowOff>56031</xdr:rowOff>
    </xdr:to>
    <xdr:graphicFrame macro="">
      <xdr:nvGraphicFramePr>
        <xdr:cNvPr id="7" name="Gràfic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35860</xdr:colOff>
      <xdr:row>94</xdr:row>
      <xdr:rowOff>11207</xdr:rowOff>
    </xdr:from>
    <xdr:to>
      <xdr:col>6</xdr:col>
      <xdr:colOff>33617</xdr:colOff>
      <xdr:row>117</xdr:row>
      <xdr:rowOff>112059</xdr:rowOff>
    </xdr:to>
    <xdr:graphicFrame macro="">
      <xdr:nvGraphicFramePr>
        <xdr:cNvPr id="8" name="Gràfic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156882</xdr:colOff>
      <xdr:row>94</xdr:row>
      <xdr:rowOff>14194</xdr:rowOff>
    </xdr:from>
    <xdr:to>
      <xdr:col>11</xdr:col>
      <xdr:colOff>952498</xdr:colOff>
      <xdr:row>117</xdr:row>
      <xdr:rowOff>112060</xdr:rowOff>
    </xdr:to>
    <xdr:graphicFrame macro="">
      <xdr:nvGraphicFramePr>
        <xdr:cNvPr id="9" name="Gràfic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134</xdr:row>
      <xdr:rowOff>67235</xdr:rowOff>
    </xdr:from>
    <xdr:to>
      <xdr:col>6</xdr:col>
      <xdr:colOff>11205</xdr:colOff>
      <xdr:row>159</xdr:row>
      <xdr:rowOff>44823</xdr:rowOff>
    </xdr:to>
    <xdr:graphicFrame macro="">
      <xdr:nvGraphicFramePr>
        <xdr:cNvPr id="10" name="Gràfic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145676</xdr:colOff>
      <xdr:row>134</xdr:row>
      <xdr:rowOff>63873</xdr:rowOff>
    </xdr:from>
    <xdr:to>
      <xdr:col>11</xdr:col>
      <xdr:colOff>905434</xdr:colOff>
      <xdr:row>159</xdr:row>
      <xdr:rowOff>56029</xdr:rowOff>
    </xdr:to>
    <xdr:graphicFrame macro="">
      <xdr:nvGraphicFramePr>
        <xdr:cNvPr id="11" name="Gràfic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LEMANN\Grups2\APAE\APAE-COMU\SUPORT\LLIBREDA\Lldades%202003\1342%20graf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es 1_3_2_2"/>
      <sheetName val="Per_intervals_edats_i_sexe"/>
    </sheetNames>
    <sheetDataSet>
      <sheetData sheetId="0" refreshError="1"/>
      <sheetData sheetId="1">
        <row r="5">
          <cell r="D5" t="str">
            <v>Dones</v>
          </cell>
        </row>
        <row r="6">
          <cell r="D6">
            <v>110</v>
          </cell>
        </row>
        <row r="7">
          <cell r="D7">
            <v>362</v>
          </cell>
        </row>
        <row r="8">
          <cell r="D8">
            <v>210</v>
          </cell>
        </row>
        <row r="9">
          <cell r="D9">
            <v>93</v>
          </cell>
        </row>
        <row r="10">
          <cell r="D10">
            <v>49</v>
          </cell>
        </row>
        <row r="11">
          <cell r="D11">
            <v>24</v>
          </cell>
        </row>
        <row r="12">
          <cell r="D12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0"/>
  <sheetViews>
    <sheetView showGridLines="0" tabSelected="1" zoomScaleNormal="100" workbookViewId="0">
      <selection activeCell="D3" sqref="D3"/>
    </sheetView>
  </sheetViews>
  <sheetFormatPr baseColWidth="10" defaultColWidth="8.5703125" defaultRowHeight="12.75" x14ac:dyDescent="0.2"/>
  <cols>
    <col min="1" max="1" width="0.42578125" style="25" customWidth="1"/>
    <col min="2" max="2" width="25.5703125" style="25" customWidth="1"/>
    <col min="3" max="12" width="14.42578125" style="25" customWidth="1"/>
    <col min="13" max="13" width="0.5703125" style="25" customWidth="1"/>
    <col min="14" max="16384" width="8.5703125" style="25"/>
  </cols>
  <sheetData>
    <row r="1" spans="1:13" ht="20.25" x14ac:dyDescent="0.2">
      <c r="B1" s="22" t="s">
        <v>36</v>
      </c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3" ht="15" customHeight="1" x14ac:dyDescent="0.2">
      <c r="B2" s="24" t="s">
        <v>50</v>
      </c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3" ht="20.25" x14ac:dyDescent="0.2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3" ht="3.75" customHeight="1" x14ac:dyDescent="0.2">
      <c r="A4" s="39"/>
      <c r="B4" s="40"/>
      <c r="C4" s="41"/>
      <c r="D4" s="41"/>
      <c r="E4" s="41"/>
      <c r="F4" s="41"/>
      <c r="G4" s="41"/>
      <c r="H4" s="41"/>
      <c r="I4" s="41"/>
      <c r="J4" s="41"/>
      <c r="K4" s="41"/>
      <c r="L4" s="41"/>
      <c r="M4" s="42"/>
    </row>
    <row r="5" spans="1:13" s="38" customFormat="1" ht="21" customHeight="1" x14ac:dyDescent="0.2">
      <c r="A5" s="59"/>
      <c r="B5" s="51" t="s">
        <v>33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6"/>
    </row>
    <row r="6" spans="1:13" ht="3.75" customHeight="1" x14ac:dyDescent="0.2">
      <c r="A6" s="43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4"/>
    </row>
    <row r="7" spans="1:13" ht="18" customHeight="1" x14ac:dyDescent="0.2">
      <c r="A7" s="43"/>
      <c r="B7" s="55" t="s">
        <v>34</v>
      </c>
      <c r="C7" s="49" t="s">
        <v>13</v>
      </c>
      <c r="D7" s="49"/>
      <c r="E7" s="49"/>
      <c r="F7" s="49"/>
      <c r="G7" s="49"/>
      <c r="H7" s="49" t="s">
        <v>12</v>
      </c>
      <c r="I7" s="49"/>
      <c r="J7" s="49"/>
      <c r="K7" s="49"/>
      <c r="L7" s="49"/>
      <c r="M7" s="44"/>
    </row>
    <row r="8" spans="1:13" ht="18" customHeight="1" x14ac:dyDescent="0.2">
      <c r="A8" s="43"/>
      <c r="B8" s="55"/>
      <c r="C8" s="2" t="s">
        <v>11</v>
      </c>
      <c r="D8" s="2" t="s">
        <v>10</v>
      </c>
      <c r="E8" s="2" t="s">
        <v>9</v>
      </c>
      <c r="F8" s="2" t="s">
        <v>8</v>
      </c>
      <c r="G8" s="2" t="s">
        <v>7</v>
      </c>
      <c r="H8" s="2" t="s">
        <v>11</v>
      </c>
      <c r="I8" s="2" t="s">
        <v>10</v>
      </c>
      <c r="J8" s="2" t="s">
        <v>9</v>
      </c>
      <c r="K8" s="2" t="s">
        <v>8</v>
      </c>
      <c r="L8" s="2" t="s">
        <v>7</v>
      </c>
      <c r="M8" s="44"/>
    </row>
    <row r="9" spans="1:13" ht="17.25" customHeight="1" x14ac:dyDescent="0.2">
      <c r="A9" s="43"/>
      <c r="B9" s="11" t="s">
        <v>32</v>
      </c>
      <c r="C9" s="12">
        <v>13</v>
      </c>
      <c r="D9" s="13">
        <f t="shared" ref="D9:D26" si="0">C9/G9</f>
        <v>0.11403508771929824</v>
      </c>
      <c r="E9" s="14">
        <v>101</v>
      </c>
      <c r="F9" s="13">
        <f t="shared" ref="F9:F26" si="1">E9/G9</f>
        <v>0.88596491228070173</v>
      </c>
      <c r="G9" s="12">
        <v>114</v>
      </c>
      <c r="H9" s="12">
        <v>9</v>
      </c>
      <c r="I9" s="13">
        <f t="shared" ref="I9:I26" si="2">H9/L9</f>
        <v>6.9767441860465115E-2</v>
      </c>
      <c r="J9" s="14">
        <v>120</v>
      </c>
      <c r="K9" s="13">
        <f t="shared" ref="K9:K26" si="3">J9/L9</f>
        <v>0.93023255813953487</v>
      </c>
      <c r="L9" s="12">
        <v>129</v>
      </c>
      <c r="M9" s="44"/>
    </row>
    <row r="10" spans="1:13" ht="17.25" customHeight="1" x14ac:dyDescent="0.2">
      <c r="A10" s="43"/>
      <c r="B10" s="16" t="s">
        <v>31</v>
      </c>
      <c r="C10" s="17">
        <v>91</v>
      </c>
      <c r="D10" s="18">
        <f t="shared" si="0"/>
        <v>0.43333333333333335</v>
      </c>
      <c r="E10" s="19">
        <v>119</v>
      </c>
      <c r="F10" s="18">
        <f t="shared" si="1"/>
        <v>0.56666666666666665</v>
      </c>
      <c r="G10" s="17">
        <v>210</v>
      </c>
      <c r="H10" s="17">
        <v>76</v>
      </c>
      <c r="I10" s="18">
        <f t="shared" si="2"/>
        <v>0.40425531914893614</v>
      </c>
      <c r="J10" s="19">
        <v>112</v>
      </c>
      <c r="K10" s="18">
        <f t="shared" si="3"/>
        <v>0.5957446808510638</v>
      </c>
      <c r="L10" s="17">
        <v>188</v>
      </c>
      <c r="M10" s="44"/>
    </row>
    <row r="11" spans="1:13" ht="17.25" customHeight="1" x14ac:dyDescent="0.2">
      <c r="A11" s="43"/>
      <c r="B11" s="11" t="s">
        <v>30</v>
      </c>
      <c r="C11" s="12">
        <v>1459</v>
      </c>
      <c r="D11" s="13">
        <f t="shared" si="0"/>
        <v>0.53404099560761342</v>
      </c>
      <c r="E11" s="14">
        <v>1273</v>
      </c>
      <c r="F11" s="13">
        <f t="shared" si="1"/>
        <v>0.46595900439238652</v>
      </c>
      <c r="G11" s="12">
        <v>2732</v>
      </c>
      <c r="H11" s="12">
        <v>1440</v>
      </c>
      <c r="I11" s="13">
        <f t="shared" si="2"/>
        <v>0.52766581165262005</v>
      </c>
      <c r="J11" s="14">
        <v>1289</v>
      </c>
      <c r="K11" s="13">
        <f t="shared" si="3"/>
        <v>0.47233418834738</v>
      </c>
      <c r="L11" s="12">
        <v>2729</v>
      </c>
      <c r="M11" s="44"/>
    </row>
    <row r="12" spans="1:13" ht="17.25" customHeight="1" x14ac:dyDescent="0.2">
      <c r="A12" s="43"/>
      <c r="B12" s="16" t="s">
        <v>29</v>
      </c>
      <c r="C12" s="17">
        <v>479</v>
      </c>
      <c r="D12" s="18">
        <f t="shared" si="0"/>
        <v>0.18254573170731708</v>
      </c>
      <c r="E12" s="19">
        <v>2145</v>
      </c>
      <c r="F12" s="18">
        <f t="shared" si="1"/>
        <v>0.81745426829268297</v>
      </c>
      <c r="G12" s="17">
        <v>2624</v>
      </c>
      <c r="H12" s="17">
        <v>440</v>
      </c>
      <c r="I12" s="18">
        <f t="shared" si="2"/>
        <v>0.17034456058846303</v>
      </c>
      <c r="J12" s="19">
        <v>2143</v>
      </c>
      <c r="K12" s="18">
        <f t="shared" si="3"/>
        <v>0.82965543941153697</v>
      </c>
      <c r="L12" s="17">
        <v>2583</v>
      </c>
      <c r="M12" s="44"/>
    </row>
    <row r="13" spans="1:13" ht="17.25" customHeight="1" x14ac:dyDescent="0.2">
      <c r="A13" s="43"/>
      <c r="B13" s="11" t="s">
        <v>28</v>
      </c>
      <c r="C13" s="12">
        <v>254</v>
      </c>
      <c r="D13" s="13">
        <f t="shared" si="0"/>
        <v>0.15246098439375749</v>
      </c>
      <c r="E13" s="14">
        <v>1412</v>
      </c>
      <c r="F13" s="13">
        <f t="shared" si="1"/>
        <v>0.84753901560624245</v>
      </c>
      <c r="G13" s="12">
        <v>1666</v>
      </c>
      <c r="H13" s="12">
        <v>270</v>
      </c>
      <c r="I13" s="13">
        <f t="shared" si="2"/>
        <v>0.16138673042438734</v>
      </c>
      <c r="J13" s="14">
        <v>1403</v>
      </c>
      <c r="K13" s="13">
        <f t="shared" si="3"/>
        <v>0.83861326957561266</v>
      </c>
      <c r="L13" s="12">
        <v>1673</v>
      </c>
      <c r="M13" s="44"/>
    </row>
    <row r="14" spans="1:13" ht="17.25" customHeight="1" x14ac:dyDescent="0.2">
      <c r="A14" s="43"/>
      <c r="B14" s="16" t="s">
        <v>27</v>
      </c>
      <c r="C14" s="17">
        <v>890</v>
      </c>
      <c r="D14" s="18">
        <f t="shared" si="0"/>
        <v>0.26176470588235295</v>
      </c>
      <c r="E14" s="19">
        <v>2510</v>
      </c>
      <c r="F14" s="18">
        <f t="shared" si="1"/>
        <v>0.7382352941176471</v>
      </c>
      <c r="G14" s="17">
        <v>3400</v>
      </c>
      <c r="H14" s="17">
        <v>886</v>
      </c>
      <c r="I14" s="18">
        <f t="shared" si="2"/>
        <v>0.2555523507355062</v>
      </c>
      <c r="J14" s="19">
        <v>2581</v>
      </c>
      <c r="K14" s="18">
        <f t="shared" si="3"/>
        <v>0.7444476492644938</v>
      </c>
      <c r="L14" s="17">
        <v>3467</v>
      </c>
      <c r="M14" s="44"/>
    </row>
    <row r="15" spans="1:13" ht="17.25" customHeight="1" x14ac:dyDescent="0.2">
      <c r="A15" s="43"/>
      <c r="B15" s="11" t="s">
        <v>26</v>
      </c>
      <c r="C15" s="12">
        <v>519</v>
      </c>
      <c r="D15" s="13">
        <f t="shared" si="0"/>
        <v>0.24749642346208869</v>
      </c>
      <c r="E15" s="14">
        <v>1578</v>
      </c>
      <c r="F15" s="13">
        <f t="shared" si="1"/>
        <v>0.75250357653791133</v>
      </c>
      <c r="G15" s="12">
        <v>2097</v>
      </c>
      <c r="H15" s="12">
        <v>523</v>
      </c>
      <c r="I15" s="13">
        <f t="shared" si="2"/>
        <v>0.24810246679316889</v>
      </c>
      <c r="J15" s="14">
        <v>1585</v>
      </c>
      <c r="K15" s="13">
        <f t="shared" si="3"/>
        <v>0.75189753320683117</v>
      </c>
      <c r="L15" s="12">
        <v>2108</v>
      </c>
      <c r="M15" s="44"/>
    </row>
    <row r="16" spans="1:13" ht="17.25" customHeight="1" x14ac:dyDescent="0.2">
      <c r="A16" s="43"/>
      <c r="B16" s="16" t="s">
        <v>25</v>
      </c>
      <c r="C16" s="17">
        <v>185</v>
      </c>
      <c r="D16" s="18">
        <f t="shared" si="0"/>
        <v>9.3340060544904138E-2</v>
      </c>
      <c r="E16" s="19">
        <v>1797</v>
      </c>
      <c r="F16" s="18">
        <f t="shared" si="1"/>
        <v>0.90665993945509582</v>
      </c>
      <c r="G16" s="17">
        <v>1982</v>
      </c>
      <c r="H16" s="17">
        <v>153</v>
      </c>
      <c r="I16" s="18">
        <f t="shared" si="2"/>
        <v>8.3333333333333329E-2</v>
      </c>
      <c r="J16" s="19">
        <v>1683</v>
      </c>
      <c r="K16" s="18">
        <f t="shared" si="3"/>
        <v>0.91666666666666663</v>
      </c>
      <c r="L16" s="17">
        <v>1836</v>
      </c>
      <c r="M16" s="44"/>
    </row>
    <row r="17" spans="1:13" ht="17.25" customHeight="1" x14ac:dyDescent="0.2">
      <c r="A17" s="43"/>
      <c r="B17" s="11" t="s">
        <v>24</v>
      </c>
      <c r="C17" s="12">
        <v>119</v>
      </c>
      <c r="D17" s="13">
        <f t="shared" si="0"/>
        <v>0.16190476190476191</v>
      </c>
      <c r="E17" s="14">
        <v>616</v>
      </c>
      <c r="F17" s="13">
        <f t="shared" si="1"/>
        <v>0.83809523809523812</v>
      </c>
      <c r="G17" s="12">
        <v>735</v>
      </c>
      <c r="H17" s="12">
        <v>115</v>
      </c>
      <c r="I17" s="13">
        <f t="shared" si="2"/>
        <v>0.15818431911966988</v>
      </c>
      <c r="J17" s="14">
        <v>612</v>
      </c>
      <c r="K17" s="13">
        <f t="shared" si="3"/>
        <v>0.8418156808803301</v>
      </c>
      <c r="L17" s="12">
        <v>727</v>
      </c>
      <c r="M17" s="44"/>
    </row>
    <row r="18" spans="1:13" ht="17.25" customHeight="1" x14ac:dyDescent="0.2">
      <c r="A18" s="43"/>
      <c r="B18" s="16" t="s">
        <v>23</v>
      </c>
      <c r="C18" s="17">
        <v>521</v>
      </c>
      <c r="D18" s="18">
        <f t="shared" si="0"/>
        <v>0.46228926353149957</v>
      </c>
      <c r="E18" s="19">
        <v>606</v>
      </c>
      <c r="F18" s="18">
        <f t="shared" si="1"/>
        <v>0.53771073646850043</v>
      </c>
      <c r="G18" s="17">
        <v>1127</v>
      </c>
      <c r="H18" s="17">
        <v>517</v>
      </c>
      <c r="I18" s="18">
        <f t="shared" si="2"/>
        <v>0.46702800361336949</v>
      </c>
      <c r="J18" s="19">
        <v>590</v>
      </c>
      <c r="K18" s="18">
        <f t="shared" si="3"/>
        <v>0.53297199638663051</v>
      </c>
      <c r="L18" s="17">
        <v>1107</v>
      </c>
      <c r="M18" s="44"/>
    </row>
    <row r="19" spans="1:13" ht="17.25" customHeight="1" x14ac:dyDescent="0.2">
      <c r="A19" s="43"/>
      <c r="B19" s="11" t="s">
        <v>22</v>
      </c>
      <c r="C19" s="12">
        <v>191</v>
      </c>
      <c r="D19" s="13">
        <f t="shared" si="0"/>
        <v>0.1596989966555184</v>
      </c>
      <c r="E19" s="14">
        <v>1005</v>
      </c>
      <c r="F19" s="13">
        <f t="shared" si="1"/>
        <v>0.84030100334448166</v>
      </c>
      <c r="G19" s="12">
        <v>1196</v>
      </c>
      <c r="H19" s="12">
        <v>189</v>
      </c>
      <c r="I19" s="13">
        <f t="shared" si="2"/>
        <v>0.15895710681244743</v>
      </c>
      <c r="J19" s="14">
        <v>1000</v>
      </c>
      <c r="K19" s="13">
        <f t="shared" si="3"/>
        <v>0.84104289318755254</v>
      </c>
      <c r="L19" s="12">
        <v>1189</v>
      </c>
      <c r="M19" s="44"/>
    </row>
    <row r="20" spans="1:13" ht="17.25" customHeight="1" x14ac:dyDescent="0.2">
      <c r="A20" s="43"/>
      <c r="B20" s="16" t="s">
        <v>21</v>
      </c>
      <c r="C20" s="17">
        <v>1066</v>
      </c>
      <c r="D20" s="18">
        <f t="shared" si="0"/>
        <v>0.35580774365821094</v>
      </c>
      <c r="E20" s="19">
        <v>1930</v>
      </c>
      <c r="F20" s="18">
        <f t="shared" si="1"/>
        <v>0.644192256341789</v>
      </c>
      <c r="G20" s="17">
        <v>2996</v>
      </c>
      <c r="H20" s="17">
        <v>1024</v>
      </c>
      <c r="I20" s="18">
        <f t="shared" si="2"/>
        <v>0.35249569707401035</v>
      </c>
      <c r="J20" s="19">
        <v>1881</v>
      </c>
      <c r="K20" s="18">
        <f t="shared" si="3"/>
        <v>0.64750430292598971</v>
      </c>
      <c r="L20" s="17">
        <v>2905</v>
      </c>
      <c r="M20" s="44"/>
    </row>
    <row r="21" spans="1:13" ht="17.25" customHeight="1" x14ac:dyDescent="0.2">
      <c r="A21" s="43"/>
      <c r="B21" s="11" t="s">
        <v>20</v>
      </c>
      <c r="C21" s="12">
        <v>92</v>
      </c>
      <c r="D21" s="13">
        <f t="shared" si="0"/>
        <v>0.1276005547850208</v>
      </c>
      <c r="E21" s="14">
        <v>629</v>
      </c>
      <c r="F21" s="13">
        <f t="shared" si="1"/>
        <v>0.87239944521497914</v>
      </c>
      <c r="G21" s="12">
        <v>721</v>
      </c>
      <c r="H21" s="12">
        <v>168</v>
      </c>
      <c r="I21" s="13">
        <f t="shared" si="2"/>
        <v>0.15894039735099338</v>
      </c>
      <c r="J21" s="14">
        <v>889</v>
      </c>
      <c r="K21" s="13">
        <f t="shared" si="3"/>
        <v>0.84105960264900659</v>
      </c>
      <c r="L21" s="12">
        <v>1057</v>
      </c>
      <c r="M21" s="44"/>
    </row>
    <row r="22" spans="1:13" ht="17.25" customHeight="1" x14ac:dyDescent="0.2">
      <c r="A22" s="43"/>
      <c r="B22" s="16" t="s">
        <v>19</v>
      </c>
      <c r="C22" s="17">
        <v>87</v>
      </c>
      <c r="D22" s="18">
        <f t="shared" si="0"/>
        <v>0.12554112554112554</v>
      </c>
      <c r="E22" s="19">
        <v>606</v>
      </c>
      <c r="F22" s="18">
        <f t="shared" si="1"/>
        <v>0.87445887445887449</v>
      </c>
      <c r="G22" s="17">
        <v>693</v>
      </c>
      <c r="H22" s="17">
        <v>43</v>
      </c>
      <c r="I22" s="18">
        <f t="shared" si="2"/>
        <v>0.12536443148688048</v>
      </c>
      <c r="J22" s="19">
        <v>300</v>
      </c>
      <c r="K22" s="18">
        <f t="shared" si="3"/>
        <v>0.87463556851311952</v>
      </c>
      <c r="L22" s="17">
        <v>343</v>
      </c>
      <c r="M22" s="44"/>
    </row>
    <row r="23" spans="1:13" ht="17.25" customHeight="1" x14ac:dyDescent="0.2">
      <c r="A23" s="43"/>
      <c r="B23" s="11" t="s">
        <v>18</v>
      </c>
      <c r="C23" s="12">
        <v>119</v>
      </c>
      <c r="D23" s="13">
        <f t="shared" si="0"/>
        <v>0.14619164619164618</v>
      </c>
      <c r="E23" s="14">
        <v>695</v>
      </c>
      <c r="F23" s="13">
        <f t="shared" si="1"/>
        <v>0.85380835380835385</v>
      </c>
      <c r="G23" s="12">
        <v>814</v>
      </c>
      <c r="H23" s="12">
        <v>122</v>
      </c>
      <c r="I23" s="13">
        <f t="shared" si="2"/>
        <v>0.14386792452830188</v>
      </c>
      <c r="J23" s="14">
        <v>726</v>
      </c>
      <c r="K23" s="13">
        <f t="shared" si="3"/>
        <v>0.85613207547169812</v>
      </c>
      <c r="L23" s="12">
        <v>848</v>
      </c>
      <c r="M23" s="44"/>
    </row>
    <row r="24" spans="1:13" ht="17.25" customHeight="1" x14ac:dyDescent="0.2">
      <c r="A24" s="43"/>
      <c r="B24" s="16" t="s">
        <v>17</v>
      </c>
      <c r="C24" s="17">
        <v>178</v>
      </c>
      <c r="D24" s="18">
        <f t="shared" si="0"/>
        <v>0.13692307692307693</v>
      </c>
      <c r="E24" s="19">
        <v>1122</v>
      </c>
      <c r="F24" s="18">
        <f t="shared" si="1"/>
        <v>0.86307692307692307</v>
      </c>
      <c r="G24" s="17">
        <v>1300</v>
      </c>
      <c r="H24" s="17">
        <v>197</v>
      </c>
      <c r="I24" s="18">
        <f t="shared" si="2"/>
        <v>0.14528023598820058</v>
      </c>
      <c r="J24" s="19">
        <v>1159</v>
      </c>
      <c r="K24" s="18">
        <f t="shared" si="3"/>
        <v>0.85471976401179939</v>
      </c>
      <c r="L24" s="17">
        <v>1356</v>
      </c>
      <c r="M24" s="44"/>
    </row>
    <row r="25" spans="1:13" ht="17.25" customHeight="1" x14ac:dyDescent="0.2">
      <c r="A25" s="43"/>
      <c r="B25" s="15" t="s">
        <v>16</v>
      </c>
      <c r="C25" s="12">
        <v>324</v>
      </c>
      <c r="D25" s="13">
        <f t="shared" si="0"/>
        <v>0.70434782608695656</v>
      </c>
      <c r="E25" s="14">
        <v>136</v>
      </c>
      <c r="F25" s="13">
        <f t="shared" si="1"/>
        <v>0.29565217391304349</v>
      </c>
      <c r="G25" s="12">
        <v>460</v>
      </c>
      <c r="H25" s="12">
        <v>307</v>
      </c>
      <c r="I25" s="13">
        <f t="shared" si="2"/>
        <v>0.71395348837209305</v>
      </c>
      <c r="J25" s="14">
        <v>123</v>
      </c>
      <c r="K25" s="13">
        <f t="shared" si="3"/>
        <v>0.28604651162790695</v>
      </c>
      <c r="L25" s="12">
        <v>430</v>
      </c>
      <c r="M25" s="44"/>
    </row>
    <row r="26" spans="1:13" ht="17.25" customHeight="1" x14ac:dyDescent="0.2">
      <c r="A26" s="43"/>
      <c r="B26" s="20" t="s">
        <v>15</v>
      </c>
      <c r="C26" s="17">
        <v>208</v>
      </c>
      <c r="D26" s="18">
        <f t="shared" si="0"/>
        <v>0.38951310861423222</v>
      </c>
      <c r="E26" s="19">
        <v>326</v>
      </c>
      <c r="F26" s="18">
        <f t="shared" si="1"/>
        <v>0.61048689138576784</v>
      </c>
      <c r="G26" s="17">
        <v>534</v>
      </c>
      <c r="H26" s="17">
        <v>328</v>
      </c>
      <c r="I26" s="18">
        <f t="shared" si="2"/>
        <v>0.53858784893267653</v>
      </c>
      <c r="J26" s="19">
        <v>281</v>
      </c>
      <c r="K26" s="18">
        <f t="shared" si="3"/>
        <v>0.46141215106732347</v>
      </c>
      <c r="L26" s="17">
        <v>609</v>
      </c>
      <c r="M26" s="44"/>
    </row>
    <row r="27" spans="1:13" ht="17.25" customHeight="1" x14ac:dyDescent="0.2">
      <c r="A27" s="43"/>
      <c r="B27" s="8" t="s">
        <v>14</v>
      </c>
      <c r="C27" s="9">
        <f>SUM(C9:C26)</f>
        <v>6795</v>
      </c>
      <c r="D27" s="10">
        <f>+C27/G27</f>
        <v>0.26750915318294555</v>
      </c>
      <c r="E27" s="9">
        <f>SUM(E9:E26)</f>
        <v>18606</v>
      </c>
      <c r="F27" s="10">
        <f>+E27/G27</f>
        <v>0.73249084681705445</v>
      </c>
      <c r="G27" s="9">
        <f>SUM(G9:G26)</f>
        <v>25401</v>
      </c>
      <c r="H27" s="9">
        <f>SUM(H9:H26)</f>
        <v>6807</v>
      </c>
      <c r="I27" s="10">
        <f>+H27/L27</f>
        <v>0.2692216421452302</v>
      </c>
      <c r="J27" s="9">
        <f>SUM(J9:J26)</f>
        <v>18477</v>
      </c>
      <c r="K27" s="10">
        <f>+J27/L27</f>
        <v>0.73077835785476986</v>
      </c>
      <c r="L27" s="9">
        <f>SUM(L9:L26)</f>
        <v>25284</v>
      </c>
      <c r="M27" s="44"/>
    </row>
    <row r="28" spans="1:13" ht="17.25" customHeight="1" x14ac:dyDescent="0.2">
      <c r="A28" s="43"/>
      <c r="B28" s="11" t="s">
        <v>6</v>
      </c>
      <c r="C28" s="12">
        <v>184</v>
      </c>
      <c r="D28" s="13">
        <f t="shared" ref="D28:D33" si="4">C28/G28</f>
        <v>0.42691415313225056</v>
      </c>
      <c r="E28" s="14">
        <v>247</v>
      </c>
      <c r="F28" s="13">
        <f t="shared" ref="F28:F33" si="5">E28/G28</f>
        <v>0.57308584686774944</v>
      </c>
      <c r="G28" s="12">
        <v>431</v>
      </c>
      <c r="H28" s="12">
        <v>100</v>
      </c>
      <c r="I28" s="13">
        <f t="shared" ref="I28:I33" si="6">H28/L28</f>
        <v>0.4219409282700422</v>
      </c>
      <c r="J28" s="14">
        <v>137</v>
      </c>
      <c r="K28" s="13">
        <f t="shared" ref="K28:K33" si="7">J28/L28</f>
        <v>0.57805907172995785</v>
      </c>
      <c r="L28" s="12">
        <v>237</v>
      </c>
      <c r="M28" s="44"/>
    </row>
    <row r="29" spans="1:13" ht="17.25" customHeight="1" x14ac:dyDescent="0.2">
      <c r="A29" s="43"/>
      <c r="B29" s="16" t="s">
        <v>5</v>
      </c>
      <c r="C29" s="17">
        <v>70</v>
      </c>
      <c r="D29" s="18">
        <f t="shared" si="4"/>
        <v>0.38043478260869568</v>
      </c>
      <c r="E29" s="19">
        <v>114</v>
      </c>
      <c r="F29" s="18">
        <f t="shared" si="5"/>
        <v>0.61956521739130432</v>
      </c>
      <c r="G29" s="17">
        <v>184</v>
      </c>
      <c r="H29" s="17">
        <v>97</v>
      </c>
      <c r="I29" s="18">
        <f t="shared" si="6"/>
        <v>0.37307692307692308</v>
      </c>
      <c r="J29" s="19">
        <v>163</v>
      </c>
      <c r="K29" s="18">
        <f t="shared" si="7"/>
        <v>0.62692307692307692</v>
      </c>
      <c r="L29" s="17">
        <v>260</v>
      </c>
      <c r="M29" s="44"/>
    </row>
    <row r="30" spans="1:13" ht="18" customHeight="1" x14ac:dyDescent="0.2">
      <c r="A30" s="43"/>
      <c r="B30" s="11" t="s">
        <v>4</v>
      </c>
      <c r="C30" s="12">
        <v>169</v>
      </c>
      <c r="D30" s="13">
        <f t="shared" si="4"/>
        <v>0.36188436830835119</v>
      </c>
      <c r="E30" s="14">
        <v>298</v>
      </c>
      <c r="F30" s="13">
        <f t="shared" si="5"/>
        <v>0.63811563169164887</v>
      </c>
      <c r="G30" s="12">
        <v>467</v>
      </c>
      <c r="H30" s="12">
        <v>136</v>
      </c>
      <c r="I30" s="13">
        <f t="shared" si="6"/>
        <v>0.36170212765957449</v>
      </c>
      <c r="J30" s="14">
        <v>240</v>
      </c>
      <c r="K30" s="13">
        <f t="shared" si="7"/>
        <v>0.63829787234042556</v>
      </c>
      <c r="L30" s="12">
        <v>376</v>
      </c>
      <c r="M30" s="44"/>
    </row>
    <row r="31" spans="1:13" ht="18" customHeight="1" x14ac:dyDescent="0.2">
      <c r="A31" s="43"/>
      <c r="B31" s="16" t="s">
        <v>3</v>
      </c>
      <c r="C31" s="17">
        <v>344</v>
      </c>
      <c r="D31" s="18">
        <f t="shared" si="4"/>
        <v>0.14144736842105263</v>
      </c>
      <c r="E31" s="19">
        <v>2088</v>
      </c>
      <c r="F31" s="18">
        <f t="shared" si="5"/>
        <v>0.85855263157894735</v>
      </c>
      <c r="G31" s="17">
        <v>2432</v>
      </c>
      <c r="H31" s="17">
        <v>364</v>
      </c>
      <c r="I31" s="18">
        <f t="shared" si="6"/>
        <v>0.15502555366269166</v>
      </c>
      <c r="J31" s="19">
        <v>1984</v>
      </c>
      <c r="K31" s="18">
        <f t="shared" si="7"/>
        <v>0.84497444633730834</v>
      </c>
      <c r="L31" s="17">
        <v>2348</v>
      </c>
      <c r="M31" s="44"/>
    </row>
    <row r="32" spans="1:13" ht="18" customHeight="1" x14ac:dyDescent="0.2">
      <c r="A32" s="43"/>
      <c r="B32" s="11" t="s">
        <v>2</v>
      </c>
      <c r="C32" s="12">
        <v>135</v>
      </c>
      <c r="D32" s="13">
        <f t="shared" si="4"/>
        <v>0.21394611727416799</v>
      </c>
      <c r="E32" s="14">
        <v>496</v>
      </c>
      <c r="F32" s="13">
        <f t="shared" si="5"/>
        <v>0.78605388272583199</v>
      </c>
      <c r="G32" s="12">
        <v>631</v>
      </c>
      <c r="H32" s="12">
        <v>191</v>
      </c>
      <c r="I32" s="13">
        <f t="shared" si="6"/>
        <v>0.25398936170212766</v>
      </c>
      <c r="J32" s="14">
        <v>561</v>
      </c>
      <c r="K32" s="13">
        <f t="shared" si="7"/>
        <v>0.74601063829787229</v>
      </c>
      <c r="L32" s="12">
        <v>752</v>
      </c>
      <c r="M32" s="44"/>
    </row>
    <row r="33" spans="1:13" ht="18" customHeight="1" x14ac:dyDescent="0.2">
      <c r="A33" s="43"/>
      <c r="B33" s="16" t="s">
        <v>1</v>
      </c>
      <c r="C33" s="17">
        <v>49</v>
      </c>
      <c r="D33" s="18">
        <f t="shared" si="4"/>
        <v>0.3475177304964539</v>
      </c>
      <c r="E33" s="19">
        <v>92</v>
      </c>
      <c r="F33" s="18">
        <f t="shared" si="5"/>
        <v>0.65248226950354615</v>
      </c>
      <c r="G33" s="17">
        <v>141</v>
      </c>
      <c r="H33" s="17">
        <v>52</v>
      </c>
      <c r="I33" s="18">
        <f t="shared" si="6"/>
        <v>0.34666666666666668</v>
      </c>
      <c r="J33" s="19">
        <v>98</v>
      </c>
      <c r="K33" s="18">
        <f t="shared" si="7"/>
        <v>0.65333333333333332</v>
      </c>
      <c r="L33" s="17">
        <v>150</v>
      </c>
      <c r="M33" s="44"/>
    </row>
    <row r="34" spans="1:13" ht="18" customHeight="1" x14ac:dyDescent="0.2">
      <c r="A34" s="43"/>
      <c r="B34" s="8" t="s">
        <v>0</v>
      </c>
      <c r="C34" s="9">
        <f>SUM(C28:C33)</f>
        <v>951</v>
      </c>
      <c r="D34" s="10">
        <f>+C34/G34</f>
        <v>0.22188520765282316</v>
      </c>
      <c r="E34" s="9">
        <f>SUM(E28:E33)</f>
        <v>3335</v>
      </c>
      <c r="F34" s="10">
        <f>+E34/G34</f>
        <v>0.77811479234717684</v>
      </c>
      <c r="G34" s="9">
        <f>SUM(G28:G33)</f>
        <v>4286</v>
      </c>
      <c r="H34" s="9">
        <f>SUM(H28:H33)</f>
        <v>940</v>
      </c>
      <c r="I34" s="10">
        <f>+H34/L34</f>
        <v>0.22798932815910744</v>
      </c>
      <c r="J34" s="9">
        <f>SUM(J28:J33)</f>
        <v>3183</v>
      </c>
      <c r="K34" s="10">
        <f>+J34/L34</f>
        <v>0.77201067184089256</v>
      </c>
      <c r="L34" s="9">
        <f>SUM(L28:L33)</f>
        <v>4123</v>
      </c>
      <c r="M34" s="44"/>
    </row>
    <row r="35" spans="1:13" ht="18" customHeight="1" x14ac:dyDescent="0.2">
      <c r="A35" s="43"/>
      <c r="B35" s="6" t="s">
        <v>35</v>
      </c>
      <c r="C35" s="7">
        <f>+C27+C34</f>
        <v>7746</v>
      </c>
      <c r="D35" s="21">
        <f>C35/G35</f>
        <v>0.2609222892175026</v>
      </c>
      <c r="E35" s="7">
        <f t="shared" ref="E35:L35" si="8">+E27+E34</f>
        <v>21941</v>
      </c>
      <c r="F35" s="21">
        <f>E35/G35</f>
        <v>0.7390777107824974</v>
      </c>
      <c r="G35" s="7">
        <f t="shared" si="8"/>
        <v>29687</v>
      </c>
      <c r="H35" s="7">
        <f t="shared" si="8"/>
        <v>7747</v>
      </c>
      <c r="I35" s="21">
        <f>H35/L35</f>
        <v>0.26344067738973714</v>
      </c>
      <c r="J35" s="7">
        <f t="shared" si="8"/>
        <v>21660</v>
      </c>
      <c r="K35" s="21">
        <f>J35/L35</f>
        <v>0.73655932261026291</v>
      </c>
      <c r="L35" s="7">
        <f t="shared" si="8"/>
        <v>29407</v>
      </c>
      <c r="M35" s="44"/>
    </row>
    <row r="36" spans="1:13" ht="18" customHeight="1" x14ac:dyDescent="0.2">
      <c r="A36" s="43"/>
      <c r="B36" s="3"/>
      <c r="C36" s="4"/>
      <c r="D36" s="5"/>
      <c r="E36" s="4"/>
      <c r="F36" s="5"/>
      <c r="G36" s="4"/>
      <c r="H36" s="4"/>
      <c r="I36" s="5"/>
      <c r="J36" s="4"/>
      <c r="K36" s="5"/>
      <c r="L36" s="4"/>
      <c r="M36" s="44"/>
    </row>
    <row r="37" spans="1:13" ht="18" customHeight="1" x14ac:dyDescent="0.2">
      <c r="A37" s="43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4"/>
    </row>
    <row r="38" spans="1:13" ht="18" customHeight="1" x14ac:dyDescent="0.2">
      <c r="A38" s="43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4"/>
    </row>
    <row r="39" spans="1:13" x14ac:dyDescent="0.2">
      <c r="A39" s="43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4"/>
    </row>
    <row r="40" spans="1:13" x14ac:dyDescent="0.2">
      <c r="A40" s="43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4"/>
    </row>
    <row r="41" spans="1:13" x14ac:dyDescent="0.2">
      <c r="A41" s="43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4"/>
    </row>
    <row r="42" spans="1:13" x14ac:dyDescent="0.2">
      <c r="A42" s="43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4"/>
    </row>
    <row r="43" spans="1:13" x14ac:dyDescent="0.2">
      <c r="A43" s="43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4"/>
    </row>
    <row r="44" spans="1:13" x14ac:dyDescent="0.2">
      <c r="A44" s="43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4"/>
    </row>
    <row r="45" spans="1:13" x14ac:dyDescent="0.2">
      <c r="A45" s="43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4"/>
    </row>
    <row r="46" spans="1:13" x14ac:dyDescent="0.2">
      <c r="A46" s="43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4"/>
    </row>
    <row r="47" spans="1:13" x14ac:dyDescent="0.2">
      <c r="A47" s="43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4"/>
    </row>
    <row r="48" spans="1:13" x14ac:dyDescent="0.2">
      <c r="A48" s="43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4"/>
    </row>
    <row r="49" spans="1:13" x14ac:dyDescent="0.2">
      <c r="A49" s="43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4"/>
    </row>
    <row r="50" spans="1:13" x14ac:dyDescent="0.2">
      <c r="A50" s="43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4"/>
    </row>
    <row r="51" spans="1:13" x14ac:dyDescent="0.2">
      <c r="A51" s="43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4"/>
    </row>
    <row r="52" spans="1:13" x14ac:dyDescent="0.2">
      <c r="A52" s="43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4"/>
    </row>
    <row r="53" spans="1:13" x14ac:dyDescent="0.2">
      <c r="A53" s="43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4"/>
    </row>
    <row r="54" spans="1:13" x14ac:dyDescent="0.2">
      <c r="A54" s="43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4"/>
    </row>
    <row r="55" spans="1:13" x14ac:dyDescent="0.2">
      <c r="A55" s="43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4"/>
    </row>
    <row r="56" spans="1:13" x14ac:dyDescent="0.2">
      <c r="A56" s="43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4"/>
    </row>
    <row r="57" spans="1:13" x14ac:dyDescent="0.2">
      <c r="A57" s="43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4"/>
    </row>
    <row r="58" spans="1:13" x14ac:dyDescent="0.2">
      <c r="A58" s="43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4"/>
    </row>
    <row r="59" spans="1:13" x14ac:dyDescent="0.2">
      <c r="A59" s="43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4"/>
    </row>
    <row r="60" spans="1:13" x14ac:dyDescent="0.2">
      <c r="A60" s="43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4"/>
    </row>
    <row r="61" spans="1:13" x14ac:dyDescent="0.2">
      <c r="A61" s="43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4"/>
    </row>
    <row r="62" spans="1:13" x14ac:dyDescent="0.2">
      <c r="A62" s="43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4"/>
    </row>
    <row r="63" spans="1:13" x14ac:dyDescent="0.2">
      <c r="A63" s="43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4"/>
    </row>
    <row r="64" spans="1:13" x14ac:dyDescent="0.2">
      <c r="A64" s="43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4"/>
    </row>
    <row r="65" spans="1:13" x14ac:dyDescent="0.2">
      <c r="A65" s="43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4"/>
    </row>
    <row r="66" spans="1:13" x14ac:dyDescent="0.2">
      <c r="A66" s="43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4"/>
    </row>
    <row r="67" spans="1:13" x14ac:dyDescent="0.2">
      <c r="A67" s="43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4"/>
    </row>
    <row r="68" spans="1:13" x14ac:dyDescent="0.2">
      <c r="A68" s="43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4"/>
    </row>
    <row r="69" spans="1:13" x14ac:dyDescent="0.2">
      <c r="A69" s="43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4"/>
    </row>
    <row r="70" spans="1:13" x14ac:dyDescent="0.2">
      <c r="A70" s="43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4"/>
    </row>
    <row r="71" spans="1:13" x14ac:dyDescent="0.2">
      <c r="A71" s="43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4"/>
    </row>
    <row r="72" spans="1:13" x14ac:dyDescent="0.2">
      <c r="A72" s="43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4"/>
    </row>
    <row r="73" spans="1:13" x14ac:dyDescent="0.2">
      <c r="A73" s="43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4"/>
    </row>
    <row r="74" spans="1:13" x14ac:dyDescent="0.2">
      <c r="A74" s="43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4"/>
    </row>
    <row r="75" spans="1:13" x14ac:dyDescent="0.2">
      <c r="A75" s="43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4"/>
    </row>
    <row r="76" spans="1:13" x14ac:dyDescent="0.2">
      <c r="A76" s="43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4"/>
    </row>
    <row r="77" spans="1:13" x14ac:dyDescent="0.2">
      <c r="A77" s="46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8"/>
    </row>
    <row r="79" spans="1:13" ht="3.75" customHeight="1" x14ac:dyDescent="0.2">
      <c r="A79" s="39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2"/>
    </row>
    <row r="80" spans="1:13" ht="18" x14ac:dyDescent="0.2">
      <c r="A80" s="58"/>
      <c r="B80" s="53" t="s">
        <v>51</v>
      </c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7"/>
    </row>
    <row r="81" spans="1:13" ht="19.5" customHeight="1" x14ac:dyDescent="0.2">
      <c r="A81" s="43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4"/>
    </row>
    <row r="82" spans="1:13" ht="18" customHeight="1" x14ac:dyDescent="0.2">
      <c r="A82" s="43"/>
      <c r="B82" s="50" t="s">
        <v>37</v>
      </c>
      <c r="C82" s="49" t="s">
        <v>13</v>
      </c>
      <c r="D82" s="49"/>
      <c r="E82" s="49"/>
      <c r="F82" s="49"/>
      <c r="G82" s="49"/>
      <c r="H82" s="49" t="s">
        <v>12</v>
      </c>
      <c r="I82" s="49"/>
      <c r="J82" s="49"/>
      <c r="K82" s="49"/>
      <c r="L82" s="49"/>
      <c r="M82" s="44"/>
    </row>
    <row r="83" spans="1:13" ht="18" customHeight="1" x14ac:dyDescent="0.2">
      <c r="A83" s="43"/>
      <c r="B83" s="50"/>
      <c r="C83" s="26" t="s">
        <v>11</v>
      </c>
      <c r="D83" s="26" t="s">
        <v>10</v>
      </c>
      <c r="E83" s="26" t="s">
        <v>9</v>
      </c>
      <c r="F83" s="26" t="s">
        <v>8</v>
      </c>
      <c r="G83" s="26" t="s">
        <v>7</v>
      </c>
      <c r="H83" s="26" t="s">
        <v>11</v>
      </c>
      <c r="I83" s="26" t="s">
        <v>10</v>
      </c>
      <c r="J83" s="26" t="s">
        <v>9</v>
      </c>
      <c r="K83" s="26" t="s">
        <v>8</v>
      </c>
      <c r="L83" s="26" t="s">
        <v>7</v>
      </c>
      <c r="M83" s="44"/>
    </row>
    <row r="84" spans="1:13" ht="25.5" x14ac:dyDescent="0.2">
      <c r="A84" s="43"/>
      <c r="B84" s="34" t="s">
        <v>38</v>
      </c>
      <c r="C84" s="27">
        <v>326</v>
      </c>
      <c r="D84" s="28">
        <f>C84/G84</f>
        <v>0.50778816199376942</v>
      </c>
      <c r="E84" s="27">
        <v>316</v>
      </c>
      <c r="F84" s="28">
        <f>E84/G84</f>
        <v>0.49221183800623053</v>
      </c>
      <c r="G84" s="27">
        <v>642</v>
      </c>
      <c r="H84" s="27">
        <v>294</v>
      </c>
      <c r="I84" s="28">
        <f>H84/L84</f>
        <v>0.48514851485148514</v>
      </c>
      <c r="J84" s="27">
        <v>312</v>
      </c>
      <c r="K84" s="28">
        <f>J84/L84</f>
        <v>0.51485148514851486</v>
      </c>
      <c r="L84" s="27">
        <v>606</v>
      </c>
      <c r="M84" s="44"/>
    </row>
    <row r="85" spans="1:13" ht="18" customHeight="1" x14ac:dyDescent="0.2">
      <c r="A85" s="43"/>
      <c r="B85" s="35" t="s">
        <v>39</v>
      </c>
      <c r="C85" s="29">
        <v>133</v>
      </c>
      <c r="D85" s="30">
        <f t="shared" ref="D85:D93" si="9">C85/G85</f>
        <v>0.49442379182156132</v>
      </c>
      <c r="E85" s="29">
        <v>136</v>
      </c>
      <c r="F85" s="30">
        <f t="shared" ref="F85:F93" si="10">E85/G85</f>
        <v>0.50557620817843862</v>
      </c>
      <c r="G85" s="29">
        <v>269</v>
      </c>
      <c r="H85" s="29">
        <v>132</v>
      </c>
      <c r="I85" s="30">
        <f t="shared" ref="I85:I93" si="11">H85/L85</f>
        <v>0.4925373134328358</v>
      </c>
      <c r="J85" s="29">
        <v>136</v>
      </c>
      <c r="K85" s="30">
        <f t="shared" ref="K85:K93" si="12">J85/L85</f>
        <v>0.5074626865671642</v>
      </c>
      <c r="L85" s="29">
        <v>268</v>
      </c>
      <c r="M85" s="44"/>
    </row>
    <row r="86" spans="1:13" ht="18" customHeight="1" x14ac:dyDescent="0.2">
      <c r="A86" s="43"/>
      <c r="B86" s="34" t="s">
        <v>40</v>
      </c>
      <c r="C86" s="27">
        <v>7</v>
      </c>
      <c r="D86" s="28">
        <f t="shared" si="9"/>
        <v>0.15909090909090909</v>
      </c>
      <c r="E86" s="27">
        <v>37</v>
      </c>
      <c r="F86" s="28">
        <f t="shared" si="10"/>
        <v>0.84090909090909094</v>
      </c>
      <c r="G86" s="27">
        <v>44</v>
      </c>
      <c r="H86" s="27">
        <v>5</v>
      </c>
      <c r="I86" s="28">
        <f t="shared" si="11"/>
        <v>0.14705882352941177</v>
      </c>
      <c r="J86" s="27">
        <v>29</v>
      </c>
      <c r="K86" s="28">
        <f t="shared" si="12"/>
        <v>0.8529411764705882</v>
      </c>
      <c r="L86" s="27">
        <v>34</v>
      </c>
      <c r="M86" s="44"/>
    </row>
    <row r="87" spans="1:13" ht="18" customHeight="1" x14ac:dyDescent="0.2">
      <c r="A87" s="43"/>
      <c r="B87" s="35" t="s">
        <v>41</v>
      </c>
      <c r="C87" s="29">
        <v>94</v>
      </c>
      <c r="D87" s="30">
        <f t="shared" si="9"/>
        <v>0.30718954248366015</v>
      </c>
      <c r="E87" s="29">
        <v>212</v>
      </c>
      <c r="F87" s="30">
        <f t="shared" si="10"/>
        <v>0.69281045751633985</v>
      </c>
      <c r="G87" s="29">
        <v>306</v>
      </c>
      <c r="H87" s="29">
        <v>95</v>
      </c>
      <c r="I87" s="30">
        <f t="shared" si="11"/>
        <v>0.32646048109965636</v>
      </c>
      <c r="J87" s="29">
        <v>196</v>
      </c>
      <c r="K87" s="30">
        <f t="shared" si="12"/>
        <v>0.67353951890034369</v>
      </c>
      <c r="L87" s="29">
        <v>291</v>
      </c>
      <c r="M87" s="44"/>
    </row>
    <row r="88" spans="1:13" ht="18" customHeight="1" x14ac:dyDescent="0.2">
      <c r="A88" s="43"/>
      <c r="B88" s="34" t="s">
        <v>42</v>
      </c>
      <c r="C88" s="27">
        <v>30</v>
      </c>
      <c r="D88" s="28">
        <f t="shared" si="9"/>
        <v>0.5</v>
      </c>
      <c r="E88" s="27">
        <v>30</v>
      </c>
      <c r="F88" s="28">
        <f t="shared" si="10"/>
        <v>0.5</v>
      </c>
      <c r="G88" s="27">
        <v>60</v>
      </c>
      <c r="H88" s="27">
        <v>31</v>
      </c>
      <c r="I88" s="28">
        <f t="shared" si="11"/>
        <v>0.5636363636363636</v>
      </c>
      <c r="J88" s="27">
        <v>24</v>
      </c>
      <c r="K88" s="28">
        <f t="shared" si="12"/>
        <v>0.43636363636363634</v>
      </c>
      <c r="L88" s="27">
        <v>55</v>
      </c>
      <c r="M88" s="44"/>
    </row>
    <row r="89" spans="1:13" ht="18" customHeight="1" x14ac:dyDescent="0.2">
      <c r="A89" s="43"/>
      <c r="B89" s="35" t="s">
        <v>43</v>
      </c>
      <c r="C89" s="29">
        <v>109</v>
      </c>
      <c r="D89" s="30">
        <f t="shared" si="9"/>
        <v>0.28385416666666669</v>
      </c>
      <c r="E89" s="29">
        <v>275</v>
      </c>
      <c r="F89" s="30">
        <f t="shared" si="10"/>
        <v>0.71614583333333337</v>
      </c>
      <c r="G89" s="29">
        <v>384</v>
      </c>
      <c r="H89" s="29">
        <v>135</v>
      </c>
      <c r="I89" s="30">
        <f t="shared" si="11"/>
        <v>0.29347826086956524</v>
      </c>
      <c r="J89" s="29">
        <v>325</v>
      </c>
      <c r="K89" s="30">
        <f t="shared" si="12"/>
        <v>0.70652173913043481</v>
      </c>
      <c r="L89" s="29">
        <v>460</v>
      </c>
      <c r="M89" s="44"/>
    </row>
    <row r="90" spans="1:13" ht="25.5" x14ac:dyDescent="0.2">
      <c r="A90" s="43"/>
      <c r="B90" s="34" t="s">
        <v>44</v>
      </c>
      <c r="C90" s="27">
        <v>96</v>
      </c>
      <c r="D90" s="28">
        <f t="shared" si="9"/>
        <v>0.61146496815286622</v>
      </c>
      <c r="E90" s="27">
        <v>61</v>
      </c>
      <c r="F90" s="28">
        <f t="shared" si="10"/>
        <v>0.38853503184713378</v>
      </c>
      <c r="G90" s="27">
        <v>157</v>
      </c>
      <c r="H90" s="27">
        <v>73</v>
      </c>
      <c r="I90" s="28">
        <f t="shared" si="11"/>
        <v>0.52517985611510787</v>
      </c>
      <c r="J90" s="27">
        <v>66</v>
      </c>
      <c r="K90" s="28">
        <f t="shared" si="12"/>
        <v>0.47482014388489208</v>
      </c>
      <c r="L90" s="27">
        <v>139</v>
      </c>
      <c r="M90" s="44"/>
    </row>
    <row r="91" spans="1:13" ht="25.5" x14ac:dyDescent="0.2">
      <c r="A91" s="43"/>
      <c r="B91" s="35" t="s">
        <v>45</v>
      </c>
      <c r="C91" s="29">
        <v>67</v>
      </c>
      <c r="D91" s="30">
        <f t="shared" si="9"/>
        <v>0.14316239316239315</v>
      </c>
      <c r="E91" s="29">
        <v>401</v>
      </c>
      <c r="F91" s="30">
        <f t="shared" si="10"/>
        <v>0.85683760683760679</v>
      </c>
      <c r="G91" s="29">
        <v>468</v>
      </c>
      <c r="H91" s="29">
        <v>85</v>
      </c>
      <c r="I91" s="30">
        <f t="shared" si="11"/>
        <v>0.18162393162393162</v>
      </c>
      <c r="J91" s="29">
        <v>383</v>
      </c>
      <c r="K91" s="30">
        <f t="shared" si="12"/>
        <v>0.81837606837606836</v>
      </c>
      <c r="L91" s="29">
        <v>468</v>
      </c>
      <c r="M91" s="44"/>
    </row>
    <row r="92" spans="1:13" ht="18" customHeight="1" x14ac:dyDescent="0.2">
      <c r="A92" s="43"/>
      <c r="B92" s="34" t="s">
        <v>46</v>
      </c>
      <c r="C92" s="27">
        <v>86</v>
      </c>
      <c r="D92" s="28">
        <f t="shared" si="9"/>
        <v>0.41545893719806765</v>
      </c>
      <c r="E92" s="27">
        <v>121</v>
      </c>
      <c r="F92" s="28">
        <f t="shared" si="10"/>
        <v>0.58454106280193241</v>
      </c>
      <c r="G92" s="27">
        <v>207</v>
      </c>
      <c r="H92" s="27">
        <v>61</v>
      </c>
      <c r="I92" s="28">
        <f t="shared" si="11"/>
        <v>0.3935483870967742</v>
      </c>
      <c r="J92" s="27">
        <v>94</v>
      </c>
      <c r="K92" s="28">
        <f>J92/L92</f>
        <v>0.6064516129032258</v>
      </c>
      <c r="L92" s="27">
        <v>155</v>
      </c>
      <c r="M92" s="44"/>
    </row>
    <row r="93" spans="1:13" ht="18" customHeight="1" x14ac:dyDescent="0.2">
      <c r="A93" s="43"/>
      <c r="B93" s="36" t="s">
        <v>47</v>
      </c>
      <c r="C93" s="32">
        <v>948</v>
      </c>
      <c r="D93" s="37">
        <f t="shared" si="9"/>
        <v>0.37366968860859284</v>
      </c>
      <c r="E93" s="32">
        <v>1589</v>
      </c>
      <c r="F93" s="37">
        <f t="shared" si="10"/>
        <v>0.62633031139140716</v>
      </c>
      <c r="G93" s="32">
        <v>2537</v>
      </c>
      <c r="H93" s="32">
        <v>911</v>
      </c>
      <c r="I93" s="33">
        <f t="shared" si="11"/>
        <v>0.36793214862681745</v>
      </c>
      <c r="J93" s="32">
        <v>1565</v>
      </c>
      <c r="K93" s="33">
        <f t="shared" si="12"/>
        <v>0.63206785137318255</v>
      </c>
      <c r="L93" s="32">
        <v>2476</v>
      </c>
      <c r="M93" s="44"/>
    </row>
    <row r="94" spans="1:13" x14ac:dyDescent="0.2">
      <c r="A94" s="43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4"/>
    </row>
    <row r="95" spans="1:13" x14ac:dyDescent="0.2">
      <c r="A95" s="43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4"/>
    </row>
    <row r="96" spans="1:13" x14ac:dyDescent="0.2">
      <c r="A96" s="43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4"/>
    </row>
    <row r="97" spans="1:13" x14ac:dyDescent="0.2">
      <c r="A97" s="43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4"/>
    </row>
    <row r="98" spans="1:13" x14ac:dyDescent="0.2">
      <c r="A98" s="43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4"/>
    </row>
    <row r="99" spans="1:13" x14ac:dyDescent="0.2">
      <c r="A99" s="43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4"/>
    </row>
    <row r="100" spans="1:13" x14ac:dyDescent="0.2">
      <c r="A100" s="43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4"/>
    </row>
    <row r="101" spans="1:13" x14ac:dyDescent="0.2">
      <c r="A101" s="43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4"/>
    </row>
    <row r="102" spans="1:13" x14ac:dyDescent="0.2">
      <c r="A102" s="43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4"/>
    </row>
    <row r="103" spans="1:13" x14ac:dyDescent="0.2">
      <c r="A103" s="43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4"/>
    </row>
    <row r="104" spans="1:13" x14ac:dyDescent="0.2">
      <c r="A104" s="43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4"/>
    </row>
    <row r="105" spans="1:13" x14ac:dyDescent="0.2">
      <c r="A105" s="43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4"/>
    </row>
    <row r="106" spans="1:13" x14ac:dyDescent="0.2">
      <c r="A106" s="43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4"/>
    </row>
    <row r="107" spans="1:13" x14ac:dyDescent="0.2">
      <c r="A107" s="43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4"/>
    </row>
    <row r="108" spans="1:13" x14ac:dyDescent="0.2">
      <c r="A108" s="43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4"/>
    </row>
    <row r="109" spans="1:13" x14ac:dyDescent="0.2">
      <c r="A109" s="43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4"/>
    </row>
    <row r="110" spans="1:13" x14ac:dyDescent="0.2">
      <c r="A110" s="43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4"/>
    </row>
    <row r="111" spans="1:13" x14ac:dyDescent="0.2">
      <c r="A111" s="43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4"/>
    </row>
    <row r="112" spans="1:13" x14ac:dyDescent="0.2">
      <c r="A112" s="43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4"/>
    </row>
    <row r="113" spans="1:14" x14ac:dyDescent="0.2">
      <c r="A113" s="43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4"/>
    </row>
    <row r="114" spans="1:14" x14ac:dyDescent="0.2">
      <c r="A114" s="43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4"/>
    </row>
    <row r="115" spans="1:14" x14ac:dyDescent="0.2">
      <c r="A115" s="43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4"/>
    </row>
    <row r="116" spans="1:14" x14ac:dyDescent="0.2">
      <c r="A116" s="43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4"/>
    </row>
    <row r="117" spans="1:14" x14ac:dyDescent="0.2">
      <c r="A117" s="43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4"/>
    </row>
    <row r="118" spans="1:14" x14ac:dyDescent="0.2">
      <c r="A118" s="43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4"/>
    </row>
    <row r="119" spans="1:14" ht="3.75" customHeight="1" x14ac:dyDescent="0.2">
      <c r="A119" s="46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8"/>
    </row>
    <row r="122" spans="1:14" ht="3.75" customHeight="1" x14ac:dyDescent="0.2">
      <c r="A122" s="39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2"/>
    </row>
    <row r="123" spans="1:14" ht="18" x14ac:dyDescent="0.2">
      <c r="A123" s="43"/>
      <c r="B123" s="53" t="s">
        <v>52</v>
      </c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7"/>
    </row>
    <row r="124" spans="1:14" x14ac:dyDescent="0.2">
      <c r="A124" s="43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4"/>
    </row>
    <row r="125" spans="1:14" s="1" customFormat="1" ht="18" customHeight="1" x14ac:dyDescent="0.2">
      <c r="A125" s="43"/>
      <c r="B125" s="50" t="s">
        <v>37</v>
      </c>
      <c r="C125" s="49" t="s">
        <v>13</v>
      </c>
      <c r="D125" s="49"/>
      <c r="E125" s="49"/>
      <c r="F125" s="49"/>
      <c r="G125" s="49"/>
      <c r="H125" s="49" t="s">
        <v>12</v>
      </c>
      <c r="I125" s="49"/>
      <c r="J125" s="49"/>
      <c r="K125" s="49"/>
      <c r="L125" s="49"/>
      <c r="M125" s="44"/>
      <c r="N125" s="25"/>
    </row>
    <row r="126" spans="1:14" ht="18" customHeight="1" x14ac:dyDescent="0.2">
      <c r="A126" s="43"/>
      <c r="B126" s="50"/>
      <c r="C126" s="26" t="s">
        <v>11</v>
      </c>
      <c r="D126" s="26" t="s">
        <v>10</v>
      </c>
      <c r="E126" s="26" t="s">
        <v>9</v>
      </c>
      <c r="F126" s="26" t="s">
        <v>8</v>
      </c>
      <c r="G126" s="26" t="s">
        <v>7</v>
      </c>
      <c r="H126" s="26" t="s">
        <v>11</v>
      </c>
      <c r="I126" s="26" t="s">
        <v>10</v>
      </c>
      <c r="J126" s="26" t="s">
        <v>9</v>
      </c>
      <c r="K126" s="26" t="s">
        <v>8</v>
      </c>
      <c r="L126" s="26" t="s">
        <v>7</v>
      </c>
      <c r="M126" s="44"/>
    </row>
    <row r="127" spans="1:14" ht="25.5" x14ac:dyDescent="0.2">
      <c r="A127" s="43"/>
      <c r="B127" s="34" t="s">
        <v>38</v>
      </c>
      <c r="C127" s="27">
        <v>301</v>
      </c>
      <c r="D127" s="28">
        <f>C127/G127</f>
        <v>0.42695035460992908</v>
      </c>
      <c r="E127" s="27">
        <v>404</v>
      </c>
      <c r="F127" s="28">
        <f>E127/G127</f>
        <v>0.57304964539007097</v>
      </c>
      <c r="G127" s="27">
        <v>705</v>
      </c>
      <c r="H127" s="27">
        <v>277</v>
      </c>
      <c r="I127" s="28">
        <f>H127/L127</f>
        <v>0.41405082212257099</v>
      </c>
      <c r="J127" s="27">
        <v>392</v>
      </c>
      <c r="K127" s="28">
        <f>J127/L127</f>
        <v>0.58594917787742895</v>
      </c>
      <c r="L127" s="27">
        <v>669</v>
      </c>
      <c r="M127" s="44"/>
    </row>
    <row r="128" spans="1:14" ht="18" customHeight="1" x14ac:dyDescent="0.2">
      <c r="A128" s="43"/>
      <c r="B128" s="20" t="s">
        <v>48</v>
      </c>
      <c r="C128" s="29">
        <v>97</v>
      </c>
      <c r="D128" s="30">
        <f t="shared" ref="D128:D132" si="13">C128/G128</f>
        <v>0.29041916167664672</v>
      </c>
      <c r="E128" s="29">
        <v>237</v>
      </c>
      <c r="F128" s="30">
        <f t="shared" ref="F128:F132" si="14">E128/G128</f>
        <v>0.70958083832335328</v>
      </c>
      <c r="G128" s="29">
        <v>334</v>
      </c>
      <c r="H128" s="29">
        <v>111</v>
      </c>
      <c r="I128" s="30">
        <f t="shared" ref="I128:I132" si="15">H128/L128</f>
        <v>0.3016304347826087</v>
      </c>
      <c r="J128" s="29">
        <v>257</v>
      </c>
      <c r="K128" s="30">
        <f t="shared" ref="K128:K132" si="16">J128/L128</f>
        <v>0.69836956521739135</v>
      </c>
      <c r="L128" s="29">
        <v>368</v>
      </c>
      <c r="M128" s="44"/>
    </row>
    <row r="129" spans="1:13" ht="18" customHeight="1" x14ac:dyDescent="0.2">
      <c r="A129" s="43"/>
      <c r="B129" s="15" t="s">
        <v>41</v>
      </c>
      <c r="C129" s="27">
        <v>156</v>
      </c>
      <c r="D129" s="28">
        <f t="shared" si="13"/>
        <v>0.3326226012793177</v>
      </c>
      <c r="E129" s="27">
        <v>313</v>
      </c>
      <c r="F129" s="28">
        <f t="shared" si="14"/>
        <v>0.66737739872068236</v>
      </c>
      <c r="G129" s="27">
        <v>469</v>
      </c>
      <c r="H129" s="27">
        <v>157</v>
      </c>
      <c r="I129" s="28">
        <f t="shared" si="15"/>
        <v>0.33836206896551724</v>
      </c>
      <c r="J129" s="27">
        <v>307</v>
      </c>
      <c r="K129" s="28">
        <f t="shared" si="16"/>
        <v>0.66163793103448276</v>
      </c>
      <c r="L129" s="27">
        <v>464</v>
      </c>
      <c r="M129" s="44"/>
    </row>
    <row r="130" spans="1:13" ht="18" customHeight="1" x14ac:dyDescent="0.2">
      <c r="A130" s="43"/>
      <c r="B130" s="20" t="s">
        <v>49</v>
      </c>
      <c r="C130" s="29">
        <v>100</v>
      </c>
      <c r="D130" s="30">
        <f t="shared" si="13"/>
        <v>0.17636684303350969</v>
      </c>
      <c r="E130" s="29">
        <v>467</v>
      </c>
      <c r="F130" s="30">
        <f t="shared" si="14"/>
        <v>0.82363315696649031</v>
      </c>
      <c r="G130" s="29">
        <v>567</v>
      </c>
      <c r="H130" s="29">
        <v>103</v>
      </c>
      <c r="I130" s="30">
        <f t="shared" si="15"/>
        <v>0.18133802816901409</v>
      </c>
      <c r="J130" s="29">
        <v>465</v>
      </c>
      <c r="K130" s="30">
        <f t="shared" si="16"/>
        <v>0.81866197183098588</v>
      </c>
      <c r="L130" s="29">
        <v>568</v>
      </c>
      <c r="M130" s="44"/>
    </row>
    <row r="131" spans="1:13" ht="18" customHeight="1" x14ac:dyDescent="0.2">
      <c r="A131" s="43"/>
      <c r="B131" s="15" t="s">
        <v>43</v>
      </c>
      <c r="C131" s="27">
        <v>297</v>
      </c>
      <c r="D131" s="28">
        <f t="shared" si="13"/>
        <v>0.32108108108108108</v>
      </c>
      <c r="E131" s="27">
        <v>628</v>
      </c>
      <c r="F131" s="28">
        <f t="shared" si="14"/>
        <v>0.67891891891891887</v>
      </c>
      <c r="G131" s="27">
        <v>925</v>
      </c>
      <c r="H131" s="27">
        <v>270</v>
      </c>
      <c r="I131" s="28">
        <f t="shared" si="15"/>
        <v>0.31105990783410137</v>
      </c>
      <c r="J131" s="27">
        <v>598</v>
      </c>
      <c r="K131" s="28">
        <f t="shared" si="16"/>
        <v>0.68894009216589858</v>
      </c>
      <c r="L131" s="27">
        <v>868</v>
      </c>
      <c r="M131" s="44"/>
    </row>
    <row r="132" spans="1:13" ht="18" customHeight="1" x14ac:dyDescent="0.2">
      <c r="A132" s="43"/>
      <c r="B132" s="31" t="s">
        <v>47</v>
      </c>
      <c r="C132" s="32">
        <v>951</v>
      </c>
      <c r="D132" s="33">
        <f t="shared" si="13"/>
        <v>0.317</v>
      </c>
      <c r="E132" s="32">
        <v>2049</v>
      </c>
      <c r="F132" s="33">
        <f t="shared" si="14"/>
        <v>0.68300000000000005</v>
      </c>
      <c r="G132" s="32">
        <v>3000</v>
      </c>
      <c r="H132" s="32">
        <v>918</v>
      </c>
      <c r="I132" s="33">
        <f t="shared" si="15"/>
        <v>0.31256384065372828</v>
      </c>
      <c r="J132" s="32">
        <v>2019</v>
      </c>
      <c r="K132" s="33">
        <f t="shared" si="16"/>
        <v>0.68743615934627167</v>
      </c>
      <c r="L132" s="32">
        <v>2937</v>
      </c>
      <c r="M132" s="44"/>
    </row>
    <row r="133" spans="1:13" x14ac:dyDescent="0.2">
      <c r="A133" s="43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4"/>
    </row>
    <row r="134" spans="1:13" x14ac:dyDescent="0.2">
      <c r="A134" s="43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4"/>
    </row>
    <row r="135" spans="1:13" x14ac:dyDescent="0.2">
      <c r="A135" s="43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4"/>
    </row>
    <row r="136" spans="1:13" x14ac:dyDescent="0.2">
      <c r="A136" s="43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4"/>
    </row>
    <row r="137" spans="1:13" x14ac:dyDescent="0.2">
      <c r="A137" s="43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4"/>
    </row>
    <row r="138" spans="1:13" x14ac:dyDescent="0.2">
      <c r="A138" s="43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4"/>
    </row>
    <row r="139" spans="1:13" x14ac:dyDescent="0.2">
      <c r="A139" s="43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4"/>
    </row>
    <row r="140" spans="1:13" x14ac:dyDescent="0.2">
      <c r="A140" s="43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4"/>
    </row>
    <row r="141" spans="1:13" x14ac:dyDescent="0.2">
      <c r="A141" s="43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4"/>
    </row>
    <row r="142" spans="1:13" x14ac:dyDescent="0.2">
      <c r="A142" s="43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4"/>
    </row>
    <row r="143" spans="1:13" x14ac:dyDescent="0.2">
      <c r="A143" s="43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4"/>
    </row>
    <row r="144" spans="1:13" x14ac:dyDescent="0.2">
      <c r="A144" s="43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4"/>
    </row>
    <row r="145" spans="1:13" x14ac:dyDescent="0.2">
      <c r="A145" s="43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4"/>
    </row>
    <row r="146" spans="1:13" x14ac:dyDescent="0.2">
      <c r="A146" s="43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4"/>
    </row>
    <row r="147" spans="1:13" x14ac:dyDescent="0.2">
      <c r="A147" s="43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4"/>
    </row>
    <row r="148" spans="1:13" x14ac:dyDescent="0.2">
      <c r="A148" s="43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4"/>
    </row>
    <row r="149" spans="1:13" x14ac:dyDescent="0.2">
      <c r="A149" s="43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4"/>
    </row>
    <row r="150" spans="1:13" x14ac:dyDescent="0.2">
      <c r="A150" s="43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4"/>
    </row>
    <row r="151" spans="1:13" x14ac:dyDescent="0.2">
      <c r="A151" s="43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4"/>
    </row>
    <row r="152" spans="1:13" x14ac:dyDescent="0.2">
      <c r="A152" s="43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4"/>
    </row>
    <row r="153" spans="1:13" x14ac:dyDescent="0.2">
      <c r="A153" s="43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4"/>
    </row>
    <row r="154" spans="1:13" x14ac:dyDescent="0.2">
      <c r="A154" s="43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4"/>
    </row>
    <row r="155" spans="1:13" x14ac:dyDescent="0.2">
      <c r="A155" s="43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4"/>
    </row>
    <row r="156" spans="1:13" x14ac:dyDescent="0.2">
      <c r="A156" s="43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4"/>
    </row>
    <row r="157" spans="1:13" x14ac:dyDescent="0.2">
      <c r="A157" s="43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4"/>
    </row>
    <row r="158" spans="1:13" x14ac:dyDescent="0.2">
      <c r="A158" s="43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4"/>
    </row>
    <row r="159" spans="1:13" x14ac:dyDescent="0.2">
      <c r="A159" s="43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4"/>
    </row>
    <row r="160" spans="1:13" x14ac:dyDescent="0.2">
      <c r="A160" s="46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8"/>
    </row>
  </sheetData>
  <mergeCells count="12">
    <mergeCell ref="B5:L5"/>
    <mergeCell ref="B80:L80"/>
    <mergeCell ref="B123:L123"/>
    <mergeCell ref="C125:G125"/>
    <mergeCell ref="H125:L125"/>
    <mergeCell ref="B125:B126"/>
    <mergeCell ref="B82:B83"/>
    <mergeCell ref="C82:G82"/>
    <mergeCell ref="H82:L82"/>
    <mergeCell ref="H7:L7"/>
    <mergeCell ref="C7:G7"/>
    <mergeCell ref="B7:B8"/>
  </mergeCells>
  <pageMargins left="0.47244094488188981" right="0.74803149606299213" top="0.27559055118110237" bottom="0.19685039370078741" header="0" footer="0"/>
  <pageSetup paperSize="8" scale="51" orientation="portrait" r:id="rId1"/>
  <headerFooter alignWithMargins="0"/>
  <drawing r:id="rId2"/>
  <webPublishItems count="1">
    <webPublishItem id="5171" divId="5132_5171" sourceType="sheet" destinationFile="G:\APAE\APAE-COMU\Estadístiques internes\LLIBREDA\Lldades 2012\taules\Apartat 5\513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GRAUS Estudiantat total</vt:lpstr>
      <vt:lpstr>'GRAUS Estudiantat total'!_1Àrea_d_impressió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2012-11-22T07:33:02Z</cp:lastPrinted>
  <dcterms:created xsi:type="dcterms:W3CDTF">2012-11-21T14:11:12Z</dcterms:created>
  <dcterms:modified xsi:type="dcterms:W3CDTF">2012-11-22T07:33:09Z</dcterms:modified>
</cp:coreProperties>
</file>