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80" windowWidth="18300" windowHeight="11250"/>
  </bookViews>
  <sheets>
    <sheet name="GRAUS Estudiantat nou" sheetId="1" r:id="rId1"/>
  </sheets>
  <externalReferences>
    <externalReference r:id="rId2"/>
  </externalReferences>
  <definedNames>
    <definedName name="_xlnm.Print_Area" localSheetId="0">'GRAUS Estudiantat nou'!$B$1:$M$171</definedName>
    <definedName name="Per_intervals_edats_i_sexe">[1]Per_intervals_edats_i_sexe!$D$5:$E$12</definedName>
    <definedName name="Taula_Informe_Resum_Doctorat_2">#REF!</definedName>
  </definedNames>
  <calcPr calcId="145621"/>
</workbook>
</file>

<file path=xl/calcChain.xml><?xml version="1.0" encoding="utf-8"?>
<calcChain xmlns="http://schemas.openxmlformats.org/spreadsheetml/2006/main">
  <c r="C149" i="1" l="1"/>
  <c r="C93" i="1"/>
  <c r="J149" i="1" l="1"/>
  <c r="H149" i="1"/>
  <c r="G149" i="1"/>
  <c r="E149" i="1"/>
  <c r="L148" i="1"/>
  <c r="K148" i="1" s="1"/>
  <c r="L147" i="1"/>
  <c r="K147" i="1" s="1"/>
  <c r="I147" i="1"/>
  <c r="L146" i="1"/>
  <c r="K146" i="1" s="1"/>
  <c r="I146" i="1"/>
  <c r="L145" i="1"/>
  <c r="K145" i="1"/>
  <c r="I145" i="1"/>
  <c r="L144" i="1"/>
  <c r="I144" i="1" s="1"/>
  <c r="J93" i="1"/>
  <c r="H93" i="1"/>
  <c r="G93" i="1"/>
  <c r="E93" i="1"/>
  <c r="D93" i="1"/>
  <c r="L92" i="1"/>
  <c r="K92" i="1" s="1"/>
  <c r="F92" i="1"/>
  <c r="D92" i="1"/>
  <c r="L91" i="1"/>
  <c r="K91" i="1"/>
  <c r="I91" i="1"/>
  <c r="F91" i="1"/>
  <c r="D91" i="1"/>
  <c r="L90" i="1"/>
  <c r="K90" i="1" s="1"/>
  <c r="F90" i="1"/>
  <c r="D90" i="1"/>
  <c r="L89" i="1"/>
  <c r="K89" i="1" s="1"/>
  <c r="I89" i="1"/>
  <c r="F89" i="1"/>
  <c r="D89" i="1"/>
  <c r="L88" i="1"/>
  <c r="K88" i="1" s="1"/>
  <c r="I88" i="1"/>
  <c r="F88" i="1"/>
  <c r="D88" i="1"/>
  <c r="L87" i="1"/>
  <c r="K87" i="1"/>
  <c r="I87" i="1"/>
  <c r="F87" i="1"/>
  <c r="D87" i="1"/>
  <c r="L86" i="1"/>
  <c r="K86" i="1" s="1"/>
  <c r="F86" i="1"/>
  <c r="D86" i="1"/>
  <c r="L85" i="1"/>
  <c r="K85" i="1" s="1"/>
  <c r="I85" i="1"/>
  <c r="F85" i="1"/>
  <c r="D85" i="1"/>
  <c r="L84" i="1"/>
  <c r="K84" i="1" s="1"/>
  <c r="I84" i="1"/>
  <c r="F84" i="1"/>
  <c r="D84" i="1"/>
  <c r="L83" i="1"/>
  <c r="K83" i="1"/>
  <c r="I83" i="1"/>
  <c r="F83" i="1"/>
  <c r="D83" i="1"/>
  <c r="C32" i="1"/>
  <c r="G9" i="1"/>
  <c r="D9" i="1" s="1"/>
  <c r="L9" i="1"/>
  <c r="K9" i="1" s="1"/>
  <c r="G10" i="1"/>
  <c r="D10" i="1" s="1"/>
  <c r="L10" i="1"/>
  <c r="K10" i="1" s="1"/>
  <c r="G11" i="1"/>
  <c r="D11" i="1" s="1"/>
  <c r="L11" i="1"/>
  <c r="K11" i="1" s="1"/>
  <c r="G12" i="1"/>
  <c r="D12" i="1" s="1"/>
  <c r="L12" i="1"/>
  <c r="K12" i="1" s="1"/>
  <c r="G13" i="1"/>
  <c r="D13" i="1" s="1"/>
  <c r="L13" i="1"/>
  <c r="K13" i="1" s="1"/>
  <c r="G14" i="1"/>
  <c r="D14" i="1" s="1"/>
  <c r="L14" i="1"/>
  <c r="K14" i="1" s="1"/>
  <c r="G15" i="1"/>
  <c r="D15" i="1" s="1"/>
  <c r="L15" i="1"/>
  <c r="K15" i="1" s="1"/>
  <c r="G16" i="1"/>
  <c r="D16" i="1" s="1"/>
  <c r="L16" i="1"/>
  <c r="K16" i="1" s="1"/>
  <c r="G17" i="1"/>
  <c r="D17" i="1" s="1"/>
  <c r="L17" i="1"/>
  <c r="K17" i="1" s="1"/>
  <c r="G18" i="1"/>
  <c r="D18" i="1" s="1"/>
  <c r="L18" i="1"/>
  <c r="K18" i="1" s="1"/>
  <c r="G19" i="1"/>
  <c r="D19" i="1" s="1"/>
  <c r="L19" i="1"/>
  <c r="K19" i="1" s="1"/>
  <c r="G20" i="1"/>
  <c r="D20" i="1" s="1"/>
  <c r="L20" i="1"/>
  <c r="K20" i="1" s="1"/>
  <c r="G21" i="1"/>
  <c r="D21" i="1" s="1"/>
  <c r="L21" i="1"/>
  <c r="K21" i="1" s="1"/>
  <c r="G22" i="1"/>
  <c r="D22" i="1" s="1"/>
  <c r="L22" i="1"/>
  <c r="K22" i="1" s="1"/>
  <c r="G23" i="1"/>
  <c r="D23" i="1" s="1"/>
  <c r="L23" i="1"/>
  <c r="K23" i="1" s="1"/>
  <c r="G24" i="1"/>
  <c r="D24" i="1" s="1"/>
  <c r="L24" i="1"/>
  <c r="K24" i="1" s="1"/>
  <c r="C25" i="1"/>
  <c r="C33" i="1" s="1"/>
  <c r="E25" i="1"/>
  <c r="H25" i="1"/>
  <c r="J25" i="1"/>
  <c r="L25" i="1"/>
  <c r="I25" i="1" s="1"/>
  <c r="G26" i="1"/>
  <c r="D26" i="1" s="1"/>
  <c r="L26" i="1"/>
  <c r="I26" i="1" s="1"/>
  <c r="G27" i="1"/>
  <c r="D27" i="1" s="1"/>
  <c r="L27" i="1"/>
  <c r="I27" i="1" s="1"/>
  <c r="G28" i="1"/>
  <c r="D28" i="1" s="1"/>
  <c r="L28" i="1"/>
  <c r="I28" i="1" s="1"/>
  <c r="G29" i="1"/>
  <c r="D29" i="1" s="1"/>
  <c r="K29" i="1"/>
  <c r="L29" i="1"/>
  <c r="I29" i="1" s="1"/>
  <c r="G30" i="1"/>
  <c r="D30" i="1" s="1"/>
  <c r="L30" i="1"/>
  <c r="I30" i="1" s="1"/>
  <c r="G31" i="1"/>
  <c r="D31" i="1" s="1"/>
  <c r="L31" i="1"/>
  <c r="I31" i="1" s="1"/>
  <c r="E32" i="1"/>
  <c r="E33" i="1" s="1"/>
  <c r="H32" i="1"/>
  <c r="H33" i="1" s="1"/>
  <c r="J32" i="1"/>
  <c r="J33" i="1" s="1"/>
  <c r="L149" i="1" l="1"/>
  <c r="K149" i="1" s="1"/>
  <c r="F93" i="1"/>
  <c r="I148" i="1"/>
  <c r="D149" i="1"/>
  <c r="F149" i="1"/>
  <c r="K144" i="1"/>
  <c r="G32" i="1"/>
  <c r="D32" i="1" s="1"/>
  <c r="F16" i="1"/>
  <c r="L93" i="1"/>
  <c r="I93" i="1" s="1"/>
  <c r="I86" i="1"/>
  <c r="I90" i="1"/>
  <c r="I92" i="1"/>
  <c r="K93" i="1"/>
  <c r="L32" i="1"/>
  <c r="K31" i="1"/>
  <c r="G25" i="1"/>
  <c r="G33" i="1" s="1"/>
  <c r="F10" i="1"/>
  <c r="F32" i="1"/>
  <c r="K30" i="1"/>
  <c r="K28" i="1"/>
  <c r="K26" i="1"/>
  <c r="K32" i="1"/>
  <c r="K27" i="1"/>
  <c r="D33" i="1"/>
  <c r="K25" i="1"/>
  <c r="D25" i="1"/>
  <c r="F19" i="1"/>
  <c r="F17" i="1"/>
  <c r="F15" i="1"/>
  <c r="F13" i="1"/>
  <c r="F11" i="1"/>
  <c r="F33" i="1"/>
  <c r="F20" i="1"/>
  <c r="F18" i="1"/>
  <c r="F14" i="1"/>
  <c r="F12" i="1"/>
  <c r="F31" i="1"/>
  <c r="F30" i="1"/>
  <c r="F29" i="1"/>
  <c r="F28" i="1"/>
  <c r="F27" i="1"/>
  <c r="F26" i="1"/>
  <c r="I24" i="1"/>
  <c r="F24" i="1"/>
  <c r="I23" i="1"/>
  <c r="F23" i="1"/>
  <c r="I22" i="1"/>
  <c r="F22" i="1"/>
  <c r="I21" i="1"/>
  <c r="F21" i="1"/>
  <c r="I20" i="1"/>
  <c r="I19" i="1"/>
  <c r="I18" i="1"/>
  <c r="I17" i="1"/>
  <c r="I16" i="1"/>
  <c r="I15" i="1"/>
  <c r="I14" i="1"/>
  <c r="I13" i="1"/>
  <c r="I12" i="1"/>
  <c r="I11" i="1"/>
  <c r="I10" i="1"/>
  <c r="I9" i="1"/>
  <c r="F9" i="1"/>
  <c r="F25" i="1" l="1"/>
  <c r="I149" i="1"/>
  <c r="I32" i="1"/>
  <c r="L33" i="1"/>
  <c r="I33" i="1" l="1"/>
  <c r="K33" i="1"/>
</calcChain>
</file>

<file path=xl/sharedStrings.xml><?xml version="1.0" encoding="utf-8"?>
<sst xmlns="http://schemas.openxmlformats.org/spreadsheetml/2006/main" count="86" uniqueCount="57">
  <si>
    <t>TOTAL UPC</t>
  </si>
  <si>
    <t>Total Centres Adscrits</t>
  </si>
  <si>
    <t>Total Centre Propis</t>
  </si>
  <si>
    <t>Total</t>
  </si>
  <si>
    <t>% Homes</t>
  </si>
  <si>
    <t>Homes</t>
  </si>
  <si>
    <t>% Dones</t>
  </si>
  <si>
    <t>Dones</t>
  </si>
  <si>
    <t>%Homes</t>
  </si>
  <si>
    <t>Curs 2011-2012</t>
  </si>
  <si>
    <t>Curs 2010 - 2011</t>
  </si>
  <si>
    <t>5.13 Igualtat d'oportunitats. Igualtat de Gènere</t>
  </si>
  <si>
    <t xml:space="preserve">ESTUDIANTAT DE NOU INGRÉS A ESTUDIS DE CICLES I GRAUS </t>
  </si>
  <si>
    <t>5.13.1 ESTUDIANTAT DE NOU INGRÉS</t>
  </si>
  <si>
    <t>ESTUDIANTAT DE NOU INGRÉS A MÁSTERS UNIVERSITARIS</t>
  </si>
  <si>
    <t>CENTRE</t>
  </si>
  <si>
    <t>Àmbit</t>
  </si>
  <si>
    <t>2010-2011</t>
  </si>
  <si>
    <t>2011-2012</t>
  </si>
  <si>
    <t>Arquitectura, Urbanisme i Edificació</t>
  </si>
  <si>
    <t>Ciències Aplicades</t>
  </si>
  <si>
    <t>Ciències de la Salut</t>
  </si>
  <si>
    <t>Enginyeria Aeroespacial</t>
  </si>
  <si>
    <t>Enginyeria Civil</t>
  </si>
  <si>
    <t>Enginyeria de Biosistemes</t>
  </si>
  <si>
    <t>Enginyeria Industrial</t>
  </si>
  <si>
    <t>Medi Ambient, Sostenibilitat i Recursos Naturals</t>
  </si>
  <si>
    <t>Tecnologies de la Informació i les Comunicacions</t>
  </si>
  <si>
    <t>Altres</t>
  </si>
  <si>
    <t>Total general</t>
  </si>
  <si>
    <t>TOTAL</t>
  </si>
  <si>
    <t>Arquitectura,Urbanisme i Edificació</t>
  </si>
  <si>
    <t>Ciències</t>
  </si>
  <si>
    <t>Enginyeria de les TIC</t>
  </si>
  <si>
    <t>ESTUDIANTAT DE NOU INGRÉS A DOCTORAT</t>
  </si>
  <si>
    <t>200 FME</t>
  </si>
  <si>
    <t>210 ETSAB</t>
  </si>
  <si>
    <t>220 ETSEIAT</t>
  </si>
  <si>
    <t>230 ETSETB</t>
  </si>
  <si>
    <t>240 ETSEIB</t>
  </si>
  <si>
    <t>250 ETSECCPB</t>
  </si>
  <si>
    <t>270 FIB</t>
  </si>
  <si>
    <t>280 FNB</t>
  </si>
  <si>
    <t>290 ETSAV</t>
  </si>
  <si>
    <t>300 EPSC</t>
  </si>
  <si>
    <t>310 EPSEB</t>
  </si>
  <si>
    <t>320 EUETIT</t>
  </si>
  <si>
    <t>330 EPSEM</t>
  </si>
  <si>
    <t>340 EPSEVG</t>
  </si>
  <si>
    <t>370 FOOT</t>
  </si>
  <si>
    <t>390 ESAB</t>
  </si>
  <si>
    <t>801 EUNCET</t>
  </si>
  <si>
    <t>802 EAE</t>
  </si>
  <si>
    <t>804 CITM</t>
  </si>
  <si>
    <t>820 EUETIB</t>
  </si>
  <si>
    <t>840 EUPMT</t>
  </si>
  <si>
    <t>860 EEI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</si>
</sst>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color theme="0"/>
      <name val="Arial"/>
      <family val="2"/>
    </font>
    <font>
      <sz val="10"/>
      <color rgb="FF963634"/>
      <name val="Arial"/>
      <family val="2"/>
    </font>
    <font>
      <b/>
      <sz val="9"/>
      <color theme="0"/>
      <name val="Arial"/>
      <family val="2"/>
    </font>
    <font>
      <sz val="9"/>
      <color rgb="FF963634"/>
      <name val="Arial"/>
      <family val="2"/>
    </font>
    <font>
      <b/>
      <sz val="12"/>
      <color theme="5" tint="-0.249977111117893"/>
      <name val="Arial"/>
      <family val="2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963634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theme="0"/>
      <name val="Arial"/>
      <family val="2"/>
    </font>
    <font>
      <b/>
      <sz val="10"/>
      <color theme="5" tint="-0.249977111117893"/>
      <name val="Arial"/>
      <family val="2"/>
    </font>
    <font>
      <sz val="10"/>
      <color theme="1"/>
      <name val="Arial"/>
      <family val="2"/>
    </font>
    <font>
      <b/>
      <sz val="10"/>
      <color rgb="FF963634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0C4A6"/>
        <bgColor indexed="64"/>
      </patternFill>
    </fill>
    <fill>
      <patternFill patternType="solid">
        <fgColor rgb="FFF5D6C1"/>
        <bgColor indexed="64"/>
      </patternFill>
    </fill>
    <fill>
      <patternFill patternType="solid">
        <fgColor rgb="FFF0C4A6"/>
        <bgColor indexed="9"/>
      </patternFill>
    </fill>
    <fill>
      <patternFill patternType="solid">
        <fgColor rgb="FFF5D6C1"/>
        <bgColor indexed="9"/>
      </patternFill>
    </fill>
    <fill>
      <patternFill patternType="solid">
        <fgColor theme="5"/>
        <bgColor indexed="9"/>
      </patternFill>
    </fill>
  </fills>
  <borders count="21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</borders>
  <cellStyleXfs count="3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3" fillId="0" borderId="1" applyNumberFormat="0" applyFont="0" applyFill="0" applyAlignment="0" applyProtection="0"/>
    <xf numFmtId="0" fontId="3" fillId="0" borderId="2" applyNumberFormat="0" applyFont="0" applyFill="0" applyAlignment="0" applyProtection="0"/>
    <xf numFmtId="0" fontId="3" fillId="0" borderId="3" applyNumberFormat="0" applyFont="0" applyFill="0" applyAlignment="0" applyProtection="0"/>
    <xf numFmtId="0" fontId="4" fillId="0" borderId="4" applyNumberFormat="0" applyFont="0" applyFill="0" applyAlignment="0" applyProtection="0">
      <alignment horizontal="center" vertical="top" wrapText="1"/>
    </xf>
    <xf numFmtId="0" fontId="5" fillId="4" borderId="5" applyNumberFormat="0" applyFont="0" applyFill="0" applyAlignment="0" applyProtection="0"/>
    <xf numFmtId="0" fontId="5" fillId="4" borderId="6" applyNumberFormat="0" applyFont="0" applyFill="0" applyAlignment="0" applyProtection="0"/>
    <xf numFmtId="0" fontId="5" fillId="4" borderId="7" applyNumberFormat="0" applyFont="0" applyFill="0" applyAlignment="0" applyProtection="0"/>
    <xf numFmtId="0" fontId="5" fillId="4" borderId="8" applyNumberFormat="0" applyFont="0" applyFill="0" applyAlignment="0" applyProtection="0"/>
    <xf numFmtId="4" fontId="4" fillId="5" borderId="9">
      <alignment horizontal="left" vertical="center"/>
    </xf>
    <xf numFmtId="0" fontId="6" fillId="6" borderId="9">
      <alignment horizontal="left" vertical="center"/>
    </xf>
    <xf numFmtId="0" fontId="7" fillId="7" borderId="0">
      <alignment horizontal="left" vertical="center"/>
    </xf>
    <xf numFmtId="3" fontId="8" fillId="8" borderId="10" applyNumberFormat="0">
      <alignment vertical="center"/>
    </xf>
    <xf numFmtId="3" fontId="8" fillId="8" borderId="9" applyNumberFormat="0">
      <alignment vertical="center"/>
    </xf>
    <xf numFmtId="3" fontId="8" fillId="9" borderId="10" applyNumberFormat="0">
      <alignment vertical="center"/>
    </xf>
    <xf numFmtId="3" fontId="8" fillId="9" borderId="9" applyNumberFormat="0">
      <alignment vertical="center"/>
    </xf>
    <xf numFmtId="0" fontId="8" fillId="10" borderId="10">
      <alignment horizontal="left" vertical="center"/>
    </xf>
    <xf numFmtId="0" fontId="8" fillId="10" borderId="9">
      <alignment horizontal="left" vertical="center"/>
    </xf>
    <xf numFmtId="0" fontId="4" fillId="11" borderId="9">
      <alignment horizontal="center" vertical="center"/>
    </xf>
    <xf numFmtId="0" fontId="4" fillId="5" borderId="10">
      <alignment horizontal="center" vertical="center" wrapText="1"/>
    </xf>
    <xf numFmtId="0" fontId="4" fillId="5" borderId="9">
      <alignment horizontal="center" vertical="center" wrapText="1"/>
    </xf>
    <xf numFmtId="3" fontId="8" fillId="4" borderId="0" applyNumberFormat="0">
      <alignment vertical="center"/>
    </xf>
    <xf numFmtId="4" fontId="6" fillId="4" borderId="10" applyNumberFormat="0">
      <alignment vertical="center"/>
    </xf>
    <xf numFmtId="4" fontId="6" fillId="12" borderId="9" applyNumberFormat="0">
      <alignment vertical="center"/>
    </xf>
    <xf numFmtId="4" fontId="6" fillId="12" borderId="10" applyNumberFormat="0">
      <alignment vertical="center"/>
    </xf>
    <xf numFmtId="4" fontId="6" fillId="6" borderId="9" applyNumberFormat="0">
      <alignment vertical="center"/>
    </xf>
    <xf numFmtId="4" fontId="6" fillId="6" borderId="10" applyNumberFormat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10" fillId="18" borderId="11" xfId="20" applyFont="1" applyFill="1" applyBorder="1" applyAlignment="1">
      <alignment vertical="center" wrapText="1"/>
    </xf>
    <xf numFmtId="0" fontId="10" fillId="16" borderId="11" xfId="0" applyFont="1" applyFill="1" applyBorder="1" applyAlignment="1">
      <alignment vertical="center"/>
    </xf>
    <xf numFmtId="9" fontId="10" fillId="16" borderId="11" xfId="1" applyFont="1" applyFill="1" applyBorder="1" applyAlignment="1">
      <alignment vertical="center"/>
    </xf>
    <xf numFmtId="0" fontId="10" fillId="19" borderId="11" xfId="20" applyFont="1" applyFill="1" applyBorder="1" applyAlignment="1">
      <alignment vertical="center" wrapText="1"/>
    </xf>
    <xf numFmtId="0" fontId="10" fillId="17" borderId="11" xfId="0" applyFont="1" applyFill="1" applyBorder="1" applyAlignment="1">
      <alignment vertical="center"/>
    </xf>
    <xf numFmtId="9" fontId="10" fillId="17" borderId="11" xfId="1" applyFont="1" applyFill="1" applyBorder="1" applyAlignment="1">
      <alignment vertical="center"/>
    </xf>
    <xf numFmtId="0" fontId="9" fillId="3" borderId="11" xfId="0" applyFont="1" applyFill="1" applyBorder="1" applyAlignment="1">
      <alignment horizontal="center" vertical="center"/>
    </xf>
    <xf numFmtId="0" fontId="9" fillId="20" borderId="11" xfId="2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9" fontId="9" fillId="3" borderId="11" xfId="1" applyFont="1" applyFill="1" applyBorder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9" fontId="11" fillId="3" borderId="11" xfId="1" applyFont="1" applyFill="1" applyBorder="1" applyAlignment="1">
      <alignment horizontal="center" vertical="center"/>
    </xf>
    <xf numFmtId="9" fontId="12" fillId="16" borderId="11" xfId="1" applyFont="1" applyFill="1" applyBorder="1" applyAlignment="1">
      <alignment vertical="center"/>
    </xf>
    <xf numFmtId="0" fontId="12" fillId="16" borderId="11" xfId="0" applyFont="1" applyFill="1" applyBorder="1" applyAlignment="1">
      <alignment vertical="center"/>
    </xf>
    <xf numFmtId="9" fontId="12" fillId="17" borderId="11" xfId="1" applyFont="1" applyFill="1" applyBorder="1" applyAlignment="1">
      <alignment vertical="center"/>
    </xf>
    <xf numFmtId="0" fontId="12" fillId="17" borderId="11" xfId="0" applyFont="1" applyFill="1" applyBorder="1" applyAlignment="1">
      <alignment vertical="center"/>
    </xf>
    <xf numFmtId="0" fontId="9" fillId="3" borderId="11" xfId="0" applyFont="1" applyFill="1" applyBorder="1" applyAlignment="1">
      <alignment horizontal="left" vertical="center"/>
    </xf>
    <xf numFmtId="0" fontId="9" fillId="3" borderId="11" xfId="0" applyNumberFormat="1" applyFont="1" applyFill="1" applyBorder="1" applyAlignment="1">
      <alignment vertical="center"/>
    </xf>
    <xf numFmtId="9" fontId="11" fillId="3" borderId="11" xfId="1" applyFont="1" applyFill="1" applyBorder="1" applyAlignment="1">
      <alignment vertical="center"/>
    </xf>
    <xf numFmtId="0" fontId="13" fillId="2" borderId="0" xfId="2" applyFont="1" applyFill="1" applyAlignment="1">
      <alignment vertical="center"/>
    </xf>
    <xf numFmtId="0" fontId="14" fillId="2" borderId="0" xfId="2" applyFont="1" applyFill="1" applyAlignment="1">
      <alignment vertical="center"/>
    </xf>
    <xf numFmtId="0" fontId="15" fillId="2" borderId="0" xfId="2" applyFont="1" applyFill="1"/>
    <xf numFmtId="0" fontId="15" fillId="0" borderId="0" xfId="2" applyFont="1"/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15" fillId="2" borderId="0" xfId="2" applyFont="1" applyFill="1" applyAlignment="1">
      <alignment vertical="center"/>
    </xf>
    <xf numFmtId="3" fontId="18" fillId="2" borderId="0" xfId="3" applyNumberFormat="1" applyFont="1" applyFill="1" applyBorder="1" applyAlignment="1">
      <alignment horizontal="right"/>
    </xf>
    <xf numFmtId="164" fontId="19" fillId="2" borderId="0" xfId="4" applyNumberFormat="1" applyFont="1" applyFill="1" applyBorder="1" applyAlignment="1">
      <alignment horizontal="right"/>
    </xf>
    <xf numFmtId="0" fontId="15" fillId="0" borderId="0" xfId="2" applyFont="1" applyBorder="1"/>
    <xf numFmtId="0" fontId="17" fillId="16" borderId="11" xfId="0" applyFont="1" applyFill="1" applyBorder="1" applyAlignment="1">
      <alignment horizontal="left" vertical="center" wrapText="1"/>
    </xf>
    <xf numFmtId="0" fontId="17" fillId="16" borderId="11" xfId="0" applyNumberFormat="1" applyFont="1" applyFill="1" applyBorder="1" applyAlignment="1">
      <alignment vertical="center"/>
    </xf>
    <xf numFmtId="0" fontId="17" fillId="17" borderId="11" xfId="0" applyFont="1" applyFill="1" applyBorder="1" applyAlignment="1">
      <alignment horizontal="left" vertical="center" wrapText="1"/>
    </xf>
    <xf numFmtId="0" fontId="17" fillId="17" borderId="11" xfId="0" applyNumberFormat="1" applyFont="1" applyFill="1" applyBorder="1" applyAlignment="1">
      <alignment vertical="center"/>
    </xf>
    <xf numFmtId="0" fontId="15" fillId="2" borderId="13" xfId="2" applyFont="1" applyFill="1" applyBorder="1"/>
    <xf numFmtId="0" fontId="14" fillId="2" borderId="14" xfId="2" applyFont="1" applyFill="1" applyBorder="1" applyAlignment="1">
      <alignment vertical="center"/>
    </xf>
    <xf numFmtId="0" fontId="15" fillId="2" borderId="15" xfId="2" applyFont="1" applyFill="1" applyBorder="1"/>
    <xf numFmtId="0" fontId="15" fillId="0" borderId="16" xfId="2" applyFont="1" applyBorder="1"/>
    <xf numFmtId="0" fontId="15" fillId="0" borderId="17" xfId="2" applyFont="1" applyBorder="1"/>
    <xf numFmtId="0" fontId="15" fillId="0" borderId="16" xfId="2" applyFont="1" applyBorder="1" applyAlignment="1">
      <alignment vertical="center"/>
    </xf>
    <xf numFmtId="0" fontId="15" fillId="0" borderId="17" xfId="2" applyFont="1" applyBorder="1" applyAlignment="1">
      <alignment vertical="center"/>
    </xf>
    <xf numFmtId="0" fontId="16" fillId="0" borderId="16" xfId="2" applyFont="1" applyBorder="1" applyAlignment="1">
      <alignment vertical="center"/>
    </xf>
    <xf numFmtId="0" fontId="15" fillId="2" borderId="16" xfId="2" applyFont="1" applyFill="1" applyBorder="1" applyAlignment="1">
      <alignment vertical="center"/>
    </xf>
    <xf numFmtId="0" fontId="15" fillId="2" borderId="16" xfId="2" applyFont="1" applyFill="1" applyBorder="1"/>
    <xf numFmtId="0" fontId="15" fillId="2" borderId="0" xfId="2" applyFont="1" applyFill="1" applyBorder="1"/>
    <xf numFmtId="0" fontId="15" fillId="0" borderId="0" xfId="2" applyFont="1" applyBorder="1" applyAlignment="1"/>
    <xf numFmtId="0" fontId="15" fillId="0" borderId="18" xfId="2" applyFont="1" applyBorder="1"/>
    <xf numFmtId="0" fontId="15" fillId="0" borderId="19" xfId="2" applyFont="1" applyBorder="1"/>
    <xf numFmtId="0" fontId="15" fillId="0" borderId="20" xfId="2" applyFont="1" applyBorder="1"/>
    <xf numFmtId="0" fontId="15" fillId="0" borderId="13" xfId="2" applyFont="1" applyBorder="1"/>
    <xf numFmtId="0" fontId="15" fillId="0" borderId="14" xfId="2" applyFont="1" applyBorder="1"/>
    <xf numFmtId="0" fontId="15" fillId="0" borderId="15" xfId="2" applyFont="1" applyBorder="1"/>
    <xf numFmtId="0" fontId="22" fillId="0" borderId="0" xfId="2" applyFont="1" applyBorder="1" applyAlignment="1">
      <alignment vertical="center"/>
    </xf>
    <xf numFmtId="0" fontId="9" fillId="14" borderId="12" xfId="3" applyFont="1" applyFill="1" applyBorder="1" applyAlignment="1">
      <alignment horizontal="center" vertical="center"/>
    </xf>
    <xf numFmtId="0" fontId="9" fillId="14" borderId="11" xfId="3" applyFont="1" applyFill="1" applyBorder="1" applyAlignment="1">
      <alignment horizontal="center" vertical="center"/>
    </xf>
    <xf numFmtId="0" fontId="10" fillId="16" borderId="11" xfId="3" applyFont="1" applyFill="1" applyBorder="1" applyAlignment="1">
      <alignment vertical="center"/>
    </xf>
    <xf numFmtId="3" fontId="10" fillId="16" borderId="11" xfId="3" applyNumberFormat="1" applyFont="1" applyFill="1" applyBorder="1" applyAlignment="1">
      <alignment horizontal="right" vertical="center"/>
    </xf>
    <xf numFmtId="164" fontId="10" fillId="16" borderId="11" xfId="4" applyNumberFormat="1" applyFont="1" applyFill="1" applyBorder="1" applyAlignment="1">
      <alignment horizontal="right" vertical="center"/>
    </xf>
    <xf numFmtId="0" fontId="10" fillId="17" borderId="11" xfId="3" applyFont="1" applyFill="1" applyBorder="1" applyAlignment="1">
      <alignment vertical="center"/>
    </xf>
    <xf numFmtId="3" fontId="10" fillId="17" borderId="11" xfId="3" applyNumberFormat="1" applyFont="1" applyFill="1" applyBorder="1" applyAlignment="1">
      <alignment horizontal="right" vertical="center"/>
    </xf>
    <xf numFmtId="164" fontId="10" fillId="17" borderId="11" xfId="4" applyNumberFormat="1" applyFont="1" applyFill="1" applyBorder="1" applyAlignment="1">
      <alignment horizontal="right" vertical="center"/>
    </xf>
    <xf numFmtId="0" fontId="23" fillId="15" borderId="11" xfId="3" applyFont="1" applyFill="1" applyBorder="1" applyAlignment="1">
      <alignment vertical="center"/>
    </xf>
    <xf numFmtId="3" fontId="23" fillId="15" borderId="11" xfId="3" applyNumberFormat="1" applyFont="1" applyFill="1" applyBorder="1" applyAlignment="1">
      <alignment horizontal="right" vertical="center"/>
    </xf>
    <xf numFmtId="164" fontId="23" fillId="15" borderId="11" xfId="4" applyNumberFormat="1" applyFont="1" applyFill="1" applyBorder="1" applyAlignment="1">
      <alignment horizontal="right" vertical="center"/>
    </xf>
    <xf numFmtId="0" fontId="9" fillId="3" borderId="11" xfId="3" applyFont="1" applyFill="1" applyBorder="1" applyAlignment="1">
      <alignment vertical="center"/>
    </xf>
    <xf numFmtId="3" fontId="9" fillId="3" borderId="11" xfId="3" applyNumberFormat="1" applyFont="1" applyFill="1" applyBorder="1" applyAlignment="1">
      <alignment horizontal="right" vertical="center"/>
    </xf>
    <xf numFmtId="164" fontId="9" fillId="3" borderId="11" xfId="4" applyNumberFormat="1" applyFont="1" applyFill="1" applyBorder="1" applyAlignment="1">
      <alignment horizontal="right" vertical="center"/>
    </xf>
    <xf numFmtId="0" fontId="21" fillId="2" borderId="0" xfId="2" applyFont="1" applyFill="1" applyAlignment="1">
      <alignment horizontal="left" vertical="center"/>
    </xf>
    <xf numFmtId="0" fontId="13" fillId="2" borderId="0" xfId="2" applyFont="1" applyFill="1" applyAlignment="1">
      <alignment horizontal="left" vertical="center"/>
    </xf>
    <xf numFmtId="0" fontId="9" fillId="3" borderId="11" xfId="23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/>
    </xf>
    <xf numFmtId="0" fontId="9" fillId="3" borderId="11" xfId="2" applyFont="1" applyFill="1" applyBorder="1" applyAlignment="1">
      <alignment horizontal="center" vertical="center"/>
    </xf>
    <xf numFmtId="0" fontId="15" fillId="0" borderId="0" xfId="2" applyFont="1" applyBorder="1" applyAlignment="1">
      <alignment horizontal="center"/>
    </xf>
    <xf numFmtId="0" fontId="20" fillId="13" borderId="0" xfId="2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center" vertical="center"/>
    </xf>
  </cellXfs>
  <cellStyles count="34">
    <cellStyle name="BordeEsqDI" xfId="5"/>
    <cellStyle name="BordeEsqDS" xfId="6"/>
    <cellStyle name="BordeEsqII" xfId="7"/>
    <cellStyle name="BordeEsqIS" xfId="8"/>
    <cellStyle name="BordeTablaDer" xfId="9"/>
    <cellStyle name="BordeTablaInf" xfId="10"/>
    <cellStyle name="BordeTablaIzq" xfId="11"/>
    <cellStyle name="BordeTablaSup" xfId="12"/>
    <cellStyle name="CMenuIzq" xfId="13"/>
    <cellStyle name="CMenuIzqTotal2" xfId="14"/>
    <cellStyle name="comentario" xfId="15"/>
    <cellStyle name="fColor1" xfId="16"/>
    <cellStyle name="fColor1 2" xfId="17"/>
    <cellStyle name="fColor2" xfId="18"/>
    <cellStyle name="fColor2 2" xfId="19"/>
    <cellStyle name="fSubTitulo" xfId="20"/>
    <cellStyle name="fSubTitulo 2" xfId="21"/>
    <cellStyle name="fTitularOscura" xfId="22"/>
    <cellStyle name="fTitulo" xfId="23"/>
    <cellStyle name="fTitulo 2" xfId="24"/>
    <cellStyle name="fTotal0" xfId="25"/>
    <cellStyle name="fTotal1" xfId="26"/>
    <cellStyle name="fTotal1 2" xfId="27"/>
    <cellStyle name="fTotal2" xfId="28"/>
    <cellStyle name="fTotal2 2" xfId="29"/>
    <cellStyle name="fTotal3" xfId="30"/>
    <cellStyle name="Normal" xfId="0" builtinId="0"/>
    <cellStyle name="Normal 2" xfId="31"/>
    <cellStyle name="Normal 2 2" xfId="2"/>
    <cellStyle name="Normal 3" xfId="32"/>
    <cellStyle name="Normal_Full1" xfId="3"/>
    <cellStyle name="Percentual 2" xfId="33"/>
    <cellStyle name="Percentual 2 2" xfId="4"/>
    <cellStyle name="Porcentaje" xfId="1" builtinId="5"/>
  </cellStyles>
  <dxfs count="0"/>
  <tableStyles count="0" defaultTableStyle="TableStyleMedium2" defaultPivotStyle="PivotStyleLight16"/>
  <colors>
    <mruColors>
      <color rgb="FF963634"/>
      <color rgb="FFF5D6C1"/>
      <color rgb="FFF0C4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s-ES" sz="1000">
                <a:latin typeface="Arial" pitchFamily="34" charset="0"/>
                <a:cs typeface="Arial" pitchFamily="34" charset="0"/>
              </a:rPr>
              <a:t>Evolució de l'estudiantat de nou ingrés de centres propis 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s-ES" sz="1000">
                <a:latin typeface="Arial" pitchFamily="34" charset="0"/>
                <a:cs typeface="Arial" pitchFamily="34" charset="0"/>
              </a:rPr>
              <a:t>(Dones)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6452859122946822E-2"/>
          <c:y val="0.15329183602673208"/>
          <c:w val="0.8910293727329025"/>
          <c:h val="0.5751791125859933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'GRAUS Estudiantat nou'!$C$7</c:f>
              <c:strCache>
                <c:ptCount val="1"/>
                <c:pt idx="0">
                  <c:v>Curs 2010 - 2011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'GRAUS Estudiantat nou'!$B$9:$B$24</c:f>
              <c:strCache>
                <c:ptCount val="16"/>
                <c:pt idx="0">
                  <c:v>200 FME</c:v>
                </c:pt>
                <c:pt idx="1">
                  <c:v>210 ETSAB</c:v>
                </c:pt>
                <c:pt idx="2">
                  <c:v>220 ETSEIAT</c:v>
                </c:pt>
                <c:pt idx="3">
                  <c:v>230 ETSETB</c:v>
                </c:pt>
                <c:pt idx="4">
                  <c:v>240 ETSEIB</c:v>
                </c:pt>
                <c:pt idx="5">
                  <c:v>250 ETSECCPB</c:v>
                </c:pt>
                <c:pt idx="6">
                  <c:v>270 FIB</c:v>
                </c:pt>
                <c:pt idx="7">
                  <c:v>280 FNB</c:v>
                </c:pt>
                <c:pt idx="8">
                  <c:v>290 ETSAV</c:v>
                </c:pt>
                <c:pt idx="9">
                  <c:v>300 EPSC</c:v>
                </c:pt>
                <c:pt idx="10">
                  <c:v>310 EPSEB</c:v>
                </c:pt>
                <c:pt idx="11">
                  <c:v>320 EUETIT</c:v>
                </c:pt>
                <c:pt idx="12">
                  <c:v>330 EPSEM</c:v>
                </c:pt>
                <c:pt idx="13">
                  <c:v>340 EPSEVG</c:v>
                </c:pt>
                <c:pt idx="14">
                  <c:v>370 FOOT</c:v>
                </c:pt>
                <c:pt idx="15">
                  <c:v>390 ESAB</c:v>
                </c:pt>
              </c:strCache>
            </c:strRef>
          </c:cat>
          <c:val>
            <c:numRef>
              <c:f>'GRAUS Estudiantat nou'!$C$9:$C$24</c:f>
              <c:numCache>
                <c:formatCode>#,##0</c:formatCode>
                <c:ptCount val="16"/>
                <c:pt idx="0">
                  <c:v>21</c:v>
                </c:pt>
                <c:pt idx="1">
                  <c:v>193</c:v>
                </c:pt>
                <c:pt idx="2">
                  <c:v>57</c:v>
                </c:pt>
                <c:pt idx="3">
                  <c:v>49</c:v>
                </c:pt>
                <c:pt idx="4">
                  <c:v>142</c:v>
                </c:pt>
                <c:pt idx="5">
                  <c:v>91</c:v>
                </c:pt>
                <c:pt idx="6">
                  <c:v>40</c:v>
                </c:pt>
                <c:pt idx="7">
                  <c:v>24</c:v>
                </c:pt>
                <c:pt idx="8">
                  <c:v>61</c:v>
                </c:pt>
                <c:pt idx="9">
                  <c:v>37</c:v>
                </c:pt>
                <c:pt idx="10">
                  <c:v>261</c:v>
                </c:pt>
                <c:pt idx="11">
                  <c:v>57</c:v>
                </c:pt>
                <c:pt idx="12">
                  <c:v>40</c:v>
                </c:pt>
                <c:pt idx="13">
                  <c:v>59</c:v>
                </c:pt>
                <c:pt idx="14">
                  <c:v>77</c:v>
                </c:pt>
                <c:pt idx="15">
                  <c:v>80</c:v>
                </c:pt>
              </c:numCache>
            </c:numRef>
          </c:val>
        </c:ser>
        <c:ser>
          <c:idx val="0"/>
          <c:order val="1"/>
          <c:tx>
            <c:strRef>
              <c:f>'GRAUS Estudiantat nou'!$H$7</c:f>
              <c:strCache>
                <c:ptCount val="1"/>
                <c:pt idx="0">
                  <c:v>Curs 2011-2012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'GRAUS Estudiantat nou'!$B$9:$B$24</c:f>
              <c:strCache>
                <c:ptCount val="16"/>
                <c:pt idx="0">
                  <c:v>200 FME</c:v>
                </c:pt>
                <c:pt idx="1">
                  <c:v>210 ETSAB</c:v>
                </c:pt>
                <c:pt idx="2">
                  <c:v>220 ETSEIAT</c:v>
                </c:pt>
                <c:pt idx="3">
                  <c:v>230 ETSETB</c:v>
                </c:pt>
                <c:pt idx="4">
                  <c:v>240 ETSEIB</c:v>
                </c:pt>
                <c:pt idx="5">
                  <c:v>250 ETSECCPB</c:v>
                </c:pt>
                <c:pt idx="6">
                  <c:v>270 FIB</c:v>
                </c:pt>
                <c:pt idx="7">
                  <c:v>280 FNB</c:v>
                </c:pt>
                <c:pt idx="8">
                  <c:v>290 ETSAV</c:v>
                </c:pt>
                <c:pt idx="9">
                  <c:v>300 EPSC</c:v>
                </c:pt>
                <c:pt idx="10">
                  <c:v>310 EPSEB</c:v>
                </c:pt>
                <c:pt idx="11">
                  <c:v>320 EUETIT</c:v>
                </c:pt>
                <c:pt idx="12">
                  <c:v>330 EPSEM</c:v>
                </c:pt>
                <c:pt idx="13">
                  <c:v>340 EPSEVG</c:v>
                </c:pt>
                <c:pt idx="14">
                  <c:v>370 FOOT</c:v>
                </c:pt>
                <c:pt idx="15">
                  <c:v>390 ESAB</c:v>
                </c:pt>
              </c:strCache>
            </c:strRef>
          </c:cat>
          <c:val>
            <c:numRef>
              <c:f>'GRAUS Estudiantat nou'!$H$9:$H$24</c:f>
              <c:numCache>
                <c:formatCode>#,##0</c:formatCode>
                <c:ptCount val="16"/>
                <c:pt idx="0">
                  <c:v>17</c:v>
                </c:pt>
                <c:pt idx="1">
                  <c:v>197</c:v>
                </c:pt>
                <c:pt idx="2">
                  <c:v>38</c:v>
                </c:pt>
                <c:pt idx="3">
                  <c:v>62</c:v>
                </c:pt>
                <c:pt idx="4">
                  <c:v>132</c:v>
                </c:pt>
                <c:pt idx="5">
                  <c:v>89</c:v>
                </c:pt>
                <c:pt idx="6">
                  <c:v>23</c:v>
                </c:pt>
                <c:pt idx="7">
                  <c:v>14</c:v>
                </c:pt>
                <c:pt idx="8">
                  <c:v>63</c:v>
                </c:pt>
                <c:pt idx="9">
                  <c:v>49</c:v>
                </c:pt>
                <c:pt idx="10">
                  <c:v>156</c:v>
                </c:pt>
                <c:pt idx="11">
                  <c:v>82</c:v>
                </c:pt>
                <c:pt idx="12">
                  <c:v>32</c:v>
                </c:pt>
                <c:pt idx="13">
                  <c:v>61</c:v>
                </c:pt>
                <c:pt idx="14">
                  <c:v>94</c:v>
                </c:pt>
                <c:pt idx="15">
                  <c:v>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5501184"/>
        <c:axId val="205502720"/>
      </c:barChart>
      <c:catAx>
        <c:axId val="2055011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205502720"/>
        <c:crosses val="autoZero"/>
        <c:auto val="1"/>
        <c:lblAlgn val="ctr"/>
        <c:lblOffset val="100"/>
        <c:noMultiLvlLbl val="0"/>
      </c:catAx>
      <c:valAx>
        <c:axId val="2055027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2055011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accent2">
          <a:lumMod val="75000"/>
        </a:schemeClr>
      </a:solidFill>
    </a:ln>
  </c:spPr>
  <c:txPr>
    <a:bodyPr/>
    <a:lstStyle/>
    <a:p>
      <a:pPr>
        <a:defRPr>
          <a:solidFill>
            <a:srgbClr val="963634"/>
          </a:solidFill>
        </a:defRPr>
      </a:pPr>
      <a:endParaRPr lang="es-E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s-ES" sz="1000">
                <a:latin typeface="Arial" pitchFamily="34" charset="0"/>
                <a:cs typeface="Arial" pitchFamily="34" charset="0"/>
              </a:rPr>
              <a:t>Evolució de l'estudiantat de nou ingrés de centres propis 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s-ES" sz="1000">
                <a:latin typeface="Arial" pitchFamily="34" charset="0"/>
                <a:cs typeface="Arial" pitchFamily="34" charset="0"/>
              </a:rPr>
              <a:t>(Homes) 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6452859122946822E-2"/>
          <c:y val="0.15661685680811099"/>
          <c:w val="0.89664735026099263"/>
          <c:h val="0.56520405024184961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'GRAUS Estudiantat nou'!$C$7:$G$7</c:f>
              <c:strCache>
                <c:ptCount val="1"/>
                <c:pt idx="0">
                  <c:v>Curs 2010 - 2011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'GRAUS Estudiantat nou'!$B$9:$B$24</c:f>
              <c:strCache>
                <c:ptCount val="16"/>
                <c:pt idx="0">
                  <c:v>200 FME</c:v>
                </c:pt>
                <c:pt idx="1">
                  <c:v>210 ETSAB</c:v>
                </c:pt>
                <c:pt idx="2">
                  <c:v>220 ETSEIAT</c:v>
                </c:pt>
                <c:pt idx="3">
                  <c:v>230 ETSETB</c:v>
                </c:pt>
                <c:pt idx="4">
                  <c:v>240 ETSEIB</c:v>
                </c:pt>
                <c:pt idx="5">
                  <c:v>250 ETSECCPB</c:v>
                </c:pt>
                <c:pt idx="6">
                  <c:v>270 FIB</c:v>
                </c:pt>
                <c:pt idx="7">
                  <c:v>280 FNB</c:v>
                </c:pt>
                <c:pt idx="8">
                  <c:v>290 ETSAV</c:v>
                </c:pt>
                <c:pt idx="9">
                  <c:v>300 EPSC</c:v>
                </c:pt>
                <c:pt idx="10">
                  <c:v>310 EPSEB</c:v>
                </c:pt>
                <c:pt idx="11">
                  <c:v>320 EUETIT</c:v>
                </c:pt>
                <c:pt idx="12">
                  <c:v>330 EPSEM</c:v>
                </c:pt>
                <c:pt idx="13">
                  <c:v>340 EPSEVG</c:v>
                </c:pt>
                <c:pt idx="14">
                  <c:v>370 FOOT</c:v>
                </c:pt>
                <c:pt idx="15">
                  <c:v>390 ESAB</c:v>
                </c:pt>
              </c:strCache>
            </c:strRef>
          </c:cat>
          <c:val>
            <c:numRef>
              <c:f>'GRAUS Estudiantat nou'!$E$9:$E$24</c:f>
              <c:numCache>
                <c:formatCode>#,##0</c:formatCode>
                <c:ptCount val="16"/>
                <c:pt idx="0">
                  <c:v>31</c:v>
                </c:pt>
                <c:pt idx="1">
                  <c:v>185</c:v>
                </c:pt>
                <c:pt idx="2">
                  <c:v>266</c:v>
                </c:pt>
                <c:pt idx="3">
                  <c:v>313</c:v>
                </c:pt>
                <c:pt idx="4">
                  <c:v>438</c:v>
                </c:pt>
                <c:pt idx="5">
                  <c:v>291</c:v>
                </c:pt>
                <c:pt idx="6">
                  <c:v>369</c:v>
                </c:pt>
                <c:pt idx="7">
                  <c:v>129</c:v>
                </c:pt>
                <c:pt idx="8">
                  <c:v>79</c:v>
                </c:pt>
                <c:pt idx="9">
                  <c:v>239</c:v>
                </c:pt>
                <c:pt idx="10">
                  <c:v>491</c:v>
                </c:pt>
                <c:pt idx="11">
                  <c:v>341</c:v>
                </c:pt>
                <c:pt idx="12">
                  <c:v>214</c:v>
                </c:pt>
                <c:pt idx="13">
                  <c:v>280</c:v>
                </c:pt>
                <c:pt idx="14">
                  <c:v>36</c:v>
                </c:pt>
                <c:pt idx="15">
                  <c:v>123</c:v>
                </c:pt>
              </c:numCache>
            </c:numRef>
          </c:val>
        </c:ser>
        <c:ser>
          <c:idx val="0"/>
          <c:order val="1"/>
          <c:tx>
            <c:strRef>
              <c:f>'GRAUS Estudiantat nou'!$H$7:$L$7</c:f>
              <c:strCache>
                <c:ptCount val="1"/>
                <c:pt idx="0">
                  <c:v>Curs 2011-2012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'GRAUS Estudiantat nou'!$B$9:$B$24</c:f>
              <c:strCache>
                <c:ptCount val="16"/>
                <c:pt idx="0">
                  <c:v>200 FME</c:v>
                </c:pt>
                <c:pt idx="1">
                  <c:v>210 ETSAB</c:v>
                </c:pt>
                <c:pt idx="2">
                  <c:v>220 ETSEIAT</c:v>
                </c:pt>
                <c:pt idx="3">
                  <c:v>230 ETSETB</c:v>
                </c:pt>
                <c:pt idx="4">
                  <c:v>240 ETSEIB</c:v>
                </c:pt>
                <c:pt idx="5">
                  <c:v>250 ETSECCPB</c:v>
                </c:pt>
                <c:pt idx="6">
                  <c:v>270 FIB</c:v>
                </c:pt>
                <c:pt idx="7">
                  <c:v>280 FNB</c:v>
                </c:pt>
                <c:pt idx="8">
                  <c:v>290 ETSAV</c:v>
                </c:pt>
                <c:pt idx="9">
                  <c:v>300 EPSC</c:v>
                </c:pt>
                <c:pt idx="10">
                  <c:v>310 EPSEB</c:v>
                </c:pt>
                <c:pt idx="11">
                  <c:v>320 EUETIT</c:v>
                </c:pt>
                <c:pt idx="12">
                  <c:v>330 EPSEM</c:v>
                </c:pt>
                <c:pt idx="13">
                  <c:v>340 EPSEVG</c:v>
                </c:pt>
                <c:pt idx="14">
                  <c:v>370 FOOT</c:v>
                </c:pt>
                <c:pt idx="15">
                  <c:v>390 ESAB</c:v>
                </c:pt>
              </c:strCache>
            </c:strRef>
          </c:cat>
          <c:val>
            <c:numRef>
              <c:f>'GRAUS Estudiantat nou'!$J$9:$J$24</c:f>
              <c:numCache>
                <c:formatCode>#,##0</c:formatCode>
                <c:ptCount val="16"/>
                <c:pt idx="0">
                  <c:v>36</c:v>
                </c:pt>
                <c:pt idx="1">
                  <c:v>197</c:v>
                </c:pt>
                <c:pt idx="2">
                  <c:v>266</c:v>
                </c:pt>
                <c:pt idx="3">
                  <c:v>341</c:v>
                </c:pt>
                <c:pt idx="4">
                  <c:v>429</c:v>
                </c:pt>
                <c:pt idx="5">
                  <c:v>276</c:v>
                </c:pt>
                <c:pt idx="6">
                  <c:v>376</c:v>
                </c:pt>
                <c:pt idx="7">
                  <c:v>131</c:v>
                </c:pt>
                <c:pt idx="8">
                  <c:v>74</c:v>
                </c:pt>
                <c:pt idx="9">
                  <c:v>256</c:v>
                </c:pt>
                <c:pt idx="10">
                  <c:v>318</c:v>
                </c:pt>
                <c:pt idx="11">
                  <c:v>332</c:v>
                </c:pt>
                <c:pt idx="12">
                  <c:v>214</c:v>
                </c:pt>
                <c:pt idx="13">
                  <c:v>306</c:v>
                </c:pt>
                <c:pt idx="14">
                  <c:v>25</c:v>
                </c:pt>
                <c:pt idx="15">
                  <c:v>139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5528064"/>
        <c:axId val="205554432"/>
      </c:barChart>
      <c:catAx>
        <c:axId val="2055280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205554432"/>
        <c:crosses val="autoZero"/>
        <c:auto val="1"/>
        <c:lblAlgn val="ctr"/>
        <c:lblOffset val="100"/>
        <c:noMultiLvlLbl val="0"/>
      </c:catAx>
      <c:valAx>
        <c:axId val="2055544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2055280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accent2">
          <a:lumMod val="75000"/>
        </a:schemeClr>
      </a:solidFill>
    </a:ln>
  </c:spPr>
  <c:txPr>
    <a:bodyPr/>
    <a:lstStyle/>
    <a:p>
      <a:pPr>
        <a:defRPr>
          <a:solidFill>
            <a:srgbClr val="963634"/>
          </a:solidFill>
        </a:defRPr>
      </a:pPr>
      <a:endParaRPr lang="es-E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s-ES" sz="1000">
                <a:latin typeface="Arial" pitchFamily="34" charset="0"/>
                <a:cs typeface="Arial" pitchFamily="34" charset="0"/>
              </a:rPr>
              <a:t>Estudiantat nou de centres adscrits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s-ES" sz="1000">
                <a:latin typeface="Arial" pitchFamily="34" charset="0"/>
                <a:cs typeface="Arial" pitchFamily="34" charset="0"/>
              </a:rPr>
              <a:t>(Dones)</a:t>
            </a:r>
          </a:p>
        </c:rich>
      </c:tx>
      <c:layout>
        <c:manualLayout>
          <c:xMode val="edge"/>
          <c:yMode val="edge"/>
          <c:x val="0.2715120090342894"/>
          <c:y val="2.277494259354300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6452859122946822E-2"/>
          <c:y val="0.15329183602673219"/>
          <c:w val="0.8910293727329025"/>
          <c:h val="0.5751791125859937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'GRAUS Estudiantat nou'!$C$7:$G$7</c:f>
              <c:strCache>
                <c:ptCount val="1"/>
                <c:pt idx="0">
                  <c:v>Curs 2010 - 2011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'GRAUS Estudiantat nou'!$B$26:$B$31</c:f>
              <c:strCache>
                <c:ptCount val="6"/>
                <c:pt idx="0">
                  <c:v>801 EUNCET</c:v>
                </c:pt>
                <c:pt idx="1">
                  <c:v>802 EAE</c:v>
                </c:pt>
                <c:pt idx="2">
                  <c:v>804 CITM</c:v>
                </c:pt>
                <c:pt idx="3">
                  <c:v>820 EUETIB</c:v>
                </c:pt>
                <c:pt idx="4">
                  <c:v>840 EUPMT</c:v>
                </c:pt>
                <c:pt idx="5">
                  <c:v>860 EEI</c:v>
                </c:pt>
              </c:strCache>
            </c:strRef>
          </c:cat>
          <c:val>
            <c:numRef>
              <c:f>'GRAUS Estudiantat nou'!$C$26:$C$31</c:f>
              <c:numCache>
                <c:formatCode>#,##0</c:formatCode>
                <c:ptCount val="6"/>
                <c:pt idx="0">
                  <c:v>46</c:v>
                </c:pt>
                <c:pt idx="1">
                  <c:v>35</c:v>
                </c:pt>
                <c:pt idx="2">
                  <c:v>47</c:v>
                </c:pt>
                <c:pt idx="3">
                  <c:v>102</c:v>
                </c:pt>
                <c:pt idx="4">
                  <c:v>73</c:v>
                </c:pt>
                <c:pt idx="5">
                  <c:v>10</c:v>
                </c:pt>
              </c:numCache>
            </c:numRef>
          </c:val>
        </c:ser>
        <c:ser>
          <c:idx val="0"/>
          <c:order val="1"/>
          <c:tx>
            <c:strRef>
              <c:f>'GRAUS Estudiantat nou'!$H$7:$L$7</c:f>
              <c:strCache>
                <c:ptCount val="1"/>
                <c:pt idx="0">
                  <c:v>Curs 2011-2012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'GRAUS Estudiantat nou'!$B$26:$B$31</c:f>
              <c:strCache>
                <c:ptCount val="6"/>
                <c:pt idx="0">
                  <c:v>801 EUNCET</c:v>
                </c:pt>
                <c:pt idx="1">
                  <c:v>802 EAE</c:v>
                </c:pt>
                <c:pt idx="2">
                  <c:v>804 CITM</c:v>
                </c:pt>
                <c:pt idx="3">
                  <c:v>820 EUETIB</c:v>
                </c:pt>
                <c:pt idx="4">
                  <c:v>840 EUPMT</c:v>
                </c:pt>
                <c:pt idx="5">
                  <c:v>860 EEI</c:v>
                </c:pt>
              </c:strCache>
            </c:strRef>
          </c:cat>
          <c:val>
            <c:numRef>
              <c:f>'GRAUS Estudiantat nou'!$H$26:$H$31</c:f>
              <c:numCache>
                <c:formatCode>#,##0</c:formatCode>
                <c:ptCount val="6"/>
                <c:pt idx="0">
                  <c:v>27</c:v>
                </c:pt>
                <c:pt idx="1">
                  <c:v>39</c:v>
                </c:pt>
                <c:pt idx="2">
                  <c:v>43</c:v>
                </c:pt>
                <c:pt idx="3">
                  <c:v>119</c:v>
                </c:pt>
                <c:pt idx="4">
                  <c:v>78</c:v>
                </c:pt>
                <c:pt idx="5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575680"/>
        <c:axId val="205577216"/>
      </c:barChart>
      <c:catAx>
        <c:axId val="2055756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205577216"/>
        <c:crosses val="autoZero"/>
        <c:auto val="1"/>
        <c:lblAlgn val="ctr"/>
        <c:lblOffset val="100"/>
        <c:noMultiLvlLbl val="0"/>
      </c:catAx>
      <c:valAx>
        <c:axId val="2055772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205575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accent2">
          <a:lumMod val="75000"/>
        </a:schemeClr>
      </a:solidFill>
    </a:ln>
  </c:spPr>
  <c:txPr>
    <a:bodyPr/>
    <a:lstStyle/>
    <a:p>
      <a:pPr>
        <a:defRPr>
          <a:solidFill>
            <a:srgbClr val="963634"/>
          </a:solidFill>
        </a:defRPr>
      </a:pPr>
      <a:endParaRPr lang="es-E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s-ES" sz="1000">
                <a:latin typeface="Arial" pitchFamily="34" charset="0"/>
                <a:cs typeface="Arial" pitchFamily="34" charset="0"/>
              </a:rPr>
              <a:t>Estudiantat nou de centres adscrits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s-ES" sz="1000">
                <a:latin typeface="Arial" pitchFamily="34" charset="0"/>
                <a:cs typeface="Arial" pitchFamily="34" charset="0"/>
              </a:rPr>
              <a:t>(Homes)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37978940889408E-2"/>
          <c:y val="0.15661685680811099"/>
          <c:w val="0.89385548789870528"/>
          <c:h val="0.56520405024184961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'GRAUS Estudiantat nou'!$C$7:$G$7</c:f>
              <c:strCache>
                <c:ptCount val="1"/>
                <c:pt idx="0">
                  <c:v>Curs 2010 - 2011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'GRAUS Estudiantat nou'!$B$26:$B$31</c:f>
              <c:strCache>
                <c:ptCount val="6"/>
                <c:pt idx="0">
                  <c:v>801 EUNCET</c:v>
                </c:pt>
                <c:pt idx="1">
                  <c:v>802 EAE</c:v>
                </c:pt>
                <c:pt idx="2">
                  <c:v>804 CITM</c:v>
                </c:pt>
                <c:pt idx="3">
                  <c:v>820 EUETIB</c:v>
                </c:pt>
                <c:pt idx="4">
                  <c:v>840 EUPMT</c:v>
                </c:pt>
                <c:pt idx="5">
                  <c:v>860 EEI</c:v>
                </c:pt>
              </c:strCache>
            </c:strRef>
          </c:cat>
          <c:val>
            <c:numRef>
              <c:f>'GRAUS Estudiantat nou'!$E$26:$E$31</c:f>
              <c:numCache>
                <c:formatCode>#,##0</c:formatCode>
                <c:ptCount val="6"/>
                <c:pt idx="0">
                  <c:v>52</c:v>
                </c:pt>
                <c:pt idx="1">
                  <c:v>56</c:v>
                </c:pt>
                <c:pt idx="2">
                  <c:v>65</c:v>
                </c:pt>
                <c:pt idx="3">
                  <c:v>537</c:v>
                </c:pt>
                <c:pt idx="4">
                  <c:v>195</c:v>
                </c:pt>
                <c:pt idx="5">
                  <c:v>27</c:v>
                </c:pt>
              </c:numCache>
            </c:numRef>
          </c:val>
        </c:ser>
        <c:ser>
          <c:idx val="0"/>
          <c:order val="1"/>
          <c:tx>
            <c:strRef>
              <c:f>'GRAUS Estudiantat nou'!$H$7:$L$7</c:f>
              <c:strCache>
                <c:ptCount val="1"/>
                <c:pt idx="0">
                  <c:v>Curs 2011-2012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'GRAUS Estudiantat nou'!$B$26:$B$31</c:f>
              <c:strCache>
                <c:ptCount val="6"/>
                <c:pt idx="0">
                  <c:v>801 EUNCET</c:v>
                </c:pt>
                <c:pt idx="1">
                  <c:v>802 EAE</c:v>
                </c:pt>
                <c:pt idx="2">
                  <c:v>804 CITM</c:v>
                </c:pt>
                <c:pt idx="3">
                  <c:v>820 EUETIB</c:v>
                </c:pt>
                <c:pt idx="4">
                  <c:v>840 EUPMT</c:v>
                </c:pt>
                <c:pt idx="5">
                  <c:v>860 EEI</c:v>
                </c:pt>
              </c:strCache>
            </c:strRef>
          </c:cat>
          <c:val>
            <c:numRef>
              <c:f>'GRAUS Estudiantat nou'!$J$26:$J$31</c:f>
              <c:numCache>
                <c:formatCode>#,##0</c:formatCode>
                <c:ptCount val="6"/>
                <c:pt idx="0">
                  <c:v>36</c:v>
                </c:pt>
                <c:pt idx="1">
                  <c:v>76</c:v>
                </c:pt>
                <c:pt idx="2">
                  <c:v>62</c:v>
                </c:pt>
                <c:pt idx="3">
                  <c:v>512</c:v>
                </c:pt>
                <c:pt idx="4">
                  <c:v>195</c:v>
                </c:pt>
                <c:pt idx="5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74080"/>
        <c:axId val="211375616"/>
      </c:barChart>
      <c:catAx>
        <c:axId val="2113740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211375616"/>
        <c:crosses val="autoZero"/>
        <c:auto val="1"/>
        <c:lblAlgn val="ctr"/>
        <c:lblOffset val="100"/>
        <c:noMultiLvlLbl val="0"/>
      </c:catAx>
      <c:valAx>
        <c:axId val="2113756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2113740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accent2">
          <a:lumMod val="75000"/>
        </a:schemeClr>
      </a:solidFill>
    </a:ln>
  </c:spPr>
  <c:txPr>
    <a:bodyPr/>
    <a:lstStyle/>
    <a:p>
      <a:pPr>
        <a:defRPr>
          <a:solidFill>
            <a:srgbClr val="963634"/>
          </a:solidFill>
        </a:defRPr>
      </a:pPr>
      <a:endParaRPr lang="es-E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s-ES" sz="1000">
                <a:latin typeface="Arial" pitchFamily="34" charset="0"/>
                <a:cs typeface="Arial" pitchFamily="34" charset="0"/>
              </a:rPr>
              <a:t>Estudiantat de màster universitari 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s-ES" sz="1000">
                <a:latin typeface="Arial" pitchFamily="34" charset="0"/>
                <a:cs typeface="Arial" pitchFamily="34" charset="0"/>
              </a:rPr>
              <a:t>(Dones)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5.451571749817094E-2"/>
          <c:y val="0.1771470497023607"/>
          <c:w val="0.93575976346237744"/>
          <c:h val="0.58060498659943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'GRAUS Estudiantat nou'!$C$81:$G$81</c:f>
              <c:strCache>
                <c:ptCount val="1"/>
                <c:pt idx="0">
                  <c:v>2010-2011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'GRAUS Estudiantat nou'!$B$83:$B$92</c:f>
              <c:strCache>
                <c:ptCount val="10"/>
                <c:pt idx="0">
                  <c:v>Arquitectura, Urbanisme i Edificació</c:v>
                </c:pt>
                <c:pt idx="1">
                  <c:v>Ciències Aplicades</c:v>
                </c:pt>
                <c:pt idx="2">
                  <c:v>Ciències de la Salut</c:v>
                </c:pt>
                <c:pt idx="3">
                  <c:v>Enginyeria Aeroespacial</c:v>
                </c:pt>
                <c:pt idx="4">
                  <c:v>Enginyeria Civil</c:v>
                </c:pt>
                <c:pt idx="5">
                  <c:v>Enginyeria de Biosistemes</c:v>
                </c:pt>
                <c:pt idx="6">
                  <c:v>Enginyeria Industrial</c:v>
                </c:pt>
                <c:pt idx="7">
                  <c:v>Medi Ambient, Sostenibilitat i Recursos Naturals</c:v>
                </c:pt>
                <c:pt idx="8">
                  <c:v>Tecnologies de la Informació i les Comunicacions</c:v>
                </c:pt>
                <c:pt idx="9">
                  <c:v>Altres</c:v>
                </c:pt>
              </c:strCache>
            </c:strRef>
          </c:cat>
          <c:val>
            <c:numRef>
              <c:f>'GRAUS Estudiantat nou'!$C$83:$C$92</c:f>
              <c:numCache>
                <c:formatCode>General</c:formatCode>
                <c:ptCount val="10"/>
                <c:pt idx="0">
                  <c:v>144</c:v>
                </c:pt>
                <c:pt idx="1">
                  <c:v>49</c:v>
                </c:pt>
                <c:pt idx="2">
                  <c:v>9</c:v>
                </c:pt>
                <c:pt idx="3">
                  <c:v>3</c:v>
                </c:pt>
                <c:pt idx="4">
                  <c:v>42</c:v>
                </c:pt>
                <c:pt idx="5">
                  <c:v>12</c:v>
                </c:pt>
                <c:pt idx="6">
                  <c:v>50</c:v>
                </c:pt>
                <c:pt idx="7">
                  <c:v>36</c:v>
                </c:pt>
                <c:pt idx="8">
                  <c:v>31</c:v>
                </c:pt>
                <c:pt idx="9">
                  <c:v>67</c:v>
                </c:pt>
              </c:numCache>
            </c:numRef>
          </c:val>
        </c:ser>
        <c:ser>
          <c:idx val="1"/>
          <c:order val="1"/>
          <c:tx>
            <c:strRef>
              <c:f>'GRAUS Estudiantat nou'!$H$81:$L$81</c:f>
              <c:strCache>
                <c:ptCount val="1"/>
                <c:pt idx="0">
                  <c:v>2011-2012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'GRAUS Estudiantat nou'!$B$83:$B$92</c:f>
              <c:strCache>
                <c:ptCount val="10"/>
                <c:pt idx="0">
                  <c:v>Arquitectura, Urbanisme i Edificació</c:v>
                </c:pt>
                <c:pt idx="1">
                  <c:v>Ciències Aplicades</c:v>
                </c:pt>
                <c:pt idx="2">
                  <c:v>Ciències de la Salut</c:v>
                </c:pt>
                <c:pt idx="3">
                  <c:v>Enginyeria Aeroespacial</c:v>
                </c:pt>
                <c:pt idx="4">
                  <c:v>Enginyeria Civil</c:v>
                </c:pt>
                <c:pt idx="5">
                  <c:v>Enginyeria de Biosistemes</c:v>
                </c:pt>
                <c:pt idx="6">
                  <c:v>Enginyeria Industrial</c:v>
                </c:pt>
                <c:pt idx="7">
                  <c:v>Medi Ambient, Sostenibilitat i Recursos Naturals</c:v>
                </c:pt>
                <c:pt idx="8">
                  <c:v>Tecnologies de la Informació i les Comunicacions</c:v>
                </c:pt>
                <c:pt idx="9">
                  <c:v>Altres</c:v>
                </c:pt>
              </c:strCache>
            </c:strRef>
          </c:cat>
          <c:val>
            <c:numRef>
              <c:f>'GRAUS Estudiantat nou'!$H$83:$H$92</c:f>
              <c:numCache>
                <c:formatCode>General</c:formatCode>
                <c:ptCount val="10"/>
                <c:pt idx="0">
                  <c:v>121</c:v>
                </c:pt>
                <c:pt idx="1">
                  <c:v>52</c:v>
                </c:pt>
                <c:pt idx="2">
                  <c:v>11</c:v>
                </c:pt>
                <c:pt idx="3">
                  <c:v>2</c:v>
                </c:pt>
                <c:pt idx="4">
                  <c:v>43</c:v>
                </c:pt>
                <c:pt idx="5">
                  <c:v>7</c:v>
                </c:pt>
                <c:pt idx="6">
                  <c:v>74</c:v>
                </c:pt>
                <c:pt idx="7">
                  <c:v>32</c:v>
                </c:pt>
                <c:pt idx="8">
                  <c:v>42</c:v>
                </c:pt>
                <c:pt idx="9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02752"/>
        <c:axId val="211404288"/>
      </c:barChart>
      <c:catAx>
        <c:axId val="211402752"/>
        <c:scaling>
          <c:orientation val="minMax"/>
        </c:scaling>
        <c:delete val="0"/>
        <c:axPos val="b"/>
        <c:majorTickMark val="out"/>
        <c:minorTickMark val="none"/>
        <c:tickLblPos val="nextTo"/>
        <c:crossAx val="211404288"/>
        <c:crosses val="autoZero"/>
        <c:auto val="1"/>
        <c:lblAlgn val="ctr"/>
        <c:lblOffset val="100"/>
        <c:noMultiLvlLbl val="0"/>
      </c:catAx>
      <c:valAx>
        <c:axId val="2114042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2114027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solidFill>
        <a:schemeClr val="accent2">
          <a:lumMod val="75000"/>
        </a:schemeClr>
      </a:solidFill>
    </a:ln>
  </c:spPr>
  <c:txPr>
    <a:bodyPr/>
    <a:lstStyle/>
    <a:p>
      <a:pPr>
        <a:defRPr>
          <a:solidFill>
            <a:srgbClr val="963634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r>
              <a:rPr lang="es-ES" sz="1050">
                <a:latin typeface="Arial" pitchFamily="34" charset="0"/>
                <a:cs typeface="Arial" pitchFamily="34" charset="0"/>
              </a:rPr>
              <a:t>Estudiantat de màster universitari </a:t>
            </a:r>
          </a:p>
          <a:p>
            <a:pPr>
              <a:defRPr sz="1050">
                <a:latin typeface="Arial" pitchFamily="34" charset="0"/>
                <a:cs typeface="Arial" pitchFamily="34" charset="0"/>
              </a:defRPr>
            </a:pPr>
            <a:r>
              <a:rPr lang="es-ES" sz="1050">
                <a:latin typeface="Arial" pitchFamily="34" charset="0"/>
                <a:cs typeface="Arial" pitchFamily="34" charset="0"/>
              </a:rPr>
              <a:t>(Homes)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4.1531440851458754E-2"/>
          <c:y val="0.1771470497023607"/>
          <c:w val="0.93253284643256706"/>
          <c:h val="0.611516435409094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'GRAUS Estudiantat nou'!$C$81:$G$81</c:f>
              <c:strCache>
                <c:ptCount val="1"/>
                <c:pt idx="0">
                  <c:v>2010-2011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'GRAUS Estudiantat nou'!$B$83:$B$92</c:f>
              <c:strCache>
                <c:ptCount val="10"/>
                <c:pt idx="0">
                  <c:v>Arquitectura, Urbanisme i Edificació</c:v>
                </c:pt>
                <c:pt idx="1">
                  <c:v>Ciències Aplicades</c:v>
                </c:pt>
                <c:pt idx="2">
                  <c:v>Ciències de la Salut</c:v>
                </c:pt>
                <c:pt idx="3">
                  <c:v>Enginyeria Aeroespacial</c:v>
                </c:pt>
                <c:pt idx="4">
                  <c:v>Enginyeria Civil</c:v>
                </c:pt>
                <c:pt idx="5">
                  <c:v>Enginyeria de Biosistemes</c:v>
                </c:pt>
                <c:pt idx="6">
                  <c:v>Enginyeria Industrial</c:v>
                </c:pt>
                <c:pt idx="7">
                  <c:v>Medi Ambient, Sostenibilitat i Recursos Naturals</c:v>
                </c:pt>
                <c:pt idx="8">
                  <c:v>Tecnologies de la Informació i les Comunicacions</c:v>
                </c:pt>
                <c:pt idx="9">
                  <c:v>Altres</c:v>
                </c:pt>
              </c:strCache>
            </c:strRef>
          </c:cat>
          <c:val>
            <c:numRef>
              <c:f>'GRAUS Estudiantat nou'!$E$83:$E$92</c:f>
              <c:numCache>
                <c:formatCode>General</c:formatCode>
                <c:ptCount val="10"/>
                <c:pt idx="0">
                  <c:v>173</c:v>
                </c:pt>
                <c:pt idx="1">
                  <c:v>60</c:v>
                </c:pt>
                <c:pt idx="2">
                  <c:v>5</c:v>
                </c:pt>
                <c:pt idx="3">
                  <c:v>19</c:v>
                </c:pt>
                <c:pt idx="4">
                  <c:v>94</c:v>
                </c:pt>
                <c:pt idx="5">
                  <c:v>14</c:v>
                </c:pt>
                <c:pt idx="6">
                  <c:v>137</c:v>
                </c:pt>
                <c:pt idx="7">
                  <c:v>22</c:v>
                </c:pt>
                <c:pt idx="8">
                  <c:v>214</c:v>
                </c:pt>
                <c:pt idx="9">
                  <c:v>78</c:v>
                </c:pt>
              </c:numCache>
            </c:numRef>
          </c:val>
        </c:ser>
        <c:ser>
          <c:idx val="1"/>
          <c:order val="1"/>
          <c:tx>
            <c:strRef>
              <c:f>'GRAUS Estudiantat nou'!$H$81:$L$81</c:f>
              <c:strCache>
                <c:ptCount val="1"/>
                <c:pt idx="0">
                  <c:v>2011-2012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'GRAUS Estudiantat nou'!$B$83:$B$92</c:f>
              <c:strCache>
                <c:ptCount val="10"/>
                <c:pt idx="0">
                  <c:v>Arquitectura, Urbanisme i Edificació</c:v>
                </c:pt>
                <c:pt idx="1">
                  <c:v>Ciències Aplicades</c:v>
                </c:pt>
                <c:pt idx="2">
                  <c:v>Ciències de la Salut</c:v>
                </c:pt>
                <c:pt idx="3">
                  <c:v>Enginyeria Aeroespacial</c:v>
                </c:pt>
                <c:pt idx="4">
                  <c:v>Enginyeria Civil</c:v>
                </c:pt>
                <c:pt idx="5">
                  <c:v>Enginyeria de Biosistemes</c:v>
                </c:pt>
                <c:pt idx="6">
                  <c:v>Enginyeria Industrial</c:v>
                </c:pt>
                <c:pt idx="7">
                  <c:v>Medi Ambient, Sostenibilitat i Recursos Naturals</c:v>
                </c:pt>
                <c:pt idx="8">
                  <c:v>Tecnologies de la Informació i les Comunicacions</c:v>
                </c:pt>
                <c:pt idx="9">
                  <c:v>Altres</c:v>
                </c:pt>
              </c:strCache>
            </c:strRef>
          </c:cat>
          <c:val>
            <c:numRef>
              <c:f>'GRAUS Estudiantat nou'!$J$83:$J$92</c:f>
              <c:numCache>
                <c:formatCode>General</c:formatCode>
                <c:ptCount val="10"/>
                <c:pt idx="0">
                  <c:v>131</c:v>
                </c:pt>
                <c:pt idx="1">
                  <c:v>71</c:v>
                </c:pt>
                <c:pt idx="2">
                  <c:v>3</c:v>
                </c:pt>
                <c:pt idx="3">
                  <c:v>12</c:v>
                </c:pt>
                <c:pt idx="4">
                  <c:v>89</c:v>
                </c:pt>
                <c:pt idx="5">
                  <c:v>7</c:v>
                </c:pt>
                <c:pt idx="6">
                  <c:v>158</c:v>
                </c:pt>
                <c:pt idx="7">
                  <c:v>40</c:v>
                </c:pt>
                <c:pt idx="8">
                  <c:v>182</c:v>
                </c:pt>
                <c:pt idx="9">
                  <c:v>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91456"/>
        <c:axId val="211501440"/>
      </c:barChart>
      <c:catAx>
        <c:axId val="211491456"/>
        <c:scaling>
          <c:orientation val="minMax"/>
        </c:scaling>
        <c:delete val="0"/>
        <c:axPos val="b"/>
        <c:majorTickMark val="out"/>
        <c:minorTickMark val="none"/>
        <c:tickLblPos val="nextTo"/>
        <c:crossAx val="211501440"/>
        <c:crosses val="autoZero"/>
        <c:auto val="1"/>
        <c:lblAlgn val="ctr"/>
        <c:lblOffset val="100"/>
        <c:noMultiLvlLbl val="0"/>
      </c:catAx>
      <c:valAx>
        <c:axId val="2115014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2114914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accent2">
          <a:lumMod val="75000"/>
        </a:schemeClr>
      </a:solidFill>
    </a:ln>
  </c:spPr>
  <c:txPr>
    <a:bodyPr/>
    <a:lstStyle/>
    <a:p>
      <a:pPr>
        <a:defRPr>
          <a:solidFill>
            <a:srgbClr val="963634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rgbClr val="963634"/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>
                <a:solidFill>
                  <a:srgbClr val="963634"/>
                </a:solidFill>
                <a:latin typeface="Arial" pitchFamily="34" charset="0"/>
                <a:cs typeface="Arial" pitchFamily="34" charset="0"/>
              </a:rPr>
              <a:t>Estudiantat</a:t>
            </a:r>
            <a:r>
              <a:rPr lang="es-ES" sz="1000" baseline="0">
                <a:solidFill>
                  <a:srgbClr val="963634"/>
                </a:solidFill>
                <a:latin typeface="Arial" pitchFamily="34" charset="0"/>
                <a:cs typeface="Arial" pitchFamily="34" charset="0"/>
              </a:rPr>
              <a:t> de doctorat nou </a:t>
            </a:r>
          </a:p>
          <a:p>
            <a:pPr>
              <a:defRPr sz="1000">
                <a:solidFill>
                  <a:srgbClr val="963634"/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 baseline="0">
                <a:solidFill>
                  <a:srgbClr val="963634"/>
                </a:solidFill>
                <a:latin typeface="Arial" pitchFamily="34" charset="0"/>
                <a:cs typeface="Arial" pitchFamily="34" charset="0"/>
              </a:rPr>
              <a:t>(Dones)</a:t>
            </a:r>
          </a:p>
          <a:p>
            <a:pPr>
              <a:defRPr sz="1000">
                <a:solidFill>
                  <a:srgbClr val="963634"/>
                </a:solidFill>
                <a:latin typeface="Arial" pitchFamily="34" charset="0"/>
                <a:cs typeface="Arial" pitchFamily="34" charset="0"/>
              </a:defRPr>
            </a:pPr>
            <a:endParaRPr lang="es-ES" sz="1000">
              <a:solidFill>
                <a:srgbClr val="963634"/>
              </a:solidFill>
              <a:latin typeface="Arial" pitchFamily="34" charset="0"/>
              <a:cs typeface="Arial" pitchFamily="34" charset="0"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5.2795161075841902E-2"/>
          <c:y val="0.17993689736151403"/>
          <c:w val="0.90319264344422379"/>
          <c:h val="0.608240696228760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'GRAUS Estudiantat nou'!$C$142:$G$142</c:f>
              <c:strCache>
                <c:ptCount val="1"/>
                <c:pt idx="0">
                  <c:v>2010-2011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'GRAUS Estudiantat nou'!$B$144:$B$148</c:f>
              <c:strCache>
                <c:ptCount val="5"/>
                <c:pt idx="0">
                  <c:v>Arquitectura,Urbanisme i Edificació</c:v>
                </c:pt>
                <c:pt idx="1">
                  <c:v>Ciències</c:v>
                </c:pt>
                <c:pt idx="2">
                  <c:v>Enginyeria Civil</c:v>
                </c:pt>
                <c:pt idx="3">
                  <c:v>Enginyeria Industrial</c:v>
                </c:pt>
                <c:pt idx="4">
                  <c:v>Enginyeria de les TIC</c:v>
                </c:pt>
              </c:strCache>
            </c:strRef>
          </c:cat>
          <c:val>
            <c:numRef>
              <c:f>'GRAUS Estudiantat nou'!$C$144:$C$148</c:f>
              <c:numCache>
                <c:formatCode>General</c:formatCode>
                <c:ptCount val="5"/>
                <c:pt idx="0">
                  <c:v>69</c:v>
                </c:pt>
                <c:pt idx="1">
                  <c:v>22</c:v>
                </c:pt>
                <c:pt idx="2">
                  <c:v>39</c:v>
                </c:pt>
                <c:pt idx="3">
                  <c:v>53</c:v>
                </c:pt>
                <c:pt idx="4">
                  <c:v>14</c:v>
                </c:pt>
              </c:numCache>
            </c:numRef>
          </c:val>
        </c:ser>
        <c:ser>
          <c:idx val="5"/>
          <c:order val="1"/>
          <c:tx>
            <c:strRef>
              <c:f>'GRAUS Estudiantat nou'!$H$142:$L$142</c:f>
              <c:strCache>
                <c:ptCount val="1"/>
                <c:pt idx="0">
                  <c:v>2011-2012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'GRAUS Estudiantat nou'!$B$144:$B$148</c:f>
              <c:strCache>
                <c:ptCount val="5"/>
                <c:pt idx="0">
                  <c:v>Arquitectura,Urbanisme i Edificació</c:v>
                </c:pt>
                <c:pt idx="1">
                  <c:v>Ciències</c:v>
                </c:pt>
                <c:pt idx="2">
                  <c:v>Enginyeria Civil</c:v>
                </c:pt>
                <c:pt idx="3">
                  <c:v>Enginyeria Industrial</c:v>
                </c:pt>
                <c:pt idx="4">
                  <c:v>Enginyeria de les TIC</c:v>
                </c:pt>
              </c:strCache>
            </c:strRef>
          </c:cat>
          <c:val>
            <c:numRef>
              <c:f>'GRAUS Estudiantat nou'!$H$144:$H$148</c:f>
              <c:numCache>
                <c:formatCode>General</c:formatCode>
                <c:ptCount val="5"/>
                <c:pt idx="0">
                  <c:v>38</c:v>
                </c:pt>
                <c:pt idx="1">
                  <c:v>24</c:v>
                </c:pt>
                <c:pt idx="2">
                  <c:v>24</c:v>
                </c:pt>
                <c:pt idx="3">
                  <c:v>56</c:v>
                </c:pt>
                <c:pt idx="4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512704"/>
        <c:axId val="211534976"/>
      </c:barChart>
      <c:catAx>
        <c:axId val="2115127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>
                <a:solidFill>
                  <a:srgbClr val="963634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211534976"/>
        <c:crosses val="autoZero"/>
        <c:auto val="1"/>
        <c:lblAlgn val="ctr"/>
        <c:lblOffset val="100"/>
        <c:noMultiLvlLbl val="0"/>
      </c:catAx>
      <c:valAx>
        <c:axId val="2115349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21151270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solidFill>
                <a:srgbClr val="963634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2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rgbClr val="963634"/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>
                <a:solidFill>
                  <a:srgbClr val="963634"/>
                </a:solidFill>
                <a:latin typeface="Arial" pitchFamily="34" charset="0"/>
                <a:cs typeface="Arial" pitchFamily="34" charset="0"/>
              </a:rPr>
              <a:t>Estudiantat</a:t>
            </a:r>
            <a:r>
              <a:rPr lang="es-ES" sz="1000" baseline="0">
                <a:solidFill>
                  <a:srgbClr val="963634"/>
                </a:solidFill>
                <a:latin typeface="Arial" pitchFamily="34" charset="0"/>
                <a:cs typeface="Arial" pitchFamily="34" charset="0"/>
              </a:rPr>
              <a:t> de doctorat nou </a:t>
            </a:r>
          </a:p>
          <a:p>
            <a:pPr>
              <a:defRPr sz="1000">
                <a:solidFill>
                  <a:srgbClr val="963634"/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 baseline="0">
                <a:solidFill>
                  <a:srgbClr val="963634"/>
                </a:solidFill>
                <a:latin typeface="Arial" pitchFamily="34" charset="0"/>
                <a:cs typeface="Arial" pitchFamily="34" charset="0"/>
              </a:rPr>
              <a:t>(Homes)</a:t>
            </a:r>
          </a:p>
          <a:p>
            <a:pPr>
              <a:defRPr sz="1000">
                <a:solidFill>
                  <a:srgbClr val="963634"/>
                </a:solidFill>
                <a:latin typeface="Arial" pitchFamily="34" charset="0"/>
                <a:cs typeface="Arial" pitchFamily="34" charset="0"/>
              </a:defRPr>
            </a:pPr>
            <a:endParaRPr lang="es-ES" sz="1000">
              <a:solidFill>
                <a:srgbClr val="963634"/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7933276153319647"/>
          <c:y val="1.122807017543859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795161075841902E-2"/>
          <c:y val="0.17993689736151403"/>
          <c:w val="0.89300675172233801"/>
          <c:h val="0.608240696228760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'GRAUS Estudiantat nou'!$C$142:$G$142</c:f>
              <c:strCache>
                <c:ptCount val="1"/>
                <c:pt idx="0">
                  <c:v>2010-2011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'GRAUS Estudiantat nou'!$B$144:$B$148</c:f>
              <c:strCache>
                <c:ptCount val="5"/>
                <c:pt idx="0">
                  <c:v>Arquitectura,Urbanisme i Edificació</c:v>
                </c:pt>
                <c:pt idx="1">
                  <c:v>Ciències</c:v>
                </c:pt>
                <c:pt idx="2">
                  <c:v>Enginyeria Civil</c:v>
                </c:pt>
                <c:pt idx="3">
                  <c:v>Enginyeria Industrial</c:v>
                </c:pt>
                <c:pt idx="4">
                  <c:v>Enginyeria de les TIC</c:v>
                </c:pt>
              </c:strCache>
            </c:strRef>
          </c:cat>
          <c:val>
            <c:numRef>
              <c:f>'GRAUS Estudiantat nou'!$E$144:$E$148</c:f>
              <c:numCache>
                <c:formatCode>General</c:formatCode>
                <c:ptCount val="5"/>
                <c:pt idx="0">
                  <c:v>86</c:v>
                </c:pt>
                <c:pt idx="1">
                  <c:v>73</c:v>
                </c:pt>
                <c:pt idx="2">
                  <c:v>61</c:v>
                </c:pt>
                <c:pt idx="3">
                  <c:v>118</c:v>
                </c:pt>
                <c:pt idx="4">
                  <c:v>69</c:v>
                </c:pt>
              </c:numCache>
            </c:numRef>
          </c:val>
        </c:ser>
        <c:ser>
          <c:idx val="5"/>
          <c:order val="1"/>
          <c:tx>
            <c:strRef>
              <c:f>'GRAUS Estudiantat nou'!$H$142:$L$142</c:f>
              <c:strCache>
                <c:ptCount val="1"/>
                <c:pt idx="0">
                  <c:v>2011-2012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'GRAUS Estudiantat nou'!$B$144:$B$148</c:f>
              <c:strCache>
                <c:ptCount val="5"/>
                <c:pt idx="0">
                  <c:v>Arquitectura,Urbanisme i Edificació</c:v>
                </c:pt>
                <c:pt idx="1">
                  <c:v>Ciències</c:v>
                </c:pt>
                <c:pt idx="2">
                  <c:v>Enginyeria Civil</c:v>
                </c:pt>
                <c:pt idx="3">
                  <c:v>Enginyeria Industrial</c:v>
                </c:pt>
                <c:pt idx="4">
                  <c:v>Enginyeria de les TIC</c:v>
                </c:pt>
              </c:strCache>
            </c:strRef>
          </c:cat>
          <c:val>
            <c:numRef>
              <c:f>'GRAUS Estudiantat nou'!$J$144:$J$148</c:f>
              <c:numCache>
                <c:formatCode>General</c:formatCode>
                <c:ptCount val="5"/>
                <c:pt idx="0">
                  <c:v>60</c:v>
                </c:pt>
                <c:pt idx="1">
                  <c:v>44</c:v>
                </c:pt>
                <c:pt idx="2">
                  <c:v>58</c:v>
                </c:pt>
                <c:pt idx="3">
                  <c:v>110</c:v>
                </c:pt>
                <c:pt idx="4">
                  <c:v>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559936"/>
        <c:axId val="211561472"/>
      </c:barChart>
      <c:catAx>
        <c:axId val="2115599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>
                <a:solidFill>
                  <a:srgbClr val="963634"/>
                </a:solidFill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211561472"/>
        <c:crosses val="autoZero"/>
        <c:auto val="1"/>
        <c:lblAlgn val="ctr"/>
        <c:lblOffset val="100"/>
        <c:noMultiLvlLbl val="0"/>
      </c:catAx>
      <c:valAx>
        <c:axId val="2115614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21155993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solidFill>
                <a:srgbClr val="963634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2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170871</xdr:rowOff>
    </xdr:from>
    <xdr:to>
      <xdr:col>6</xdr:col>
      <xdr:colOff>603250</xdr:colOff>
      <xdr:row>52</xdr:row>
      <xdr:rowOff>105833</xdr:rowOff>
    </xdr:to>
    <xdr:graphicFrame macro="">
      <xdr:nvGraphicFramePr>
        <xdr:cNvPr id="4" name="Gràfic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54</xdr:row>
      <xdr:rowOff>17701</xdr:rowOff>
    </xdr:from>
    <xdr:to>
      <xdr:col>6</xdr:col>
      <xdr:colOff>613833</xdr:colOff>
      <xdr:row>74</xdr:row>
      <xdr:rowOff>27226</xdr:rowOff>
    </xdr:to>
    <xdr:graphicFrame macro="">
      <xdr:nvGraphicFramePr>
        <xdr:cNvPr id="5" name="Gràfic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751417</xdr:colOff>
      <xdr:row>34</xdr:row>
      <xdr:rowOff>158750</xdr:rowOff>
    </xdr:from>
    <xdr:to>
      <xdr:col>11</xdr:col>
      <xdr:colOff>793750</xdr:colOff>
      <xdr:row>52</xdr:row>
      <xdr:rowOff>95250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774318</xdr:colOff>
      <xdr:row>54</xdr:row>
      <xdr:rowOff>35694</xdr:rowOff>
    </xdr:from>
    <xdr:to>
      <xdr:col>11</xdr:col>
      <xdr:colOff>772584</xdr:colOff>
      <xdr:row>74</xdr:row>
      <xdr:rowOff>31750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93</xdr:row>
      <xdr:rowOff>116417</xdr:rowOff>
    </xdr:from>
    <xdr:to>
      <xdr:col>11</xdr:col>
      <xdr:colOff>635000</xdr:colOff>
      <xdr:row>113</xdr:row>
      <xdr:rowOff>137584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31750</xdr:colOff>
      <xdr:row>114</xdr:row>
      <xdr:rowOff>148167</xdr:rowOff>
    </xdr:from>
    <xdr:to>
      <xdr:col>11</xdr:col>
      <xdr:colOff>656167</xdr:colOff>
      <xdr:row>135</xdr:row>
      <xdr:rowOff>0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150</xdr:row>
      <xdr:rowOff>158750</xdr:rowOff>
    </xdr:from>
    <xdr:to>
      <xdr:col>5</xdr:col>
      <xdr:colOff>687916</xdr:colOff>
      <xdr:row>169</xdr:row>
      <xdr:rowOff>95251</xdr:rowOff>
    </xdr:to>
    <xdr:graphicFrame macro="">
      <xdr:nvGraphicFramePr>
        <xdr:cNvPr id="13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740834</xdr:colOff>
      <xdr:row>150</xdr:row>
      <xdr:rowOff>154519</xdr:rowOff>
    </xdr:from>
    <xdr:to>
      <xdr:col>12</xdr:col>
      <xdr:colOff>10583</xdr:colOff>
      <xdr:row>169</xdr:row>
      <xdr:rowOff>95250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LEMANN\Grups2\APAE\APAE-COMU\SUPORT\LLIBREDA\Lldades%202003\1342%20graf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es 1_3_2_2"/>
      <sheetName val="Per_intervals_edats_i_sexe"/>
    </sheetNames>
    <sheetDataSet>
      <sheetData sheetId="0" refreshError="1"/>
      <sheetData sheetId="1">
        <row r="5">
          <cell r="D5" t="str">
            <v>Dones</v>
          </cell>
        </row>
        <row r="6">
          <cell r="D6">
            <v>110</v>
          </cell>
        </row>
        <row r="7">
          <cell r="D7">
            <v>362</v>
          </cell>
        </row>
        <row r="8">
          <cell r="D8">
            <v>210</v>
          </cell>
        </row>
        <row r="9">
          <cell r="D9">
            <v>93</v>
          </cell>
        </row>
        <row r="10">
          <cell r="D10">
            <v>49</v>
          </cell>
        </row>
        <row r="11">
          <cell r="D11">
            <v>24</v>
          </cell>
        </row>
        <row r="12">
          <cell r="D1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5"/>
  <sheetViews>
    <sheetView showGridLines="0" tabSelected="1" zoomScale="90" zoomScaleNormal="90" workbookViewId="0">
      <selection activeCell="N138" sqref="N138"/>
    </sheetView>
  </sheetViews>
  <sheetFormatPr baseColWidth="10" defaultColWidth="9.140625" defaultRowHeight="14.25" x14ac:dyDescent="0.2"/>
  <cols>
    <col min="1" max="1" width="0.5703125" style="23" customWidth="1"/>
    <col min="2" max="2" width="33.5703125" style="23" customWidth="1"/>
    <col min="3" max="12" width="13.5703125" style="23" customWidth="1"/>
    <col min="13" max="13" width="0.5703125" style="23" customWidth="1"/>
    <col min="14" max="16384" width="9.140625" style="23"/>
  </cols>
  <sheetData>
    <row r="1" spans="1:13" s="22" customFormat="1" ht="20.25" x14ac:dyDescent="0.2">
      <c r="A1" s="67" t="s">
        <v>11</v>
      </c>
      <c r="B1" s="67"/>
      <c r="C1" s="67"/>
      <c r="D1" s="21"/>
      <c r="E1" s="21"/>
      <c r="F1" s="21"/>
      <c r="G1" s="21"/>
      <c r="H1" s="21"/>
      <c r="I1" s="21"/>
      <c r="J1" s="21"/>
      <c r="K1" s="21"/>
      <c r="L1" s="21"/>
    </row>
    <row r="2" spans="1:13" s="22" customFormat="1" ht="20.25" x14ac:dyDescent="0.2">
      <c r="A2" s="68" t="s">
        <v>13</v>
      </c>
      <c r="B2" s="68"/>
      <c r="C2" s="68"/>
      <c r="D2" s="21"/>
      <c r="E2" s="21"/>
      <c r="F2" s="21"/>
      <c r="G2" s="21"/>
      <c r="H2" s="21"/>
      <c r="I2" s="21"/>
      <c r="J2" s="21"/>
      <c r="K2" s="21"/>
      <c r="L2" s="21"/>
    </row>
    <row r="3" spans="1:13" s="22" customFormat="1" ht="20.25" x14ac:dyDescent="0.2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3" s="22" customFormat="1" ht="4.5" customHeight="1" x14ac:dyDescent="0.2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</row>
    <row r="5" spans="1:13" ht="21" customHeight="1" x14ac:dyDescent="0.2">
      <c r="A5" s="37"/>
      <c r="B5" s="73" t="s">
        <v>12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38"/>
    </row>
    <row r="6" spans="1:13" ht="21.75" customHeight="1" x14ac:dyDescent="0.2">
      <c r="A6" s="37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38"/>
    </row>
    <row r="7" spans="1:13" s="24" customFormat="1" ht="18" customHeight="1" x14ac:dyDescent="0.25">
      <c r="A7" s="39"/>
      <c r="B7" s="52"/>
      <c r="C7" s="71" t="s">
        <v>10</v>
      </c>
      <c r="D7" s="71"/>
      <c r="E7" s="71"/>
      <c r="F7" s="71"/>
      <c r="G7" s="71"/>
      <c r="H7" s="71" t="s">
        <v>9</v>
      </c>
      <c r="I7" s="71"/>
      <c r="J7" s="71"/>
      <c r="K7" s="71"/>
      <c r="L7" s="71"/>
      <c r="M7" s="40"/>
    </row>
    <row r="8" spans="1:13" s="25" customFormat="1" ht="18" customHeight="1" x14ac:dyDescent="0.25">
      <c r="A8" s="41"/>
      <c r="B8" s="53" t="s">
        <v>15</v>
      </c>
      <c r="C8" s="54" t="s">
        <v>7</v>
      </c>
      <c r="D8" s="54" t="s">
        <v>6</v>
      </c>
      <c r="E8" s="54" t="s">
        <v>5</v>
      </c>
      <c r="F8" s="54" t="s">
        <v>8</v>
      </c>
      <c r="G8" s="54" t="s">
        <v>3</v>
      </c>
      <c r="H8" s="54" t="s">
        <v>7</v>
      </c>
      <c r="I8" s="54" t="s">
        <v>6</v>
      </c>
      <c r="J8" s="54" t="s">
        <v>5</v>
      </c>
      <c r="K8" s="54" t="s">
        <v>4</v>
      </c>
      <c r="L8" s="54" t="s">
        <v>3</v>
      </c>
      <c r="M8" s="40"/>
    </row>
    <row r="9" spans="1:13" s="24" customFormat="1" ht="18" customHeight="1" x14ac:dyDescent="0.25">
      <c r="A9" s="39"/>
      <c r="B9" s="55" t="s">
        <v>35</v>
      </c>
      <c r="C9" s="56">
        <v>21</v>
      </c>
      <c r="D9" s="57">
        <f t="shared" ref="D9:D33" si="0">C9/G9</f>
        <v>0.40384615384615385</v>
      </c>
      <c r="E9" s="56">
        <v>31</v>
      </c>
      <c r="F9" s="57">
        <f t="shared" ref="F9:F33" si="1">E9/G9</f>
        <v>0.59615384615384615</v>
      </c>
      <c r="G9" s="56">
        <f t="shared" ref="G9:G24" si="2">+C9+E9</f>
        <v>52</v>
      </c>
      <c r="H9" s="56">
        <v>17</v>
      </c>
      <c r="I9" s="57">
        <f t="shared" ref="I9:I33" si="3">H9/L9</f>
        <v>0.32075471698113206</v>
      </c>
      <c r="J9" s="56">
        <v>36</v>
      </c>
      <c r="K9" s="57">
        <f t="shared" ref="K9:K33" si="4">J9/L9</f>
        <v>0.67924528301886788</v>
      </c>
      <c r="L9" s="56">
        <f t="shared" ref="L9:L24" si="5">+H9+J9</f>
        <v>53</v>
      </c>
      <c r="M9" s="40"/>
    </row>
    <row r="10" spans="1:13" s="24" customFormat="1" ht="18" customHeight="1" x14ac:dyDescent="0.25">
      <c r="A10" s="39"/>
      <c r="B10" s="58" t="s">
        <v>36</v>
      </c>
      <c r="C10" s="59">
        <v>193</v>
      </c>
      <c r="D10" s="60">
        <f t="shared" si="0"/>
        <v>0.51058201058201058</v>
      </c>
      <c r="E10" s="59">
        <v>185</v>
      </c>
      <c r="F10" s="60">
        <f t="shared" si="1"/>
        <v>0.48941798941798942</v>
      </c>
      <c r="G10" s="59">
        <f t="shared" si="2"/>
        <v>378</v>
      </c>
      <c r="H10" s="59">
        <v>197</v>
      </c>
      <c r="I10" s="60">
        <f t="shared" si="3"/>
        <v>0.5</v>
      </c>
      <c r="J10" s="59">
        <v>197</v>
      </c>
      <c r="K10" s="60">
        <f t="shared" si="4"/>
        <v>0.5</v>
      </c>
      <c r="L10" s="59">
        <f t="shared" si="5"/>
        <v>394</v>
      </c>
      <c r="M10" s="40"/>
    </row>
    <row r="11" spans="1:13" s="24" customFormat="1" ht="18" customHeight="1" x14ac:dyDescent="0.25">
      <c r="A11" s="39"/>
      <c r="B11" s="55" t="s">
        <v>37</v>
      </c>
      <c r="C11" s="56">
        <v>57</v>
      </c>
      <c r="D11" s="57">
        <f t="shared" si="0"/>
        <v>0.17647058823529413</v>
      </c>
      <c r="E11" s="56">
        <v>266</v>
      </c>
      <c r="F11" s="57">
        <f t="shared" si="1"/>
        <v>0.82352941176470584</v>
      </c>
      <c r="G11" s="56">
        <f t="shared" si="2"/>
        <v>323</v>
      </c>
      <c r="H11" s="56">
        <v>38</v>
      </c>
      <c r="I11" s="57">
        <f t="shared" si="3"/>
        <v>0.125</v>
      </c>
      <c r="J11" s="56">
        <v>266</v>
      </c>
      <c r="K11" s="57">
        <f t="shared" si="4"/>
        <v>0.875</v>
      </c>
      <c r="L11" s="56">
        <f t="shared" si="5"/>
        <v>304</v>
      </c>
      <c r="M11" s="40"/>
    </row>
    <row r="12" spans="1:13" s="24" customFormat="1" ht="18" customHeight="1" x14ac:dyDescent="0.25">
      <c r="A12" s="39"/>
      <c r="B12" s="58" t="s">
        <v>38</v>
      </c>
      <c r="C12" s="59">
        <v>49</v>
      </c>
      <c r="D12" s="60">
        <f t="shared" si="0"/>
        <v>0.13535911602209943</v>
      </c>
      <c r="E12" s="59">
        <v>313</v>
      </c>
      <c r="F12" s="60">
        <f t="shared" si="1"/>
        <v>0.86464088397790051</v>
      </c>
      <c r="G12" s="59">
        <f t="shared" si="2"/>
        <v>362</v>
      </c>
      <c r="H12" s="59">
        <v>62</v>
      </c>
      <c r="I12" s="60">
        <f t="shared" si="3"/>
        <v>0.15384615384615385</v>
      </c>
      <c r="J12" s="59">
        <v>341</v>
      </c>
      <c r="K12" s="60">
        <f t="shared" si="4"/>
        <v>0.84615384615384615</v>
      </c>
      <c r="L12" s="59">
        <f t="shared" si="5"/>
        <v>403</v>
      </c>
      <c r="M12" s="40"/>
    </row>
    <row r="13" spans="1:13" s="24" customFormat="1" ht="18" customHeight="1" x14ac:dyDescent="0.25">
      <c r="A13" s="39"/>
      <c r="B13" s="55" t="s">
        <v>39</v>
      </c>
      <c r="C13" s="56">
        <v>142</v>
      </c>
      <c r="D13" s="57">
        <f t="shared" si="0"/>
        <v>0.24482758620689654</v>
      </c>
      <c r="E13" s="56">
        <v>438</v>
      </c>
      <c r="F13" s="57">
        <f t="shared" si="1"/>
        <v>0.7551724137931034</v>
      </c>
      <c r="G13" s="56">
        <f t="shared" si="2"/>
        <v>580</v>
      </c>
      <c r="H13" s="56">
        <v>132</v>
      </c>
      <c r="I13" s="57">
        <f t="shared" si="3"/>
        <v>0.23529411764705882</v>
      </c>
      <c r="J13" s="56">
        <v>429</v>
      </c>
      <c r="K13" s="57">
        <f t="shared" si="4"/>
        <v>0.76470588235294112</v>
      </c>
      <c r="L13" s="56">
        <f t="shared" si="5"/>
        <v>561</v>
      </c>
      <c r="M13" s="40"/>
    </row>
    <row r="14" spans="1:13" s="24" customFormat="1" ht="18" customHeight="1" x14ac:dyDescent="0.25">
      <c r="A14" s="39"/>
      <c r="B14" s="58" t="s">
        <v>40</v>
      </c>
      <c r="C14" s="59">
        <v>91</v>
      </c>
      <c r="D14" s="60">
        <f t="shared" si="0"/>
        <v>0.23821989528795812</v>
      </c>
      <c r="E14" s="59">
        <v>291</v>
      </c>
      <c r="F14" s="60">
        <f t="shared" si="1"/>
        <v>0.76178010471204194</v>
      </c>
      <c r="G14" s="59">
        <f t="shared" si="2"/>
        <v>382</v>
      </c>
      <c r="H14" s="59">
        <v>89</v>
      </c>
      <c r="I14" s="60">
        <f t="shared" si="3"/>
        <v>0.24383561643835616</v>
      </c>
      <c r="J14" s="59">
        <v>276</v>
      </c>
      <c r="K14" s="60">
        <f t="shared" si="4"/>
        <v>0.75616438356164384</v>
      </c>
      <c r="L14" s="59">
        <f t="shared" si="5"/>
        <v>365</v>
      </c>
      <c r="M14" s="40"/>
    </row>
    <row r="15" spans="1:13" s="24" customFormat="1" ht="18" customHeight="1" x14ac:dyDescent="0.25">
      <c r="A15" s="39"/>
      <c r="B15" s="55" t="s">
        <v>41</v>
      </c>
      <c r="C15" s="56">
        <v>40</v>
      </c>
      <c r="D15" s="57">
        <f t="shared" si="0"/>
        <v>9.7799511002444994E-2</v>
      </c>
      <c r="E15" s="56">
        <v>369</v>
      </c>
      <c r="F15" s="57">
        <f t="shared" si="1"/>
        <v>0.90220048899755501</v>
      </c>
      <c r="G15" s="56">
        <f t="shared" si="2"/>
        <v>409</v>
      </c>
      <c r="H15" s="56">
        <v>23</v>
      </c>
      <c r="I15" s="57">
        <f t="shared" si="3"/>
        <v>5.764411027568922E-2</v>
      </c>
      <c r="J15" s="56">
        <v>376</v>
      </c>
      <c r="K15" s="57">
        <f t="shared" si="4"/>
        <v>0.94235588972431072</v>
      </c>
      <c r="L15" s="56">
        <f t="shared" si="5"/>
        <v>399</v>
      </c>
      <c r="M15" s="40"/>
    </row>
    <row r="16" spans="1:13" s="24" customFormat="1" ht="18" customHeight="1" x14ac:dyDescent="0.25">
      <c r="A16" s="39"/>
      <c r="B16" s="58" t="s">
        <v>42</v>
      </c>
      <c r="C16" s="59">
        <v>24</v>
      </c>
      <c r="D16" s="60">
        <f t="shared" si="0"/>
        <v>0.15686274509803921</v>
      </c>
      <c r="E16" s="59">
        <v>129</v>
      </c>
      <c r="F16" s="60">
        <f t="shared" si="1"/>
        <v>0.84313725490196079</v>
      </c>
      <c r="G16" s="59">
        <f t="shared" si="2"/>
        <v>153</v>
      </c>
      <c r="H16" s="59">
        <v>14</v>
      </c>
      <c r="I16" s="60">
        <f t="shared" si="3"/>
        <v>9.6551724137931033E-2</v>
      </c>
      <c r="J16" s="59">
        <v>131</v>
      </c>
      <c r="K16" s="60">
        <f t="shared" si="4"/>
        <v>0.90344827586206899</v>
      </c>
      <c r="L16" s="59">
        <f t="shared" si="5"/>
        <v>145</v>
      </c>
      <c r="M16" s="40"/>
    </row>
    <row r="17" spans="1:13" s="24" customFormat="1" ht="18" customHeight="1" x14ac:dyDescent="0.25">
      <c r="A17" s="39"/>
      <c r="B17" s="55" t="s">
        <v>43</v>
      </c>
      <c r="C17" s="56">
        <v>61</v>
      </c>
      <c r="D17" s="57">
        <f t="shared" si="0"/>
        <v>0.43571428571428572</v>
      </c>
      <c r="E17" s="56">
        <v>79</v>
      </c>
      <c r="F17" s="57">
        <f t="shared" si="1"/>
        <v>0.56428571428571428</v>
      </c>
      <c r="G17" s="56">
        <f t="shared" si="2"/>
        <v>140</v>
      </c>
      <c r="H17" s="56">
        <v>63</v>
      </c>
      <c r="I17" s="57">
        <f t="shared" si="3"/>
        <v>0.45985401459854014</v>
      </c>
      <c r="J17" s="56">
        <v>74</v>
      </c>
      <c r="K17" s="57">
        <f t="shared" si="4"/>
        <v>0.54014598540145986</v>
      </c>
      <c r="L17" s="56">
        <f t="shared" si="5"/>
        <v>137</v>
      </c>
      <c r="M17" s="40"/>
    </row>
    <row r="18" spans="1:13" s="24" customFormat="1" ht="18" customHeight="1" x14ac:dyDescent="0.25">
      <c r="A18" s="39"/>
      <c r="B18" s="58" t="s">
        <v>44</v>
      </c>
      <c r="C18" s="59">
        <v>37</v>
      </c>
      <c r="D18" s="60">
        <f t="shared" si="0"/>
        <v>0.13405797101449277</v>
      </c>
      <c r="E18" s="59">
        <v>239</v>
      </c>
      <c r="F18" s="60">
        <f t="shared" si="1"/>
        <v>0.86594202898550721</v>
      </c>
      <c r="G18" s="59">
        <f t="shared" si="2"/>
        <v>276</v>
      </c>
      <c r="H18" s="59">
        <v>49</v>
      </c>
      <c r="I18" s="60">
        <f t="shared" si="3"/>
        <v>0.16065573770491803</v>
      </c>
      <c r="J18" s="59">
        <v>256</v>
      </c>
      <c r="K18" s="60">
        <f t="shared" si="4"/>
        <v>0.83934426229508197</v>
      </c>
      <c r="L18" s="59">
        <f t="shared" si="5"/>
        <v>305</v>
      </c>
      <c r="M18" s="40"/>
    </row>
    <row r="19" spans="1:13" s="24" customFormat="1" ht="18" customHeight="1" x14ac:dyDescent="0.25">
      <c r="A19" s="39"/>
      <c r="B19" s="55" t="s">
        <v>45</v>
      </c>
      <c r="C19" s="56">
        <v>261</v>
      </c>
      <c r="D19" s="57">
        <f t="shared" si="0"/>
        <v>0.34707446808510639</v>
      </c>
      <c r="E19" s="56">
        <v>491</v>
      </c>
      <c r="F19" s="57">
        <f t="shared" si="1"/>
        <v>0.65292553191489366</v>
      </c>
      <c r="G19" s="56">
        <f t="shared" si="2"/>
        <v>752</v>
      </c>
      <c r="H19" s="56">
        <v>156</v>
      </c>
      <c r="I19" s="57">
        <f t="shared" si="3"/>
        <v>0.32911392405063289</v>
      </c>
      <c r="J19" s="56">
        <v>318</v>
      </c>
      <c r="K19" s="57">
        <f t="shared" si="4"/>
        <v>0.67088607594936711</v>
      </c>
      <c r="L19" s="56">
        <f t="shared" si="5"/>
        <v>474</v>
      </c>
      <c r="M19" s="40"/>
    </row>
    <row r="20" spans="1:13" s="24" customFormat="1" ht="18" customHeight="1" x14ac:dyDescent="0.25">
      <c r="A20" s="39"/>
      <c r="B20" s="58" t="s">
        <v>46</v>
      </c>
      <c r="C20" s="59">
        <v>57</v>
      </c>
      <c r="D20" s="60">
        <f t="shared" si="0"/>
        <v>0.14321608040201006</v>
      </c>
      <c r="E20" s="59">
        <v>341</v>
      </c>
      <c r="F20" s="60">
        <f t="shared" si="1"/>
        <v>0.85678391959798994</v>
      </c>
      <c r="G20" s="59">
        <f t="shared" si="2"/>
        <v>398</v>
      </c>
      <c r="H20" s="59">
        <v>82</v>
      </c>
      <c r="I20" s="60">
        <f t="shared" si="3"/>
        <v>0.19806763285024154</v>
      </c>
      <c r="J20" s="59">
        <v>332</v>
      </c>
      <c r="K20" s="60">
        <f t="shared" si="4"/>
        <v>0.80193236714975846</v>
      </c>
      <c r="L20" s="59">
        <f t="shared" si="5"/>
        <v>414</v>
      </c>
      <c r="M20" s="40"/>
    </row>
    <row r="21" spans="1:13" s="24" customFormat="1" ht="18" customHeight="1" x14ac:dyDescent="0.25">
      <c r="A21" s="39"/>
      <c r="B21" s="55" t="s">
        <v>47</v>
      </c>
      <c r="C21" s="56">
        <v>40</v>
      </c>
      <c r="D21" s="57">
        <f t="shared" si="0"/>
        <v>0.15748031496062992</v>
      </c>
      <c r="E21" s="56">
        <v>214</v>
      </c>
      <c r="F21" s="57">
        <f t="shared" si="1"/>
        <v>0.84251968503937003</v>
      </c>
      <c r="G21" s="56">
        <f t="shared" si="2"/>
        <v>254</v>
      </c>
      <c r="H21" s="56">
        <v>32</v>
      </c>
      <c r="I21" s="57">
        <f t="shared" si="3"/>
        <v>0.13008130081300814</v>
      </c>
      <c r="J21" s="56">
        <v>214</v>
      </c>
      <c r="K21" s="57">
        <f t="shared" si="4"/>
        <v>0.86991869918699183</v>
      </c>
      <c r="L21" s="56">
        <f t="shared" si="5"/>
        <v>246</v>
      </c>
      <c r="M21" s="40"/>
    </row>
    <row r="22" spans="1:13" s="24" customFormat="1" ht="18" customHeight="1" x14ac:dyDescent="0.25">
      <c r="A22" s="39"/>
      <c r="B22" s="58" t="s">
        <v>48</v>
      </c>
      <c r="C22" s="59">
        <v>59</v>
      </c>
      <c r="D22" s="60">
        <f t="shared" si="0"/>
        <v>0.17404129793510326</v>
      </c>
      <c r="E22" s="59">
        <v>280</v>
      </c>
      <c r="F22" s="60">
        <f t="shared" si="1"/>
        <v>0.82595870206489674</v>
      </c>
      <c r="G22" s="59">
        <f t="shared" si="2"/>
        <v>339</v>
      </c>
      <c r="H22" s="59">
        <v>61</v>
      </c>
      <c r="I22" s="60">
        <f t="shared" si="3"/>
        <v>0.16621253405994552</v>
      </c>
      <c r="J22" s="59">
        <v>306</v>
      </c>
      <c r="K22" s="60">
        <f t="shared" si="4"/>
        <v>0.83378746594005448</v>
      </c>
      <c r="L22" s="59">
        <f t="shared" si="5"/>
        <v>367</v>
      </c>
      <c r="M22" s="40"/>
    </row>
    <row r="23" spans="1:13" s="24" customFormat="1" ht="18" customHeight="1" x14ac:dyDescent="0.25">
      <c r="A23" s="39"/>
      <c r="B23" s="55" t="s">
        <v>49</v>
      </c>
      <c r="C23" s="56">
        <v>77</v>
      </c>
      <c r="D23" s="57">
        <f t="shared" si="0"/>
        <v>0.68141592920353977</v>
      </c>
      <c r="E23" s="56">
        <v>36</v>
      </c>
      <c r="F23" s="57">
        <f t="shared" si="1"/>
        <v>0.31858407079646017</v>
      </c>
      <c r="G23" s="56">
        <f t="shared" si="2"/>
        <v>113</v>
      </c>
      <c r="H23" s="56">
        <v>94</v>
      </c>
      <c r="I23" s="57">
        <f t="shared" si="3"/>
        <v>0.78991596638655459</v>
      </c>
      <c r="J23" s="56">
        <v>25</v>
      </c>
      <c r="K23" s="57">
        <f t="shared" si="4"/>
        <v>0.21008403361344538</v>
      </c>
      <c r="L23" s="56">
        <f t="shared" si="5"/>
        <v>119</v>
      </c>
      <c r="M23" s="40"/>
    </row>
    <row r="24" spans="1:13" s="24" customFormat="1" ht="18" customHeight="1" x14ac:dyDescent="0.25">
      <c r="A24" s="39"/>
      <c r="B24" s="58" t="s">
        <v>50</v>
      </c>
      <c r="C24" s="59">
        <v>80</v>
      </c>
      <c r="D24" s="60">
        <f t="shared" si="0"/>
        <v>0.39408866995073893</v>
      </c>
      <c r="E24" s="59">
        <v>123</v>
      </c>
      <c r="F24" s="60">
        <f t="shared" si="1"/>
        <v>0.60591133004926112</v>
      </c>
      <c r="G24" s="59">
        <f t="shared" si="2"/>
        <v>203</v>
      </c>
      <c r="H24" s="59">
        <v>92</v>
      </c>
      <c r="I24" s="60">
        <f t="shared" si="3"/>
        <v>0.39826839826839827</v>
      </c>
      <c r="J24" s="59">
        <v>139</v>
      </c>
      <c r="K24" s="60">
        <f t="shared" si="4"/>
        <v>0.60173160173160178</v>
      </c>
      <c r="L24" s="59">
        <f t="shared" si="5"/>
        <v>231</v>
      </c>
      <c r="M24" s="40"/>
    </row>
    <row r="25" spans="1:13" s="24" customFormat="1" ht="18" customHeight="1" x14ac:dyDescent="0.25">
      <c r="A25" s="39"/>
      <c r="B25" s="61" t="s">
        <v>2</v>
      </c>
      <c r="C25" s="62">
        <f>SUM(C9:C24)</f>
        <v>1289</v>
      </c>
      <c r="D25" s="63">
        <f t="shared" si="0"/>
        <v>0.25205318732890103</v>
      </c>
      <c r="E25" s="62">
        <f>SUM(E9:E24)</f>
        <v>3825</v>
      </c>
      <c r="F25" s="63">
        <f t="shared" si="1"/>
        <v>0.74794681267109897</v>
      </c>
      <c r="G25" s="62">
        <f>SUM(G9:G24)</f>
        <v>5114</v>
      </c>
      <c r="H25" s="62">
        <f>SUM(H9:H24)</f>
        <v>1201</v>
      </c>
      <c r="I25" s="63">
        <f t="shared" si="3"/>
        <v>0.24425462680496238</v>
      </c>
      <c r="J25" s="62">
        <f>SUM(J9:J24)</f>
        <v>3716</v>
      </c>
      <c r="K25" s="63">
        <f t="shared" si="4"/>
        <v>0.75574537319503765</v>
      </c>
      <c r="L25" s="62">
        <f>SUM(L9:L24)</f>
        <v>4917</v>
      </c>
      <c r="M25" s="40"/>
    </row>
    <row r="26" spans="1:13" s="24" customFormat="1" ht="18" customHeight="1" x14ac:dyDescent="0.25">
      <c r="A26" s="39"/>
      <c r="B26" s="55" t="s">
        <v>51</v>
      </c>
      <c r="C26" s="56">
        <v>46</v>
      </c>
      <c r="D26" s="57">
        <f t="shared" si="0"/>
        <v>0.46938775510204084</v>
      </c>
      <c r="E26" s="56">
        <v>52</v>
      </c>
      <c r="F26" s="57">
        <f t="shared" si="1"/>
        <v>0.53061224489795922</v>
      </c>
      <c r="G26" s="56">
        <f>C26+E26</f>
        <v>98</v>
      </c>
      <c r="H26" s="56">
        <v>27</v>
      </c>
      <c r="I26" s="57">
        <f t="shared" si="3"/>
        <v>0.42857142857142855</v>
      </c>
      <c r="J26" s="56">
        <v>36</v>
      </c>
      <c r="K26" s="57">
        <f t="shared" si="4"/>
        <v>0.5714285714285714</v>
      </c>
      <c r="L26" s="56">
        <f>H26+J26</f>
        <v>63</v>
      </c>
      <c r="M26" s="40"/>
    </row>
    <row r="27" spans="1:13" s="24" customFormat="1" ht="18" customHeight="1" x14ac:dyDescent="0.25">
      <c r="A27" s="39"/>
      <c r="B27" s="58" t="s">
        <v>52</v>
      </c>
      <c r="C27" s="59">
        <v>35</v>
      </c>
      <c r="D27" s="60">
        <f t="shared" si="0"/>
        <v>0.38461538461538464</v>
      </c>
      <c r="E27" s="59">
        <v>56</v>
      </c>
      <c r="F27" s="60">
        <f t="shared" si="1"/>
        <v>0.61538461538461542</v>
      </c>
      <c r="G27" s="59">
        <f>+C27+E27</f>
        <v>91</v>
      </c>
      <c r="H27" s="59">
        <v>39</v>
      </c>
      <c r="I27" s="60">
        <f t="shared" si="3"/>
        <v>0.33913043478260868</v>
      </c>
      <c r="J27" s="59">
        <v>76</v>
      </c>
      <c r="K27" s="60">
        <f t="shared" si="4"/>
        <v>0.66086956521739126</v>
      </c>
      <c r="L27" s="59">
        <f>+H27+J27</f>
        <v>115</v>
      </c>
      <c r="M27" s="40"/>
    </row>
    <row r="28" spans="1:13" s="24" customFormat="1" ht="18" customHeight="1" x14ac:dyDescent="0.25">
      <c r="A28" s="39"/>
      <c r="B28" s="55" t="s">
        <v>53</v>
      </c>
      <c r="C28" s="56">
        <v>47</v>
      </c>
      <c r="D28" s="57">
        <f t="shared" si="0"/>
        <v>0.41964285714285715</v>
      </c>
      <c r="E28" s="56">
        <v>65</v>
      </c>
      <c r="F28" s="57">
        <f t="shared" si="1"/>
        <v>0.5803571428571429</v>
      </c>
      <c r="G28" s="56">
        <f>+C28+E28</f>
        <v>112</v>
      </c>
      <c r="H28" s="56">
        <v>43</v>
      </c>
      <c r="I28" s="57">
        <f t="shared" si="3"/>
        <v>0.40952380952380951</v>
      </c>
      <c r="J28" s="56">
        <v>62</v>
      </c>
      <c r="K28" s="57">
        <f t="shared" si="4"/>
        <v>0.59047619047619049</v>
      </c>
      <c r="L28" s="56">
        <f>+H28+J28</f>
        <v>105</v>
      </c>
      <c r="M28" s="40"/>
    </row>
    <row r="29" spans="1:13" s="24" customFormat="1" ht="18" customHeight="1" x14ac:dyDescent="0.25">
      <c r="A29" s="39"/>
      <c r="B29" s="58" t="s">
        <v>54</v>
      </c>
      <c r="C29" s="59">
        <v>102</v>
      </c>
      <c r="D29" s="60">
        <f t="shared" si="0"/>
        <v>0.15962441314553991</v>
      </c>
      <c r="E29" s="59">
        <v>537</v>
      </c>
      <c r="F29" s="60">
        <f t="shared" si="1"/>
        <v>0.84037558685446012</v>
      </c>
      <c r="G29" s="59">
        <f>+C29+E29</f>
        <v>639</v>
      </c>
      <c r="H29" s="59">
        <v>119</v>
      </c>
      <c r="I29" s="60">
        <f t="shared" si="3"/>
        <v>0.18858954041204437</v>
      </c>
      <c r="J29" s="59">
        <v>512</v>
      </c>
      <c r="K29" s="60">
        <f t="shared" si="4"/>
        <v>0.81141045958795566</v>
      </c>
      <c r="L29" s="59">
        <f>+H29+J29</f>
        <v>631</v>
      </c>
      <c r="M29" s="40"/>
    </row>
    <row r="30" spans="1:13" s="24" customFormat="1" ht="18" customHeight="1" x14ac:dyDescent="0.25">
      <c r="A30" s="39"/>
      <c r="B30" s="55" t="s">
        <v>55</v>
      </c>
      <c r="C30" s="56">
        <v>73</v>
      </c>
      <c r="D30" s="57">
        <f t="shared" si="0"/>
        <v>0.27238805970149255</v>
      </c>
      <c r="E30" s="56">
        <v>195</v>
      </c>
      <c r="F30" s="57">
        <f t="shared" si="1"/>
        <v>0.72761194029850751</v>
      </c>
      <c r="G30" s="56">
        <f>+C30+E30</f>
        <v>268</v>
      </c>
      <c r="H30" s="56">
        <v>78</v>
      </c>
      <c r="I30" s="57">
        <f t="shared" si="3"/>
        <v>0.2857142857142857</v>
      </c>
      <c r="J30" s="56">
        <v>195</v>
      </c>
      <c r="K30" s="57">
        <f t="shared" si="4"/>
        <v>0.7142857142857143</v>
      </c>
      <c r="L30" s="56">
        <f>+H30+J30</f>
        <v>273</v>
      </c>
      <c r="M30" s="40"/>
    </row>
    <row r="31" spans="1:13" s="24" customFormat="1" ht="18" customHeight="1" x14ac:dyDescent="0.25">
      <c r="A31" s="39"/>
      <c r="B31" s="58" t="s">
        <v>56</v>
      </c>
      <c r="C31" s="59">
        <v>10</v>
      </c>
      <c r="D31" s="60">
        <f t="shared" si="0"/>
        <v>0.27027027027027029</v>
      </c>
      <c r="E31" s="59">
        <v>27</v>
      </c>
      <c r="F31" s="60">
        <f t="shared" si="1"/>
        <v>0.72972972972972971</v>
      </c>
      <c r="G31" s="59">
        <f>+C31+E31</f>
        <v>37</v>
      </c>
      <c r="H31" s="59">
        <v>12</v>
      </c>
      <c r="I31" s="60">
        <f t="shared" si="3"/>
        <v>0.25531914893617019</v>
      </c>
      <c r="J31" s="59">
        <v>35</v>
      </c>
      <c r="K31" s="60">
        <f t="shared" si="4"/>
        <v>0.74468085106382975</v>
      </c>
      <c r="L31" s="59">
        <f>+H31+J31</f>
        <v>47</v>
      </c>
      <c r="M31" s="40"/>
    </row>
    <row r="32" spans="1:13" s="24" customFormat="1" ht="18" customHeight="1" x14ac:dyDescent="0.25">
      <c r="A32" s="39"/>
      <c r="B32" s="61" t="s">
        <v>1</v>
      </c>
      <c r="C32" s="62">
        <f>SUM(C26:C31)</f>
        <v>313</v>
      </c>
      <c r="D32" s="63">
        <f t="shared" si="0"/>
        <v>0.25140562248995985</v>
      </c>
      <c r="E32" s="62">
        <f>SUM(E26:E31)</f>
        <v>932</v>
      </c>
      <c r="F32" s="63">
        <f t="shared" si="1"/>
        <v>0.74859437751004021</v>
      </c>
      <c r="G32" s="62">
        <f>SUM(G26:G31)</f>
        <v>1245</v>
      </c>
      <c r="H32" s="62">
        <f>SUM(H26:H31)</f>
        <v>318</v>
      </c>
      <c r="I32" s="63">
        <f t="shared" si="3"/>
        <v>0.25769854132901132</v>
      </c>
      <c r="J32" s="62">
        <f>SUM(J26:J31)</f>
        <v>916</v>
      </c>
      <c r="K32" s="63">
        <f t="shared" si="4"/>
        <v>0.74230145867098862</v>
      </c>
      <c r="L32" s="62">
        <f>SUM(L26:L31)</f>
        <v>1234</v>
      </c>
      <c r="M32" s="40"/>
    </row>
    <row r="33" spans="1:13" s="26" customFormat="1" ht="18" customHeight="1" x14ac:dyDescent="0.25">
      <c r="A33" s="42"/>
      <c r="B33" s="64" t="s">
        <v>0</v>
      </c>
      <c r="C33" s="65">
        <f>+C25+C32</f>
        <v>1602</v>
      </c>
      <c r="D33" s="66">
        <f t="shared" si="0"/>
        <v>0.25192640352256646</v>
      </c>
      <c r="E33" s="65">
        <f>+E25+E32</f>
        <v>4757</v>
      </c>
      <c r="F33" s="66">
        <f t="shared" si="1"/>
        <v>0.74807359647743354</v>
      </c>
      <c r="G33" s="65">
        <f>+G25+G32</f>
        <v>6359</v>
      </c>
      <c r="H33" s="65">
        <f>+H25+H32</f>
        <v>1519</v>
      </c>
      <c r="I33" s="66">
        <f t="shared" si="3"/>
        <v>0.24695171516826533</v>
      </c>
      <c r="J33" s="65">
        <f>+J25+J32</f>
        <v>4632</v>
      </c>
      <c r="K33" s="66">
        <f t="shared" si="4"/>
        <v>0.75304828483173469</v>
      </c>
      <c r="L33" s="65">
        <f>+L25+L32</f>
        <v>6151</v>
      </c>
      <c r="M33" s="40"/>
    </row>
    <row r="34" spans="1:13" s="22" customFormat="1" ht="15" x14ac:dyDescent="0.25">
      <c r="A34" s="43"/>
      <c r="B34" s="44"/>
      <c r="C34" s="27"/>
      <c r="D34" s="28"/>
      <c r="E34" s="27"/>
      <c r="F34" s="28"/>
      <c r="G34" s="27"/>
      <c r="H34" s="27"/>
      <c r="I34" s="27"/>
      <c r="J34" s="27"/>
      <c r="K34" s="27"/>
      <c r="L34" s="27"/>
      <c r="M34" s="38"/>
    </row>
    <row r="35" spans="1:13" s="29" customFormat="1" x14ac:dyDescent="0.2">
      <c r="A35" s="37"/>
      <c r="M35" s="38"/>
    </row>
    <row r="36" spans="1:13" x14ac:dyDescent="0.2">
      <c r="A36" s="37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38"/>
    </row>
    <row r="37" spans="1:13" x14ac:dyDescent="0.2">
      <c r="A37" s="37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38"/>
    </row>
    <row r="38" spans="1:13" x14ac:dyDescent="0.2">
      <c r="A38" s="37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38"/>
    </row>
    <row r="39" spans="1:13" x14ac:dyDescent="0.2">
      <c r="A39" s="37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38"/>
    </row>
    <row r="40" spans="1:13" x14ac:dyDescent="0.2">
      <c r="A40" s="37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38"/>
    </row>
    <row r="41" spans="1:13" x14ac:dyDescent="0.2">
      <c r="A41" s="37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8"/>
    </row>
    <row r="42" spans="1:13" x14ac:dyDescent="0.2">
      <c r="A42" s="37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8"/>
    </row>
    <row r="43" spans="1:13" x14ac:dyDescent="0.2">
      <c r="A43" s="37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38"/>
    </row>
    <row r="44" spans="1:13" x14ac:dyDescent="0.2">
      <c r="A44" s="37"/>
      <c r="B44" s="72"/>
      <c r="C44" s="45"/>
      <c r="D44" s="45"/>
      <c r="E44" s="45"/>
      <c r="F44" s="45"/>
      <c r="G44" s="29"/>
      <c r="H44" s="29"/>
      <c r="I44" s="29"/>
      <c r="J44" s="29"/>
      <c r="K44" s="29"/>
      <c r="L44" s="29"/>
      <c r="M44" s="38"/>
    </row>
    <row r="45" spans="1:13" x14ac:dyDescent="0.2">
      <c r="A45" s="37"/>
      <c r="B45" s="72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38"/>
    </row>
    <row r="46" spans="1:13" x14ac:dyDescent="0.2">
      <c r="A46" s="37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38"/>
    </row>
    <row r="47" spans="1:13" x14ac:dyDescent="0.2">
      <c r="A47" s="37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38"/>
    </row>
    <row r="48" spans="1:13" x14ac:dyDescent="0.2">
      <c r="A48" s="37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38"/>
    </row>
    <row r="49" spans="1:13" x14ac:dyDescent="0.2">
      <c r="A49" s="37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38"/>
    </row>
    <row r="50" spans="1:13" x14ac:dyDescent="0.2">
      <c r="A50" s="37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8"/>
    </row>
    <row r="51" spans="1:13" x14ac:dyDescent="0.2">
      <c r="A51" s="37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38"/>
    </row>
    <row r="52" spans="1:13" x14ac:dyDescent="0.2">
      <c r="A52" s="37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38"/>
    </row>
    <row r="53" spans="1:13" x14ac:dyDescent="0.2">
      <c r="A53" s="37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38"/>
    </row>
    <row r="54" spans="1:13" x14ac:dyDescent="0.2">
      <c r="A54" s="37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38"/>
    </row>
    <row r="55" spans="1:13" x14ac:dyDescent="0.2">
      <c r="A55" s="37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38"/>
    </row>
    <row r="56" spans="1:13" x14ac:dyDescent="0.2">
      <c r="A56" s="37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38"/>
    </row>
    <row r="57" spans="1:13" x14ac:dyDescent="0.2">
      <c r="A57" s="37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38"/>
    </row>
    <row r="58" spans="1:13" x14ac:dyDescent="0.2">
      <c r="A58" s="37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38"/>
    </row>
    <row r="59" spans="1:13" x14ac:dyDescent="0.2">
      <c r="A59" s="37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38"/>
    </row>
    <row r="60" spans="1:13" x14ac:dyDescent="0.2">
      <c r="A60" s="37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38"/>
    </row>
    <row r="61" spans="1:13" x14ac:dyDescent="0.2">
      <c r="A61" s="37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38"/>
    </row>
    <row r="62" spans="1:13" x14ac:dyDescent="0.2">
      <c r="A62" s="37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38"/>
    </row>
    <row r="63" spans="1:13" x14ac:dyDescent="0.2">
      <c r="A63" s="37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38"/>
    </row>
    <row r="64" spans="1:13" x14ac:dyDescent="0.2">
      <c r="A64" s="37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38"/>
    </row>
    <row r="65" spans="1:13" x14ac:dyDescent="0.2">
      <c r="A65" s="37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38"/>
    </row>
    <row r="66" spans="1:13" x14ac:dyDescent="0.2">
      <c r="A66" s="37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38"/>
    </row>
    <row r="67" spans="1:13" x14ac:dyDescent="0.2">
      <c r="A67" s="37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38"/>
    </row>
    <row r="68" spans="1:13" x14ac:dyDescent="0.2">
      <c r="A68" s="37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38"/>
    </row>
    <row r="69" spans="1:13" x14ac:dyDescent="0.2">
      <c r="A69" s="37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38"/>
    </row>
    <row r="70" spans="1:13" x14ac:dyDescent="0.2">
      <c r="A70" s="37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38"/>
    </row>
    <row r="71" spans="1:13" x14ac:dyDescent="0.2">
      <c r="A71" s="37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38"/>
    </row>
    <row r="72" spans="1:13" x14ac:dyDescent="0.2">
      <c r="A72" s="37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38"/>
    </row>
    <row r="73" spans="1:13" x14ac:dyDescent="0.2">
      <c r="A73" s="37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38"/>
    </row>
    <row r="74" spans="1:13" x14ac:dyDescent="0.2">
      <c r="A74" s="37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38"/>
    </row>
    <row r="75" spans="1:13" x14ac:dyDescent="0.2">
      <c r="A75" s="46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8"/>
    </row>
    <row r="77" spans="1:13" x14ac:dyDescent="0.2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1"/>
    </row>
    <row r="78" spans="1:13" x14ac:dyDescent="0.2">
      <c r="A78" s="37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38"/>
    </row>
    <row r="79" spans="1:13" ht="25.5" customHeight="1" x14ac:dyDescent="0.2">
      <c r="A79" s="37"/>
      <c r="B79" s="73" t="s">
        <v>14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38"/>
    </row>
    <row r="80" spans="1:13" x14ac:dyDescent="0.2">
      <c r="A80" s="37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38"/>
    </row>
    <row r="81" spans="1:13" s="24" customFormat="1" ht="19.5" customHeight="1" x14ac:dyDescent="0.25">
      <c r="A81" s="39"/>
      <c r="B81" s="74" t="s">
        <v>16</v>
      </c>
      <c r="C81" s="75" t="s">
        <v>17</v>
      </c>
      <c r="D81" s="75"/>
      <c r="E81" s="75"/>
      <c r="F81" s="75"/>
      <c r="G81" s="75"/>
      <c r="H81" s="75" t="s">
        <v>18</v>
      </c>
      <c r="I81" s="75"/>
      <c r="J81" s="75"/>
      <c r="K81" s="75"/>
      <c r="L81" s="75"/>
      <c r="M81" s="40"/>
    </row>
    <row r="82" spans="1:13" s="24" customFormat="1" ht="19.5" customHeight="1" x14ac:dyDescent="0.25">
      <c r="A82" s="39"/>
      <c r="B82" s="74"/>
      <c r="C82" s="11" t="s">
        <v>7</v>
      </c>
      <c r="D82" s="12" t="s">
        <v>6</v>
      </c>
      <c r="E82" s="11" t="s">
        <v>5</v>
      </c>
      <c r="F82" s="12" t="s">
        <v>4</v>
      </c>
      <c r="G82" s="11" t="s">
        <v>3</v>
      </c>
      <c r="H82" s="11" t="s">
        <v>7</v>
      </c>
      <c r="I82" s="12" t="s">
        <v>6</v>
      </c>
      <c r="J82" s="11" t="s">
        <v>5</v>
      </c>
      <c r="K82" s="12" t="s">
        <v>4</v>
      </c>
      <c r="L82" s="11" t="s">
        <v>3</v>
      </c>
      <c r="M82" s="40"/>
    </row>
    <row r="83" spans="1:13" s="24" customFormat="1" ht="19.5" customHeight="1" x14ac:dyDescent="0.25">
      <c r="A83" s="39"/>
      <c r="B83" s="30" t="s">
        <v>19</v>
      </c>
      <c r="C83" s="31">
        <v>144</v>
      </c>
      <c r="D83" s="13">
        <f t="shared" ref="D83:D93" si="6">C83/G83</f>
        <v>0.45425867507886436</v>
      </c>
      <c r="E83" s="31">
        <v>173</v>
      </c>
      <c r="F83" s="13">
        <f t="shared" ref="F83:F93" si="7">E83/G83</f>
        <v>0.5457413249211357</v>
      </c>
      <c r="G83" s="31">
        <v>317</v>
      </c>
      <c r="H83" s="31">
        <v>121</v>
      </c>
      <c r="I83" s="13">
        <f>H83/L83</f>
        <v>0.48015873015873017</v>
      </c>
      <c r="J83" s="31">
        <v>131</v>
      </c>
      <c r="K83" s="13">
        <f>J83/L83</f>
        <v>0.51984126984126988</v>
      </c>
      <c r="L83" s="14">
        <f>+H83+J83</f>
        <v>252</v>
      </c>
      <c r="M83" s="40"/>
    </row>
    <row r="84" spans="1:13" s="24" customFormat="1" ht="19.5" customHeight="1" x14ac:dyDescent="0.25">
      <c r="A84" s="39"/>
      <c r="B84" s="32" t="s">
        <v>20</v>
      </c>
      <c r="C84" s="33">
        <v>49</v>
      </c>
      <c r="D84" s="15">
        <f t="shared" si="6"/>
        <v>0.44954128440366975</v>
      </c>
      <c r="E84" s="33">
        <v>60</v>
      </c>
      <c r="F84" s="15">
        <f t="shared" si="7"/>
        <v>0.55045871559633031</v>
      </c>
      <c r="G84" s="33">
        <v>109</v>
      </c>
      <c r="H84" s="33">
        <v>52</v>
      </c>
      <c r="I84" s="15">
        <f t="shared" ref="I84:I93" si="8">H84/L84</f>
        <v>0.42276422764227645</v>
      </c>
      <c r="J84" s="33">
        <v>71</v>
      </c>
      <c r="K84" s="15">
        <f t="shared" ref="K84:K93" si="9">J84/L84</f>
        <v>0.57723577235772361</v>
      </c>
      <c r="L84" s="16">
        <f t="shared" ref="L84:L92" si="10">+H84+J84</f>
        <v>123</v>
      </c>
      <c r="M84" s="40"/>
    </row>
    <row r="85" spans="1:13" s="24" customFormat="1" ht="19.5" customHeight="1" x14ac:dyDescent="0.25">
      <c r="A85" s="39"/>
      <c r="B85" s="30" t="s">
        <v>21</v>
      </c>
      <c r="C85" s="31">
        <v>9</v>
      </c>
      <c r="D85" s="13">
        <f t="shared" si="6"/>
        <v>0.6428571428571429</v>
      </c>
      <c r="E85" s="31">
        <v>5</v>
      </c>
      <c r="F85" s="13">
        <f t="shared" si="7"/>
        <v>0.35714285714285715</v>
      </c>
      <c r="G85" s="31">
        <v>14</v>
      </c>
      <c r="H85" s="31">
        <v>11</v>
      </c>
      <c r="I85" s="13">
        <f t="shared" si="8"/>
        <v>0.7857142857142857</v>
      </c>
      <c r="J85" s="31">
        <v>3</v>
      </c>
      <c r="K85" s="13">
        <f t="shared" si="9"/>
        <v>0.21428571428571427</v>
      </c>
      <c r="L85" s="14">
        <f t="shared" si="10"/>
        <v>14</v>
      </c>
      <c r="M85" s="40"/>
    </row>
    <row r="86" spans="1:13" s="24" customFormat="1" ht="19.5" customHeight="1" x14ac:dyDescent="0.25">
      <c r="A86" s="39"/>
      <c r="B86" s="32" t="s">
        <v>22</v>
      </c>
      <c r="C86" s="33">
        <v>3</v>
      </c>
      <c r="D86" s="15">
        <f t="shared" si="6"/>
        <v>0.13636363636363635</v>
      </c>
      <c r="E86" s="33">
        <v>19</v>
      </c>
      <c r="F86" s="15">
        <f t="shared" si="7"/>
        <v>0.86363636363636365</v>
      </c>
      <c r="G86" s="33">
        <v>22</v>
      </c>
      <c r="H86" s="33">
        <v>2</v>
      </c>
      <c r="I86" s="15">
        <f t="shared" si="8"/>
        <v>0.14285714285714285</v>
      </c>
      <c r="J86" s="33">
        <v>12</v>
      </c>
      <c r="K86" s="15">
        <f t="shared" si="9"/>
        <v>0.8571428571428571</v>
      </c>
      <c r="L86" s="16">
        <f t="shared" si="10"/>
        <v>14</v>
      </c>
      <c r="M86" s="40"/>
    </row>
    <row r="87" spans="1:13" s="24" customFormat="1" ht="19.5" customHeight="1" x14ac:dyDescent="0.25">
      <c r="A87" s="39"/>
      <c r="B87" s="30" t="s">
        <v>23</v>
      </c>
      <c r="C87" s="31">
        <v>42</v>
      </c>
      <c r="D87" s="13">
        <f t="shared" si="6"/>
        <v>0.30882352941176472</v>
      </c>
      <c r="E87" s="31">
        <v>94</v>
      </c>
      <c r="F87" s="13">
        <f t="shared" si="7"/>
        <v>0.69117647058823528</v>
      </c>
      <c r="G87" s="31">
        <v>136</v>
      </c>
      <c r="H87" s="31">
        <v>43</v>
      </c>
      <c r="I87" s="13">
        <f t="shared" si="8"/>
        <v>0.32575757575757575</v>
      </c>
      <c r="J87" s="31">
        <v>89</v>
      </c>
      <c r="K87" s="13">
        <f t="shared" si="9"/>
        <v>0.6742424242424242</v>
      </c>
      <c r="L87" s="14">
        <f t="shared" si="10"/>
        <v>132</v>
      </c>
      <c r="M87" s="40"/>
    </row>
    <row r="88" spans="1:13" s="24" customFormat="1" ht="19.5" customHeight="1" x14ac:dyDescent="0.25">
      <c r="A88" s="39"/>
      <c r="B88" s="32" t="s">
        <v>24</v>
      </c>
      <c r="C88" s="33">
        <v>12</v>
      </c>
      <c r="D88" s="15">
        <f t="shared" si="6"/>
        <v>0.46153846153846156</v>
      </c>
      <c r="E88" s="33">
        <v>14</v>
      </c>
      <c r="F88" s="15">
        <f t="shared" si="7"/>
        <v>0.53846153846153844</v>
      </c>
      <c r="G88" s="33">
        <v>26</v>
      </c>
      <c r="H88" s="33">
        <v>7</v>
      </c>
      <c r="I88" s="15">
        <f t="shared" si="8"/>
        <v>0.5</v>
      </c>
      <c r="J88" s="33">
        <v>7</v>
      </c>
      <c r="K88" s="15">
        <f t="shared" si="9"/>
        <v>0.5</v>
      </c>
      <c r="L88" s="16">
        <f t="shared" si="10"/>
        <v>14</v>
      </c>
      <c r="M88" s="40"/>
    </row>
    <row r="89" spans="1:13" s="24" customFormat="1" ht="19.5" customHeight="1" x14ac:dyDescent="0.25">
      <c r="A89" s="39"/>
      <c r="B89" s="30" t="s">
        <v>25</v>
      </c>
      <c r="C89" s="31">
        <v>50</v>
      </c>
      <c r="D89" s="13">
        <f t="shared" si="6"/>
        <v>0.26737967914438504</v>
      </c>
      <c r="E89" s="31">
        <v>137</v>
      </c>
      <c r="F89" s="13">
        <f t="shared" si="7"/>
        <v>0.73262032085561501</v>
      </c>
      <c r="G89" s="31">
        <v>187</v>
      </c>
      <c r="H89" s="31">
        <v>74</v>
      </c>
      <c r="I89" s="13">
        <f t="shared" si="8"/>
        <v>0.31896551724137934</v>
      </c>
      <c r="J89" s="31">
        <v>158</v>
      </c>
      <c r="K89" s="13">
        <f t="shared" si="9"/>
        <v>0.68103448275862066</v>
      </c>
      <c r="L89" s="14">
        <f t="shared" si="10"/>
        <v>232</v>
      </c>
      <c r="M89" s="40"/>
    </row>
    <row r="90" spans="1:13" s="24" customFormat="1" ht="28.5" x14ac:dyDescent="0.25">
      <c r="A90" s="39"/>
      <c r="B90" s="32" t="s">
        <v>26</v>
      </c>
      <c r="C90" s="33">
        <v>36</v>
      </c>
      <c r="D90" s="15">
        <f t="shared" si="6"/>
        <v>0.62068965517241381</v>
      </c>
      <c r="E90" s="33">
        <v>22</v>
      </c>
      <c r="F90" s="15">
        <f t="shared" si="7"/>
        <v>0.37931034482758619</v>
      </c>
      <c r="G90" s="33">
        <v>58</v>
      </c>
      <c r="H90" s="33">
        <v>32</v>
      </c>
      <c r="I90" s="15">
        <f t="shared" si="8"/>
        <v>0.44444444444444442</v>
      </c>
      <c r="J90" s="33">
        <v>40</v>
      </c>
      <c r="K90" s="15">
        <f t="shared" si="9"/>
        <v>0.55555555555555558</v>
      </c>
      <c r="L90" s="16">
        <f t="shared" si="10"/>
        <v>72</v>
      </c>
      <c r="M90" s="40"/>
    </row>
    <row r="91" spans="1:13" s="24" customFormat="1" ht="28.5" x14ac:dyDescent="0.25">
      <c r="A91" s="39"/>
      <c r="B91" s="30" t="s">
        <v>27</v>
      </c>
      <c r="C91" s="31">
        <v>31</v>
      </c>
      <c r="D91" s="13">
        <f t="shared" si="6"/>
        <v>0.12653061224489795</v>
      </c>
      <c r="E91" s="31">
        <v>214</v>
      </c>
      <c r="F91" s="13">
        <f t="shared" si="7"/>
        <v>0.87346938775510208</v>
      </c>
      <c r="G91" s="31">
        <v>245</v>
      </c>
      <c r="H91" s="31">
        <v>42</v>
      </c>
      <c r="I91" s="13">
        <f t="shared" si="8"/>
        <v>0.1875</v>
      </c>
      <c r="J91" s="31">
        <v>182</v>
      </c>
      <c r="K91" s="13">
        <f t="shared" si="9"/>
        <v>0.8125</v>
      </c>
      <c r="L91" s="14">
        <f t="shared" si="10"/>
        <v>224</v>
      </c>
      <c r="M91" s="40"/>
    </row>
    <row r="92" spans="1:13" s="24" customFormat="1" ht="19.5" customHeight="1" x14ac:dyDescent="0.25">
      <c r="A92" s="39"/>
      <c r="B92" s="32" t="s">
        <v>28</v>
      </c>
      <c r="C92" s="33">
        <v>67</v>
      </c>
      <c r="D92" s="15">
        <f t="shared" si="6"/>
        <v>0.46206896551724136</v>
      </c>
      <c r="E92" s="33">
        <v>78</v>
      </c>
      <c r="F92" s="15">
        <f t="shared" si="7"/>
        <v>0.53793103448275859</v>
      </c>
      <c r="G92" s="33">
        <v>145</v>
      </c>
      <c r="H92" s="33">
        <v>48</v>
      </c>
      <c r="I92" s="15">
        <f t="shared" si="8"/>
        <v>0.38095238095238093</v>
      </c>
      <c r="J92" s="33">
        <v>78</v>
      </c>
      <c r="K92" s="15">
        <f t="shared" si="9"/>
        <v>0.61904761904761907</v>
      </c>
      <c r="L92" s="16">
        <f t="shared" si="10"/>
        <v>126</v>
      </c>
      <c r="M92" s="40"/>
    </row>
    <row r="93" spans="1:13" s="24" customFormat="1" ht="19.5" customHeight="1" x14ac:dyDescent="0.25">
      <c r="A93" s="39"/>
      <c r="B93" s="17" t="s">
        <v>29</v>
      </c>
      <c r="C93" s="18">
        <f>SUM(C83:C92)</f>
        <v>443</v>
      </c>
      <c r="D93" s="19">
        <f t="shared" si="6"/>
        <v>0.35186656076250994</v>
      </c>
      <c r="E93" s="18">
        <f>SUM(E83:E92)</f>
        <v>816</v>
      </c>
      <c r="F93" s="19">
        <f t="shared" si="7"/>
        <v>0.64813343923749012</v>
      </c>
      <c r="G93" s="18">
        <f>SUM(G83:G92)</f>
        <v>1259</v>
      </c>
      <c r="H93" s="18">
        <f>SUM(H83:H92)</f>
        <v>432</v>
      </c>
      <c r="I93" s="19">
        <f t="shared" si="8"/>
        <v>0.35910224438902744</v>
      </c>
      <c r="J93" s="18">
        <f>SUM(J83:J92)</f>
        <v>771</v>
      </c>
      <c r="K93" s="19">
        <f t="shared" si="9"/>
        <v>0.64089775561097262</v>
      </c>
      <c r="L93" s="18">
        <f>SUM(L83:L92)</f>
        <v>1203</v>
      </c>
      <c r="M93" s="40"/>
    </row>
    <row r="94" spans="1:13" x14ac:dyDescent="0.2">
      <c r="A94" s="37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38"/>
    </row>
    <row r="95" spans="1:13" x14ac:dyDescent="0.2">
      <c r="A95" s="37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38"/>
    </row>
    <row r="96" spans="1:13" x14ac:dyDescent="0.2">
      <c r="A96" s="37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38"/>
    </row>
    <row r="97" spans="1:13" x14ac:dyDescent="0.2">
      <c r="A97" s="37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38"/>
    </row>
    <row r="98" spans="1:13" x14ac:dyDescent="0.2">
      <c r="A98" s="37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38"/>
    </row>
    <row r="99" spans="1:13" x14ac:dyDescent="0.2">
      <c r="A99" s="37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38"/>
    </row>
    <row r="100" spans="1:13" x14ac:dyDescent="0.2">
      <c r="A100" s="37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38"/>
    </row>
    <row r="101" spans="1:13" x14ac:dyDescent="0.2">
      <c r="A101" s="37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38"/>
    </row>
    <row r="102" spans="1:13" x14ac:dyDescent="0.2">
      <c r="A102" s="37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38"/>
    </row>
    <row r="103" spans="1:13" x14ac:dyDescent="0.2">
      <c r="A103" s="37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38"/>
    </row>
    <row r="104" spans="1:13" x14ac:dyDescent="0.2">
      <c r="A104" s="37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38"/>
    </row>
    <row r="105" spans="1:13" x14ac:dyDescent="0.2">
      <c r="A105" s="37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38"/>
    </row>
    <row r="106" spans="1:13" x14ac:dyDescent="0.2">
      <c r="A106" s="37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38"/>
    </row>
    <row r="107" spans="1:13" x14ac:dyDescent="0.2">
      <c r="A107" s="37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38"/>
    </row>
    <row r="108" spans="1:13" x14ac:dyDescent="0.2">
      <c r="A108" s="37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38"/>
    </row>
    <row r="109" spans="1:13" x14ac:dyDescent="0.2">
      <c r="A109" s="37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38"/>
    </row>
    <row r="110" spans="1:13" x14ac:dyDescent="0.2">
      <c r="A110" s="37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38"/>
    </row>
    <row r="111" spans="1:13" x14ac:dyDescent="0.2">
      <c r="A111" s="37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38"/>
    </row>
    <row r="112" spans="1:13" x14ac:dyDescent="0.2">
      <c r="A112" s="37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38"/>
    </row>
    <row r="113" spans="1:13" x14ac:dyDescent="0.2">
      <c r="A113" s="37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38"/>
    </row>
    <row r="114" spans="1:13" x14ac:dyDescent="0.2">
      <c r="A114" s="37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38"/>
    </row>
    <row r="115" spans="1:13" x14ac:dyDescent="0.2">
      <c r="A115" s="37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38"/>
    </row>
    <row r="116" spans="1:13" x14ac:dyDescent="0.2">
      <c r="A116" s="37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38"/>
    </row>
    <row r="117" spans="1:13" x14ac:dyDescent="0.2">
      <c r="A117" s="37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38"/>
    </row>
    <row r="118" spans="1:13" x14ac:dyDescent="0.2">
      <c r="A118" s="37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38"/>
    </row>
    <row r="119" spans="1:13" x14ac:dyDescent="0.2">
      <c r="A119" s="37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38"/>
    </row>
    <row r="120" spans="1:13" x14ac:dyDescent="0.2">
      <c r="A120" s="37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38"/>
    </row>
    <row r="121" spans="1:13" x14ac:dyDescent="0.2">
      <c r="A121" s="37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38"/>
    </row>
    <row r="122" spans="1:13" x14ac:dyDescent="0.2">
      <c r="A122" s="37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38"/>
    </row>
    <row r="123" spans="1:13" x14ac:dyDescent="0.2">
      <c r="A123" s="37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38"/>
    </row>
    <row r="124" spans="1:13" x14ac:dyDescent="0.2">
      <c r="A124" s="37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38"/>
    </row>
    <row r="125" spans="1:13" x14ac:dyDescent="0.2">
      <c r="A125" s="37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38"/>
    </row>
    <row r="126" spans="1:13" x14ac:dyDescent="0.2">
      <c r="A126" s="37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38"/>
    </row>
    <row r="127" spans="1:13" x14ac:dyDescent="0.2">
      <c r="A127" s="37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38"/>
    </row>
    <row r="128" spans="1:13" x14ac:dyDescent="0.2">
      <c r="A128" s="37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38"/>
    </row>
    <row r="129" spans="1:13" x14ac:dyDescent="0.2">
      <c r="A129" s="37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38"/>
    </row>
    <row r="130" spans="1:13" x14ac:dyDescent="0.2">
      <c r="A130" s="37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38"/>
    </row>
    <row r="131" spans="1:13" x14ac:dyDescent="0.2">
      <c r="A131" s="37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38"/>
    </row>
    <row r="132" spans="1:13" x14ac:dyDescent="0.2">
      <c r="A132" s="37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38"/>
    </row>
    <row r="133" spans="1:13" x14ac:dyDescent="0.2">
      <c r="A133" s="37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38"/>
    </row>
    <row r="134" spans="1:13" x14ac:dyDescent="0.2">
      <c r="A134" s="37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38"/>
    </row>
    <row r="135" spans="1:13" x14ac:dyDescent="0.2">
      <c r="A135" s="37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38"/>
    </row>
    <row r="136" spans="1:13" ht="6" customHeight="1" x14ac:dyDescent="0.2">
      <c r="A136" s="46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8"/>
    </row>
    <row r="139" spans="1:13" x14ac:dyDescent="0.2">
      <c r="A139" s="49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1"/>
    </row>
    <row r="140" spans="1:13" ht="28.5" customHeight="1" x14ac:dyDescent="0.2">
      <c r="A140" s="37"/>
      <c r="B140" s="73" t="s">
        <v>34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38"/>
    </row>
    <row r="141" spans="1:13" ht="18.75" customHeight="1" x14ac:dyDescent="0.2">
      <c r="A141" s="37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38"/>
    </row>
    <row r="142" spans="1:13" ht="18.75" customHeight="1" x14ac:dyDescent="0.2">
      <c r="A142" s="37"/>
      <c r="B142" s="69" t="s">
        <v>16</v>
      </c>
      <c r="C142" s="70" t="s">
        <v>17</v>
      </c>
      <c r="D142" s="70"/>
      <c r="E142" s="70"/>
      <c r="F142" s="70"/>
      <c r="G142" s="70"/>
      <c r="H142" s="70" t="s">
        <v>18</v>
      </c>
      <c r="I142" s="70"/>
      <c r="J142" s="70"/>
      <c r="K142" s="70"/>
      <c r="L142" s="70"/>
      <c r="M142" s="38"/>
    </row>
    <row r="143" spans="1:13" ht="18.75" customHeight="1" x14ac:dyDescent="0.2">
      <c r="A143" s="37"/>
      <c r="B143" s="69"/>
      <c r="C143" s="7" t="s">
        <v>7</v>
      </c>
      <c r="D143" s="7" t="s">
        <v>6</v>
      </c>
      <c r="E143" s="7" t="s">
        <v>5</v>
      </c>
      <c r="F143" s="7" t="s">
        <v>4</v>
      </c>
      <c r="G143" s="7" t="s">
        <v>3</v>
      </c>
      <c r="H143" s="7" t="s">
        <v>7</v>
      </c>
      <c r="I143" s="7" t="s">
        <v>6</v>
      </c>
      <c r="J143" s="7" t="s">
        <v>5</v>
      </c>
      <c r="K143" s="7" t="s">
        <v>4</v>
      </c>
      <c r="L143" s="7" t="s">
        <v>3</v>
      </c>
      <c r="M143" s="38"/>
    </row>
    <row r="144" spans="1:13" ht="18.75" customHeight="1" x14ac:dyDescent="0.2">
      <c r="A144" s="37"/>
      <c r="B144" s="1" t="s">
        <v>31</v>
      </c>
      <c r="C144" s="2">
        <v>69</v>
      </c>
      <c r="D144" s="3">
        <v>0.44516129032258067</v>
      </c>
      <c r="E144" s="2">
        <v>86</v>
      </c>
      <c r="F144" s="3">
        <v>0.55483870967741933</v>
      </c>
      <c r="G144" s="2">
        <v>155</v>
      </c>
      <c r="H144" s="2">
        <v>38</v>
      </c>
      <c r="I144" s="3">
        <f>H144/L144</f>
        <v>0.38775510204081631</v>
      </c>
      <c r="J144" s="2">
        <v>60</v>
      </c>
      <c r="K144" s="3">
        <f>J144/L144</f>
        <v>0.61224489795918369</v>
      </c>
      <c r="L144" s="2">
        <f>+H144+J144</f>
        <v>98</v>
      </c>
      <c r="M144" s="38"/>
    </row>
    <row r="145" spans="1:13" ht="18.75" customHeight="1" x14ac:dyDescent="0.2">
      <c r="A145" s="37"/>
      <c r="B145" s="4" t="s">
        <v>32</v>
      </c>
      <c r="C145" s="5">
        <v>22</v>
      </c>
      <c r="D145" s="6">
        <v>0.23157894736842105</v>
      </c>
      <c r="E145" s="5">
        <v>73</v>
      </c>
      <c r="F145" s="6">
        <v>0.76842105263157889</v>
      </c>
      <c r="G145" s="5">
        <v>95</v>
      </c>
      <c r="H145" s="5">
        <v>24</v>
      </c>
      <c r="I145" s="6">
        <f t="shared" ref="I145:I148" si="11">H145/L145</f>
        <v>0.35294117647058826</v>
      </c>
      <c r="J145" s="5">
        <v>44</v>
      </c>
      <c r="K145" s="6">
        <f t="shared" ref="K145:K148" si="12">J145/L145</f>
        <v>0.6470588235294118</v>
      </c>
      <c r="L145" s="5">
        <f t="shared" ref="L145:L148" si="13">+H145+J145</f>
        <v>68</v>
      </c>
      <c r="M145" s="38"/>
    </row>
    <row r="146" spans="1:13" ht="18.75" customHeight="1" x14ac:dyDescent="0.2">
      <c r="A146" s="37"/>
      <c r="B146" s="1" t="s">
        <v>23</v>
      </c>
      <c r="C146" s="2">
        <v>39</v>
      </c>
      <c r="D146" s="3">
        <v>0.39</v>
      </c>
      <c r="E146" s="2">
        <v>61</v>
      </c>
      <c r="F146" s="3">
        <v>0.61</v>
      </c>
      <c r="G146" s="2">
        <v>100</v>
      </c>
      <c r="H146" s="2">
        <v>24</v>
      </c>
      <c r="I146" s="3">
        <f t="shared" si="11"/>
        <v>0.29268292682926828</v>
      </c>
      <c r="J146" s="2">
        <v>58</v>
      </c>
      <c r="K146" s="3">
        <f t="shared" si="12"/>
        <v>0.70731707317073167</v>
      </c>
      <c r="L146" s="2">
        <f t="shared" si="13"/>
        <v>82</v>
      </c>
      <c r="M146" s="38"/>
    </row>
    <row r="147" spans="1:13" ht="18.75" customHeight="1" x14ac:dyDescent="0.2">
      <c r="A147" s="37"/>
      <c r="B147" s="4" t="s">
        <v>25</v>
      </c>
      <c r="C147" s="5">
        <v>53</v>
      </c>
      <c r="D147" s="6">
        <v>0.30994152046783624</v>
      </c>
      <c r="E147" s="5">
        <v>118</v>
      </c>
      <c r="F147" s="6">
        <v>0.6900584795321637</v>
      </c>
      <c r="G147" s="5">
        <v>171</v>
      </c>
      <c r="H147" s="5">
        <v>56</v>
      </c>
      <c r="I147" s="6">
        <f t="shared" si="11"/>
        <v>0.33734939759036142</v>
      </c>
      <c r="J147" s="5">
        <v>110</v>
      </c>
      <c r="K147" s="6">
        <f t="shared" si="12"/>
        <v>0.66265060240963858</v>
      </c>
      <c r="L147" s="5">
        <f t="shared" si="13"/>
        <v>166</v>
      </c>
      <c r="M147" s="38"/>
    </row>
    <row r="148" spans="1:13" ht="18.75" customHeight="1" x14ac:dyDescent="0.2">
      <c r="A148" s="37"/>
      <c r="B148" s="1" t="s">
        <v>33</v>
      </c>
      <c r="C148" s="2">
        <v>14</v>
      </c>
      <c r="D148" s="3">
        <v>0.16867469879518071</v>
      </c>
      <c r="E148" s="2">
        <v>69</v>
      </c>
      <c r="F148" s="3">
        <v>0.83132530120481929</v>
      </c>
      <c r="G148" s="2">
        <v>83</v>
      </c>
      <c r="H148" s="2">
        <v>15</v>
      </c>
      <c r="I148" s="3">
        <f t="shared" si="11"/>
        <v>0.17857142857142858</v>
      </c>
      <c r="J148" s="2">
        <v>69</v>
      </c>
      <c r="K148" s="3">
        <f t="shared" si="12"/>
        <v>0.8214285714285714</v>
      </c>
      <c r="L148" s="2">
        <f t="shared" si="13"/>
        <v>84</v>
      </c>
      <c r="M148" s="38"/>
    </row>
    <row r="149" spans="1:13" ht="18.75" customHeight="1" x14ac:dyDescent="0.2">
      <c r="A149" s="37"/>
      <c r="B149" s="8" t="s">
        <v>30</v>
      </c>
      <c r="C149" s="9">
        <f>SUM(C144:C148)</f>
        <v>197</v>
      </c>
      <c r="D149" s="10">
        <f>C149/G149</f>
        <v>0.32615894039735099</v>
      </c>
      <c r="E149" s="9">
        <f>SUM(E144:E148)</f>
        <v>407</v>
      </c>
      <c r="F149" s="10">
        <f>E149/G149</f>
        <v>0.67384105960264906</v>
      </c>
      <c r="G149" s="9">
        <f>SUM(G144:G148)</f>
        <v>604</v>
      </c>
      <c r="H149" s="9">
        <f>SUM(H144:H148)</f>
        <v>157</v>
      </c>
      <c r="I149" s="10">
        <f>H149/L149</f>
        <v>0.31526104417670681</v>
      </c>
      <c r="J149" s="9">
        <f>SUM(J144:J148)</f>
        <v>341</v>
      </c>
      <c r="K149" s="10">
        <f>J149/L149</f>
        <v>0.68473895582329314</v>
      </c>
      <c r="L149" s="9">
        <f>SUM(L144:L148)</f>
        <v>498</v>
      </c>
      <c r="M149" s="38"/>
    </row>
    <row r="150" spans="1:13" x14ac:dyDescent="0.2">
      <c r="A150" s="37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38"/>
    </row>
    <row r="151" spans="1:13" x14ac:dyDescent="0.2">
      <c r="A151" s="37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38"/>
    </row>
    <row r="152" spans="1:13" x14ac:dyDescent="0.2">
      <c r="A152" s="37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38"/>
    </row>
    <row r="153" spans="1:13" x14ac:dyDescent="0.2">
      <c r="A153" s="37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38"/>
    </row>
    <row r="154" spans="1:13" x14ac:dyDescent="0.2">
      <c r="A154" s="37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38"/>
    </row>
    <row r="155" spans="1:13" x14ac:dyDescent="0.2">
      <c r="A155" s="37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38"/>
    </row>
    <row r="156" spans="1:13" x14ac:dyDescent="0.2">
      <c r="A156" s="37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38"/>
    </row>
    <row r="157" spans="1:13" x14ac:dyDescent="0.2">
      <c r="A157" s="37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38"/>
    </row>
    <row r="158" spans="1:13" x14ac:dyDescent="0.2">
      <c r="A158" s="37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38"/>
    </row>
    <row r="159" spans="1:13" x14ac:dyDescent="0.2">
      <c r="A159" s="37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38"/>
    </row>
    <row r="160" spans="1:13" x14ac:dyDescent="0.2">
      <c r="A160" s="37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38"/>
    </row>
    <row r="161" spans="1:13" x14ac:dyDescent="0.2">
      <c r="A161" s="37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38"/>
    </row>
    <row r="162" spans="1:13" x14ac:dyDescent="0.2">
      <c r="A162" s="37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38"/>
    </row>
    <row r="163" spans="1:13" x14ac:dyDescent="0.2">
      <c r="A163" s="37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38"/>
    </row>
    <row r="164" spans="1:13" x14ac:dyDescent="0.2">
      <c r="A164" s="37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38"/>
    </row>
    <row r="165" spans="1:13" x14ac:dyDescent="0.2">
      <c r="A165" s="37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38"/>
    </row>
    <row r="166" spans="1:13" x14ac:dyDescent="0.2">
      <c r="A166" s="37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38"/>
    </row>
    <row r="167" spans="1:13" x14ac:dyDescent="0.2">
      <c r="A167" s="37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38"/>
    </row>
    <row r="168" spans="1:13" x14ac:dyDescent="0.2">
      <c r="A168" s="37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38"/>
    </row>
    <row r="169" spans="1:13" x14ac:dyDescent="0.2">
      <c r="A169" s="37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38"/>
    </row>
    <row r="170" spans="1:13" x14ac:dyDescent="0.2">
      <c r="A170" s="37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38"/>
    </row>
    <row r="171" spans="1:13" x14ac:dyDescent="0.2">
      <c r="A171" s="46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8"/>
    </row>
    <row r="185" ht="15.75" customHeight="1" x14ac:dyDescent="0.2"/>
  </sheetData>
  <mergeCells count="14">
    <mergeCell ref="B5:L5"/>
    <mergeCell ref="A1:C1"/>
    <mergeCell ref="A2:C2"/>
    <mergeCell ref="B142:B143"/>
    <mergeCell ref="C142:G142"/>
    <mergeCell ref="H142:L142"/>
    <mergeCell ref="C7:G7"/>
    <mergeCell ref="H7:L7"/>
    <mergeCell ref="B44:B45"/>
    <mergeCell ref="B79:L79"/>
    <mergeCell ref="B81:B82"/>
    <mergeCell ref="C81:G81"/>
    <mergeCell ref="H81:L81"/>
    <mergeCell ref="B140:L140"/>
  </mergeCells>
  <pageMargins left="0.7" right="0.7" top="0.75" bottom="0.75" header="0.3" footer="0.3"/>
  <pageSetup paperSize="9" scale="44" orientation="portrait" r:id="rId1"/>
  <rowBreaks count="1" manualBreakCount="1">
    <brk id="78" min="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GRAUS Estudiantat nou</vt:lpstr>
      <vt:lpstr>'GRAUS Estudiantat nou'!Área_de_impresión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2012-11-21T15:27:22Z</cp:lastPrinted>
  <dcterms:created xsi:type="dcterms:W3CDTF">2012-11-21T13:41:55Z</dcterms:created>
  <dcterms:modified xsi:type="dcterms:W3CDTF">2012-11-22T07:29:02Z</dcterms:modified>
</cp:coreProperties>
</file>