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45" windowWidth="19260" windowHeight="6405"/>
  </bookViews>
  <sheets>
    <sheet name="4.2.3" sheetId="1" r:id="rId1"/>
  </sheets>
  <definedNames>
    <definedName name="_1Àrea_d_impressió" localSheetId="0">'4.2.3'!$B$1:$I$80</definedName>
    <definedName name="_xlnm.Print_Area" localSheetId="0">'4.2.3'!$A$1:$I$83</definedName>
    <definedName name="_xlnm.Print_Titles" localSheetId="0">'4.2.3'!$5:$5</definedName>
  </definedNames>
  <calcPr calcId="125725"/>
</workbook>
</file>

<file path=xl/calcChain.xml><?xml version="1.0" encoding="utf-8"?>
<calcChain xmlns="http://schemas.openxmlformats.org/spreadsheetml/2006/main">
  <c r="H77" i="1"/>
  <c r="H53"/>
  <c r="H7"/>
  <c r="G36"/>
  <c r="G74" l="1"/>
  <c r="H73" s="1"/>
  <c r="H68"/>
  <c r="H62"/>
  <c r="H60"/>
  <c r="H57"/>
  <c r="G46"/>
  <c r="H45" s="1"/>
  <c r="H42"/>
  <c r="H40"/>
  <c r="G30"/>
  <c r="H29" s="1"/>
  <c r="G21"/>
  <c r="H20" s="1"/>
  <c r="G10"/>
  <c r="G66"/>
  <c r="H65" s="1"/>
  <c r="H51"/>
  <c r="G27"/>
  <c r="H26" s="1"/>
  <c r="G18"/>
  <c r="H76" l="1"/>
  <c r="H64"/>
  <c r="H56"/>
  <c r="H9"/>
  <c r="H6" s="1"/>
  <c r="H35"/>
  <c r="H34" l="1"/>
  <c r="H79" s="1"/>
</calcChain>
</file>

<file path=xl/sharedStrings.xml><?xml version="1.0" encoding="utf-8"?>
<sst xmlns="http://schemas.openxmlformats.org/spreadsheetml/2006/main" count="79" uniqueCount="79">
  <si>
    <t>Art. 30 Taxes</t>
  </si>
  <si>
    <t>309 Taxes de secretaria</t>
  </si>
  <si>
    <t>Art. 31 Preus públics</t>
  </si>
  <si>
    <t>312 Preus públics</t>
  </si>
  <si>
    <t>319 Altres preus públics</t>
  </si>
  <si>
    <t>Art. 32 Prestació de serveis</t>
  </si>
  <si>
    <t>329 Prestació de serveis</t>
  </si>
  <si>
    <t>Art. 33 Venda de béns</t>
  </si>
  <si>
    <t>Art. 39 Altres ingressos</t>
  </si>
  <si>
    <t>399 Altres ingressos</t>
  </si>
  <si>
    <t>Art. 40 De l'Administració de l'Estat</t>
  </si>
  <si>
    <t>401 De l'Administració de l'Estat</t>
  </si>
  <si>
    <t>Art. 41 D'organismes autònoms administratius</t>
  </si>
  <si>
    <t>411 D'organismes autònoms administratius</t>
  </si>
  <si>
    <t>Art. 45 De comunitats autònomes</t>
  </si>
  <si>
    <t>455 De la Generalitat. Altres transferències</t>
  </si>
  <si>
    <t>Art. 47 D'empreses privades</t>
  </si>
  <si>
    <t>470.10 D'empreses privades i altres entitats</t>
  </si>
  <si>
    <t>Art. 48 De particulars</t>
  </si>
  <si>
    <t>Art. 49 De l'exterior</t>
  </si>
  <si>
    <t>Art. 52 Interessos de dipòsits</t>
  </si>
  <si>
    <t>520 Interessos de comptes corrents</t>
  </si>
  <si>
    <t>521 Interessos d'altres inversions financeres</t>
  </si>
  <si>
    <t>Art. 54 Rendes de béns immobles</t>
  </si>
  <si>
    <t>540 Lloguers d'instal·lacions</t>
  </si>
  <si>
    <t>Art. 55 Productes de concessions i aprofitament</t>
  </si>
  <si>
    <t>550 Cànons</t>
  </si>
  <si>
    <t>Art. 75 Comunitats autònomes</t>
  </si>
  <si>
    <t>Art. 79 De l'exterior</t>
  </si>
  <si>
    <t>790 De la Unió Europea</t>
  </si>
  <si>
    <t>TOTAL D'INGRESSOS</t>
  </si>
  <si>
    <t>CAP. 3r. TAXES I ALTRES INGRESSOS</t>
  </si>
  <si>
    <t>CAP. 4t. TRANSFERÈNCIES CORRENTS</t>
  </si>
  <si>
    <t>CAP. 5è. INGRESSOS PATRIMONIALS</t>
  </si>
  <si>
    <t>CAP. 7è. TRANSFERÈNCIES DE CAPITAL</t>
  </si>
  <si>
    <t>401.10 Transferències diverses de l'Estat</t>
  </si>
  <si>
    <t>Explicació de l'ingrés</t>
  </si>
  <si>
    <t>Total per conceptes</t>
  </si>
  <si>
    <t>Total per capítols i articles</t>
  </si>
  <si>
    <t>4.2.3 DETALL DELS INGRESSOS</t>
  </si>
  <si>
    <t>470.21 Aportació d'ens de recerca vinculats a la UPC</t>
  </si>
  <si>
    <t>329.30 Convenis de cooperació educativa</t>
  </si>
  <si>
    <t>312.10 Preus de matrícula de primer i segon cicle</t>
  </si>
  <si>
    <t xml:space="preserve">312.20 Matrícules de becaris </t>
  </si>
  <si>
    <t>312.30 Matrícula acadèmica dels centres adscrits</t>
  </si>
  <si>
    <t>312.40 Matrícules de doctorat</t>
  </si>
  <si>
    <t>312.70 Titulacions pròpies</t>
  </si>
  <si>
    <t>399.10 Repercussió de costos diversos</t>
  </si>
  <si>
    <t>399.00 Repercussió de costos de personal</t>
  </si>
  <si>
    <t>399.30 Altres ingressos</t>
  </si>
  <si>
    <t>470.30 Projecte UPC21</t>
  </si>
  <si>
    <t>470.20 Aportació d'ens docents vinculats a la UPC</t>
  </si>
  <si>
    <t>751.00 De la Generalitat per a recerca</t>
  </si>
  <si>
    <t>790.19 De la Unió Europea per a recerca</t>
  </si>
  <si>
    <t>329.19 Convenis, cursos i serveis</t>
  </si>
  <si>
    <t>329.20 Overhead del CTT de convenis, serveis, cursos i propietat industrial</t>
  </si>
  <si>
    <t>329.50 Cursos i serveis prestats per les unitats</t>
  </si>
  <si>
    <t>330 Venda de publicacions pròpies, impresos i altres béns</t>
  </si>
  <si>
    <t>401.20 Projectes MICINN.Overhead</t>
  </si>
  <si>
    <t>452 De la Generalitat. Atencions ordinàries</t>
  </si>
  <si>
    <t>470 D'empreses privades i ens vinculats a la UPC</t>
  </si>
  <si>
    <t>752.00 De la Generalitat per a amortitzacions</t>
  </si>
  <si>
    <t>312.80 Preus de matrícula de màsters universitaris</t>
  </si>
  <si>
    <t>Matrícules de proves d'accés (PAUU) i batxillerat de la reforma</t>
  </si>
  <si>
    <t>330.00 Venda de publicacions pròpies, impresos i altres béns</t>
  </si>
  <si>
    <t>401.30 Programes d'intercanvi</t>
  </si>
  <si>
    <t>480 Transf. d'estudiants i personal de la UPC per a projectes de cooperació</t>
  </si>
  <si>
    <t>Art. 70 De l'administració de l'estat</t>
  </si>
  <si>
    <t>701 De l'administració de l'estat</t>
  </si>
  <si>
    <t>701.19 Del Ministeri de Ciència i Innovació (MICINN)</t>
  </si>
  <si>
    <t>753.00 De la Generalitat per a inversions (Pla inversions universitàries)</t>
  </si>
  <si>
    <t>753.20 De la Generalitat per a altres inversions</t>
  </si>
  <si>
    <t>CAP. 9è. PRÉSTECS</t>
  </si>
  <si>
    <t>Art. 92 Préstecs rebuts del MICINN</t>
  </si>
  <si>
    <t>920.00 Préstecs rebuts del MICINN</t>
  </si>
  <si>
    <t>4.2 Programació de l'exercici 2011</t>
  </si>
  <si>
    <t>312.90 Preus matrícula d'estudis de graus</t>
  </si>
  <si>
    <t>490.00 De la Unió Europea</t>
  </si>
  <si>
    <t>490.20 Overhead projectes de la Unió Europea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</si>
</sst>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29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  <xf numFmtId="43" fontId="15" fillId="0" borderId="0" applyFont="0" applyFill="0" applyBorder="0" applyAlignment="0" applyProtection="0"/>
  </cellStyleXfs>
  <cellXfs count="97">
    <xf numFmtId="0" fontId="0" fillId="0" borderId="0" xfId="0"/>
    <xf numFmtId="0" fontId="9" fillId="6" borderId="0" xfId="0" applyFont="1" applyFill="1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center" wrapText="1"/>
    </xf>
    <xf numFmtId="3" fontId="13" fillId="6" borderId="0" xfId="0" applyNumberFormat="1" applyFont="1" applyFill="1"/>
    <xf numFmtId="3" fontId="11" fillId="6" borderId="0" xfId="0" applyNumberFormat="1" applyFont="1" applyFill="1" applyAlignment="1">
      <alignment horizontal="center" vertical="center"/>
    </xf>
    <xf numFmtId="3" fontId="14" fillId="11" borderId="12" xfId="21" applyNumberFormat="1" applyFont="1" applyFill="1" applyBorder="1" applyAlignment="1">
      <alignment horizontal="center" vertical="center" wrapText="1"/>
    </xf>
    <xf numFmtId="3" fontId="11" fillId="9" borderId="12" xfId="19" applyNumberFormat="1" applyFont="1" applyBorder="1" applyAlignment="1">
      <alignment horizontal="right" vertical="center"/>
    </xf>
    <xf numFmtId="3" fontId="11" fillId="12" borderId="12" xfId="15" applyNumberFormat="1" applyFont="1" applyFill="1" applyBorder="1">
      <alignment vertical="center"/>
    </xf>
    <xf numFmtId="3" fontId="11" fillId="13" borderId="12" xfId="16" applyNumberFormat="1" applyFont="1" applyFill="1" applyBorder="1">
      <alignment vertical="center"/>
    </xf>
    <xf numFmtId="3" fontId="11" fillId="12" borderId="12" xfId="16" applyNumberFormat="1" applyFont="1" applyFill="1" applyBorder="1">
      <alignment vertical="center"/>
    </xf>
    <xf numFmtId="3" fontId="11" fillId="13" borderId="12" xfId="15" applyNumberFormat="1" applyFont="1" applyFill="1" applyBorder="1">
      <alignment vertical="center"/>
    </xf>
    <xf numFmtId="0" fontId="11" fillId="13" borderId="12" xfId="15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horizontal="right" vertical="center"/>
    </xf>
    <xf numFmtId="3" fontId="14" fillId="11" borderId="12" xfId="25" applyNumberFormat="1" applyFont="1" applyFill="1" applyBorder="1">
      <alignment vertical="center"/>
    </xf>
    <xf numFmtId="3" fontId="11" fillId="13" borderId="13" xfId="16" applyNumberFormat="1" applyFont="1" applyFill="1" applyBorder="1" applyAlignment="1">
      <alignment horizontal="left" vertical="center"/>
    </xf>
    <xf numFmtId="3" fontId="11" fillId="13" borderId="14" xfId="16" applyNumberFormat="1" applyFont="1" applyFill="1" applyBorder="1">
      <alignment vertical="center"/>
    </xf>
    <xf numFmtId="3" fontId="11" fillId="13" borderId="14" xfId="15" applyNumberFormat="1" applyFont="1" applyFill="1" applyBorder="1">
      <alignment vertical="center"/>
    </xf>
    <xf numFmtId="3" fontId="11" fillId="13" borderId="13" xfId="15" applyNumberFormat="1" applyFont="1" applyFill="1" applyBorder="1" applyAlignment="1">
      <alignment horizontal="left" vertical="center"/>
    </xf>
    <xf numFmtId="0" fontId="11" fillId="13" borderId="13" xfId="16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0" fontId="13" fillId="6" borderId="21" xfId="5" applyFont="1" applyFill="1" applyBorder="1" applyAlignment="1"/>
    <xf numFmtId="0" fontId="13" fillId="6" borderId="22" xfId="9" applyFont="1" applyFill="1" applyBorder="1"/>
    <xf numFmtId="3" fontId="13" fillId="6" borderId="22" xfId="9" applyNumberFormat="1" applyFont="1" applyFill="1" applyBorder="1"/>
    <xf numFmtId="0" fontId="13" fillId="6" borderId="23" xfId="3" applyFont="1" applyFill="1" applyBorder="1"/>
    <xf numFmtId="0" fontId="13" fillId="6" borderId="24" xfId="8" applyFont="1" applyFill="1" applyBorder="1" applyAlignment="1">
      <alignment horizontal="center" wrapText="1"/>
    </xf>
    <xf numFmtId="0" fontId="13" fillId="6" borderId="25" xfId="6" applyFont="1" applyFill="1" applyBorder="1" applyAlignment="1">
      <alignment horizontal="center" wrapText="1"/>
    </xf>
    <xf numFmtId="0" fontId="13" fillId="6" borderId="24" xfId="8" applyFont="1" applyFill="1" applyBorder="1"/>
    <xf numFmtId="0" fontId="13" fillId="6" borderId="25" xfId="6" applyFont="1" applyFill="1" applyBorder="1"/>
    <xf numFmtId="0" fontId="13" fillId="6" borderId="26" xfId="4" applyFont="1" applyFill="1" applyBorder="1"/>
    <xf numFmtId="0" fontId="13" fillId="6" borderId="27" xfId="7" applyFont="1" applyFill="1" applyBorder="1"/>
    <xf numFmtId="3" fontId="13" fillId="6" borderId="27" xfId="7" applyNumberFormat="1" applyFont="1" applyFill="1" applyBorder="1"/>
    <xf numFmtId="3" fontId="13" fillId="6" borderId="28" xfId="2" applyNumberFormat="1" applyFont="1" applyFill="1" applyBorder="1"/>
    <xf numFmtId="0" fontId="11" fillId="13" borderId="13" xfId="15" applyNumberFormat="1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1" fillId="13" borderId="13" xfId="16" applyNumberFormat="1" applyFont="1" applyFill="1" applyBorder="1" applyAlignment="1">
      <alignment horizontal="left" vertical="center"/>
    </xf>
    <xf numFmtId="0" fontId="11" fillId="13" borderId="12" xfId="16" applyNumberFormat="1" applyFont="1" applyFill="1" applyBorder="1">
      <alignment vertical="center"/>
    </xf>
    <xf numFmtId="3" fontId="11" fillId="13" borderId="16" xfId="16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horizontal="center" vertical="center"/>
    </xf>
    <xf numFmtId="3" fontId="11" fillId="13" borderId="13" xfId="16" applyNumberFormat="1" applyFont="1" applyFill="1" applyBorder="1">
      <alignment vertical="center"/>
    </xf>
    <xf numFmtId="3" fontId="11" fillId="13" borderId="15" xfId="16" applyNumberFormat="1" applyFont="1" applyFill="1" applyBorder="1" applyAlignment="1">
      <alignment vertical="center"/>
    </xf>
    <xf numFmtId="3" fontId="11" fillId="13" borderId="16" xfId="16" applyNumberFormat="1" applyFont="1" applyFill="1" applyBorder="1" applyAlignment="1">
      <alignment vertical="center"/>
    </xf>
    <xf numFmtId="3" fontId="11" fillId="13" borderId="17" xfId="16" applyNumberFormat="1" applyFont="1" applyFill="1" applyBorder="1" applyAlignment="1">
      <alignment vertical="center"/>
    </xf>
    <xf numFmtId="3" fontId="11" fillId="13" borderId="20" xfId="16" applyNumberFormat="1" applyFont="1" applyFill="1" applyBorder="1" applyAlignment="1">
      <alignment horizontal="center" vertical="center"/>
    </xf>
    <xf numFmtId="0" fontId="11" fillId="13" borderId="13" xfId="16" applyNumberFormat="1" applyFont="1" applyFill="1" applyBorder="1" applyAlignment="1">
      <alignment vertical="center"/>
    </xf>
    <xf numFmtId="0" fontId="11" fillId="13" borderId="14" xfId="16" applyNumberFormat="1" applyFont="1" applyFill="1" applyBorder="1" applyAlignment="1">
      <alignment vertical="center"/>
    </xf>
    <xf numFmtId="3" fontId="11" fillId="13" borderId="19" xfId="16" applyNumberFormat="1" applyFont="1" applyFill="1" applyBorder="1">
      <alignment vertical="center"/>
    </xf>
    <xf numFmtId="0" fontId="11" fillId="13" borderId="15" xfId="15" applyNumberFormat="1" applyFont="1" applyFill="1" applyBorder="1" applyAlignment="1">
      <alignment vertical="center"/>
    </xf>
    <xf numFmtId="3" fontId="11" fillId="13" borderId="15" xfId="15" applyNumberFormat="1" applyFont="1" applyFill="1" applyBorder="1" applyAlignment="1">
      <alignment vertical="center"/>
    </xf>
    <xf numFmtId="43" fontId="16" fillId="6" borderId="0" xfId="28" applyFont="1" applyFill="1"/>
    <xf numFmtId="0" fontId="11" fillId="13" borderId="12" xfId="15" applyNumberFormat="1" applyFont="1" applyFill="1" applyBorder="1">
      <alignment vertical="center"/>
    </xf>
    <xf numFmtId="3" fontId="11" fillId="13" borderId="15" xfId="15" applyNumberFormat="1" applyFont="1" applyFill="1" applyBorder="1" applyAlignment="1">
      <alignment horizontal="center" vertical="center"/>
    </xf>
    <xf numFmtId="0" fontId="11" fillId="9" borderId="12" xfId="19" applyFont="1" applyBorder="1" applyAlignment="1">
      <alignment horizontal="left" vertical="center"/>
    </xf>
    <xf numFmtId="0" fontId="11" fillId="12" borderId="12" xfId="16" applyNumberFormat="1" applyFont="1" applyFill="1" applyBorder="1">
      <alignment vertical="center"/>
    </xf>
    <xf numFmtId="0" fontId="11" fillId="13" borderId="12" xfId="15" applyNumberFormat="1" applyFont="1" applyFill="1" applyBorder="1" applyAlignment="1">
      <alignment horizontal="left" vertical="center"/>
    </xf>
    <xf numFmtId="0" fontId="11" fillId="13" borderId="13" xfId="15" applyNumberFormat="1" applyFont="1" applyFill="1" applyBorder="1" applyAlignment="1">
      <alignment horizontal="left" vertical="center"/>
    </xf>
    <xf numFmtId="3" fontId="11" fillId="13" borderId="15" xfId="15" applyNumberFormat="1" applyFont="1" applyFill="1" applyBorder="1" applyAlignment="1">
      <alignment horizontal="center" vertical="center"/>
    </xf>
    <xf numFmtId="3" fontId="11" fillId="13" borderId="16" xfId="15" applyNumberFormat="1" applyFont="1" applyFill="1" applyBorder="1" applyAlignment="1">
      <alignment horizontal="center" vertical="center"/>
    </xf>
    <xf numFmtId="3" fontId="11" fillId="13" borderId="17" xfId="15" applyNumberFormat="1" applyFont="1" applyFill="1" applyBorder="1" applyAlignment="1">
      <alignment horizontal="center" vertical="center"/>
    </xf>
    <xf numFmtId="0" fontId="11" fillId="13" borderId="13" xfId="15" applyNumberFormat="1" applyFont="1" applyFill="1" applyBorder="1" applyAlignment="1">
      <alignment horizontal="left" vertical="center" wrapText="1"/>
    </xf>
    <xf numFmtId="0" fontId="11" fillId="13" borderId="14" xfId="15" applyNumberFormat="1" applyFont="1" applyFill="1" applyBorder="1" applyAlignment="1">
      <alignment horizontal="left" vertical="center" wrapText="1"/>
    </xf>
    <xf numFmtId="3" fontId="11" fillId="13" borderId="15" xfId="16" applyNumberFormat="1" applyFont="1" applyFill="1" applyBorder="1" applyAlignment="1">
      <alignment horizontal="center" vertical="center"/>
    </xf>
    <xf numFmtId="3" fontId="11" fillId="13" borderId="16" xfId="16" applyNumberFormat="1" applyFont="1" applyFill="1" applyBorder="1" applyAlignment="1">
      <alignment horizontal="center" vertical="center"/>
    </xf>
    <xf numFmtId="0" fontId="11" fillId="12" borderId="12" xfId="15" applyNumberFormat="1" applyFont="1" applyFill="1" applyBorder="1">
      <alignment vertical="center"/>
    </xf>
    <xf numFmtId="0" fontId="11" fillId="13" borderId="15" xfId="16" applyNumberFormat="1" applyFont="1" applyFill="1" applyBorder="1" applyAlignment="1">
      <alignment horizontal="center" vertical="center"/>
    </xf>
    <xf numFmtId="0" fontId="11" fillId="13" borderId="16" xfId="16" applyNumberFormat="1" applyFont="1" applyFill="1" applyBorder="1" applyAlignment="1">
      <alignment horizontal="center" vertical="center"/>
    </xf>
    <xf numFmtId="0" fontId="11" fillId="13" borderId="17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1" fillId="13" borderId="13" xfId="16" applyNumberFormat="1" applyFont="1" applyFill="1" applyBorder="1" applyAlignment="1">
      <alignment horizontal="left" vertical="center"/>
    </xf>
    <xf numFmtId="0" fontId="11" fillId="13" borderId="12" xfId="16" applyNumberFormat="1" applyFont="1" applyFill="1" applyBorder="1">
      <alignment vertical="center"/>
    </xf>
    <xf numFmtId="0" fontId="11" fillId="13" borderId="15" xfId="15" applyNumberFormat="1" applyFont="1" applyFill="1" applyBorder="1" applyAlignment="1">
      <alignment horizontal="center" vertical="center"/>
    </xf>
    <xf numFmtId="0" fontId="11" fillId="13" borderId="16" xfId="15" applyNumberFormat="1" applyFont="1" applyFill="1" applyBorder="1" applyAlignment="1">
      <alignment horizontal="center" vertical="center"/>
    </xf>
    <xf numFmtId="0" fontId="11" fillId="13" borderId="17" xfId="15" applyNumberFormat="1" applyFont="1" applyFill="1" applyBorder="1" applyAlignment="1">
      <alignment horizontal="center" vertical="center"/>
    </xf>
    <xf numFmtId="3" fontId="11" fillId="13" borderId="18" xfId="16" applyNumberFormat="1" applyFont="1" applyFill="1" applyBorder="1" applyAlignment="1">
      <alignment horizontal="center" vertical="center"/>
    </xf>
    <xf numFmtId="3" fontId="11" fillId="13" borderId="19" xfId="16" applyNumberFormat="1" applyFont="1" applyFill="1" applyBorder="1" applyAlignment="1">
      <alignment horizontal="center" vertical="center"/>
    </xf>
    <xf numFmtId="3" fontId="11" fillId="13" borderId="20" xfId="16" applyNumberFormat="1" applyFont="1" applyFill="1" applyBorder="1" applyAlignment="1">
      <alignment horizontal="center" vertical="center"/>
    </xf>
    <xf numFmtId="0" fontId="14" fillId="11" borderId="12" xfId="25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3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>
      <alignment vertical="center"/>
    </xf>
    <xf numFmtId="3" fontId="11" fillId="13" borderId="17" xfId="16" applyNumberFormat="1" applyFont="1" applyFill="1" applyBorder="1" applyAlignment="1">
      <alignment horizontal="center" vertical="center"/>
    </xf>
    <xf numFmtId="0" fontId="10" fillId="9" borderId="0" xfId="19" applyFont="1" applyBorder="1" applyAlignment="1">
      <alignment horizontal="left" vertical="center"/>
    </xf>
    <xf numFmtId="0" fontId="11" fillId="13" borderId="12" xfId="16" applyNumberFormat="1" applyFont="1" applyFill="1" applyBorder="1" applyAlignment="1">
      <alignment horizontal="center" vertical="center"/>
    </xf>
    <xf numFmtId="0" fontId="14" fillId="11" borderId="12" xfId="21" applyFont="1" applyFill="1" applyBorder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3" fontId="14" fillId="11" borderId="13" xfId="21" applyNumberFormat="1" applyFont="1" applyFill="1" applyBorder="1" applyAlignment="1">
      <alignment horizontal="center" vertical="center" wrapText="1"/>
    </xf>
    <xf numFmtId="3" fontId="14" fillId="11" borderId="14" xfId="21" applyNumberFormat="1" applyFont="1" applyFill="1" applyBorder="1" applyAlignment="1">
      <alignment horizontal="center" vertical="center" wrapText="1"/>
    </xf>
    <xf numFmtId="0" fontId="11" fillId="13" borderId="14" xfId="16" applyNumberFormat="1" applyFont="1" applyFill="1" applyBorder="1" applyAlignment="1">
      <alignment horizontal="left" vertical="center"/>
    </xf>
  </cellXfs>
  <cellStyles count="29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Milers" xfId="28" builtinId="3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DDD9C3"/>
      <color rgb="FFC5BE97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tabSelected="1" zoomScaleNormal="100" zoomScaleSheetLayoutView="100" workbookViewId="0">
      <selection activeCell="L78" sqref="L78"/>
    </sheetView>
  </sheetViews>
  <sheetFormatPr defaultColWidth="11.42578125" defaultRowHeight="11.25"/>
  <cols>
    <col min="1" max="1" width="2.7109375" style="6" customWidth="1"/>
    <col min="2" max="2" width="0.5703125" style="6" customWidth="1"/>
    <col min="3" max="4" width="1.7109375" style="6" customWidth="1"/>
    <col min="5" max="5" width="64.140625" style="6" customWidth="1"/>
    <col min="6" max="7" width="13.7109375" style="8" customWidth="1"/>
    <col min="8" max="8" width="18.7109375" style="8" customWidth="1"/>
    <col min="9" max="9" width="0.5703125" style="6" customWidth="1"/>
    <col min="10" max="11" width="11.42578125" style="6"/>
    <col min="12" max="12" width="13.42578125" style="6" bestFit="1" customWidth="1"/>
    <col min="13" max="16384" width="11.42578125" style="6"/>
  </cols>
  <sheetData>
    <row r="1" spans="2:10" s="1" customFormat="1" ht="15">
      <c r="C1" s="90" t="s">
        <v>75</v>
      </c>
      <c r="D1" s="90"/>
      <c r="E1" s="90"/>
      <c r="F1" s="90"/>
      <c r="G1" s="90"/>
      <c r="H1" s="90"/>
      <c r="I1" s="2"/>
      <c r="J1" s="2"/>
    </row>
    <row r="2" spans="2:10" s="1" customFormat="1" ht="15">
      <c r="C2" s="90" t="s">
        <v>39</v>
      </c>
      <c r="D2" s="90"/>
      <c r="E2" s="90"/>
      <c r="F2" s="90"/>
      <c r="G2" s="90"/>
      <c r="H2" s="90"/>
      <c r="I2" s="2"/>
    </row>
    <row r="3" spans="2:10" s="3" customFormat="1" ht="11.25" customHeight="1">
      <c r="C3" s="4"/>
      <c r="E3" s="5"/>
      <c r="F3" s="9"/>
      <c r="G3" s="5"/>
      <c r="H3" s="5"/>
      <c r="I3" s="5"/>
    </row>
    <row r="4" spans="2:10" ht="3.95" customHeight="1">
      <c r="B4" s="28"/>
      <c r="C4" s="29"/>
      <c r="D4" s="29"/>
      <c r="E4" s="29"/>
      <c r="F4" s="30"/>
      <c r="G4" s="30"/>
      <c r="H4" s="30"/>
      <c r="I4" s="31"/>
    </row>
    <row r="5" spans="2:10" s="7" customFormat="1" ht="39.950000000000003" customHeight="1">
      <c r="B5" s="32"/>
      <c r="C5" s="92" t="s">
        <v>36</v>
      </c>
      <c r="D5" s="92"/>
      <c r="E5" s="92"/>
      <c r="F5" s="94" t="s">
        <v>37</v>
      </c>
      <c r="G5" s="95"/>
      <c r="H5" s="10" t="s">
        <v>38</v>
      </c>
      <c r="I5" s="33"/>
    </row>
    <row r="6" spans="2:10" ht="20.100000000000001" customHeight="1">
      <c r="B6" s="34"/>
      <c r="C6" s="61" t="s">
        <v>31</v>
      </c>
      <c r="D6" s="61"/>
      <c r="E6" s="61"/>
      <c r="F6" s="61"/>
      <c r="G6" s="93"/>
      <c r="H6" s="11">
        <f>SUM(H7:H33)</f>
        <v>82852734</v>
      </c>
      <c r="I6" s="35"/>
    </row>
    <row r="7" spans="2:10" ht="20.100000000000001" customHeight="1">
      <c r="B7" s="34"/>
      <c r="C7" s="72" t="s">
        <v>0</v>
      </c>
      <c r="D7" s="72"/>
      <c r="E7" s="72"/>
      <c r="F7" s="72"/>
      <c r="G7" s="72"/>
      <c r="H7" s="12">
        <f>SUM(G8)</f>
        <v>1200000</v>
      </c>
      <c r="I7" s="35"/>
    </row>
    <row r="8" spans="2:10" ht="20.100000000000001" customHeight="1">
      <c r="B8" s="34"/>
      <c r="C8" s="26"/>
      <c r="D8" s="76" t="s">
        <v>1</v>
      </c>
      <c r="E8" s="77"/>
      <c r="F8" s="19"/>
      <c r="G8" s="20">
        <v>1200000</v>
      </c>
      <c r="H8" s="13"/>
      <c r="I8" s="35"/>
    </row>
    <row r="9" spans="2:10" ht="20.100000000000001" customHeight="1">
      <c r="B9" s="34"/>
      <c r="C9" s="72" t="s">
        <v>2</v>
      </c>
      <c r="D9" s="72"/>
      <c r="E9" s="72"/>
      <c r="F9" s="72"/>
      <c r="G9" s="72"/>
      <c r="H9" s="12">
        <f>G10+G18</f>
        <v>33735300</v>
      </c>
      <c r="I9" s="35"/>
    </row>
    <row r="10" spans="2:10" ht="20.100000000000001" customHeight="1">
      <c r="B10" s="34"/>
      <c r="C10" s="73"/>
      <c r="D10" s="76" t="s">
        <v>3</v>
      </c>
      <c r="E10" s="77"/>
      <c r="F10" s="19"/>
      <c r="G10" s="20">
        <f>SUM(F11:F17)</f>
        <v>33365300</v>
      </c>
      <c r="H10" s="70"/>
      <c r="I10" s="35"/>
    </row>
    <row r="11" spans="2:10" ht="20.100000000000001" customHeight="1">
      <c r="B11" s="34"/>
      <c r="C11" s="74"/>
      <c r="D11" s="91"/>
      <c r="E11" s="26" t="s">
        <v>42</v>
      </c>
      <c r="F11" s="13">
        <v>13960000</v>
      </c>
      <c r="G11" s="82"/>
      <c r="H11" s="71"/>
      <c r="I11" s="35"/>
    </row>
    <row r="12" spans="2:10" ht="20.100000000000001" customHeight="1">
      <c r="B12" s="34"/>
      <c r="C12" s="74"/>
      <c r="D12" s="91"/>
      <c r="E12" s="26" t="s">
        <v>43</v>
      </c>
      <c r="F12" s="13">
        <v>3975000</v>
      </c>
      <c r="G12" s="83"/>
      <c r="H12" s="71"/>
      <c r="I12" s="35"/>
    </row>
    <row r="13" spans="2:10" ht="20.100000000000001" customHeight="1">
      <c r="B13" s="34"/>
      <c r="C13" s="74"/>
      <c r="D13" s="91"/>
      <c r="E13" s="26" t="s">
        <v>44</v>
      </c>
      <c r="F13" s="13">
        <v>160000</v>
      </c>
      <c r="G13" s="83"/>
      <c r="H13" s="71"/>
      <c r="I13" s="35"/>
    </row>
    <row r="14" spans="2:10" ht="20.100000000000001" customHeight="1">
      <c r="B14" s="34"/>
      <c r="C14" s="74"/>
      <c r="D14" s="91"/>
      <c r="E14" s="26" t="s">
        <v>45</v>
      </c>
      <c r="F14" s="13">
        <v>1000000</v>
      </c>
      <c r="G14" s="83"/>
      <c r="H14" s="71"/>
      <c r="I14" s="35"/>
    </row>
    <row r="15" spans="2:10" ht="20.100000000000001" customHeight="1">
      <c r="B15" s="34"/>
      <c r="C15" s="74"/>
      <c r="D15" s="91"/>
      <c r="E15" s="26" t="s">
        <v>46</v>
      </c>
      <c r="F15" s="13">
        <v>35300</v>
      </c>
      <c r="G15" s="83"/>
      <c r="H15" s="71"/>
      <c r="I15" s="35"/>
    </row>
    <row r="16" spans="2:10" ht="20.100000000000001" customHeight="1">
      <c r="B16" s="34"/>
      <c r="C16" s="74"/>
      <c r="D16" s="91"/>
      <c r="E16" s="27" t="s">
        <v>62</v>
      </c>
      <c r="F16" s="13">
        <v>2587000</v>
      </c>
      <c r="G16" s="83"/>
      <c r="H16" s="71"/>
      <c r="I16" s="35"/>
    </row>
    <row r="17" spans="2:9" ht="20.100000000000001" customHeight="1">
      <c r="B17" s="34"/>
      <c r="C17" s="74"/>
      <c r="D17" s="47"/>
      <c r="E17" s="23" t="s">
        <v>76</v>
      </c>
      <c r="F17" s="48">
        <v>11648000</v>
      </c>
      <c r="G17" s="84"/>
      <c r="H17" s="71"/>
      <c r="I17" s="35"/>
    </row>
    <row r="18" spans="2:9" ht="20.100000000000001" customHeight="1">
      <c r="B18" s="34"/>
      <c r="C18" s="74"/>
      <c r="D18" s="76" t="s">
        <v>4</v>
      </c>
      <c r="E18" s="77"/>
      <c r="F18" s="19"/>
      <c r="G18" s="20">
        <f>F19</f>
        <v>370000</v>
      </c>
      <c r="H18" s="71"/>
      <c r="I18" s="35"/>
    </row>
    <row r="19" spans="2:9" ht="20.100000000000001" customHeight="1">
      <c r="B19" s="34"/>
      <c r="C19" s="75"/>
      <c r="D19" s="53"/>
      <c r="E19" s="54" t="s">
        <v>63</v>
      </c>
      <c r="F19" s="13">
        <v>370000</v>
      </c>
      <c r="G19" s="52"/>
      <c r="H19" s="89"/>
      <c r="I19" s="35"/>
    </row>
    <row r="20" spans="2:9" ht="20.100000000000001" customHeight="1">
      <c r="B20" s="34"/>
      <c r="C20" s="72" t="s">
        <v>5</v>
      </c>
      <c r="D20" s="72"/>
      <c r="E20" s="72"/>
      <c r="F20" s="72"/>
      <c r="G20" s="72"/>
      <c r="H20" s="12">
        <f>G21</f>
        <v>33378472</v>
      </c>
      <c r="I20" s="35"/>
    </row>
    <row r="21" spans="2:9" ht="20.100000000000001" customHeight="1">
      <c r="B21" s="34"/>
      <c r="C21" s="73"/>
      <c r="D21" s="76" t="s">
        <v>6</v>
      </c>
      <c r="E21" s="77"/>
      <c r="F21" s="19"/>
      <c r="G21" s="20">
        <f>SUM(F22:F25)</f>
        <v>33378472</v>
      </c>
      <c r="H21" s="70"/>
      <c r="I21" s="35"/>
    </row>
    <row r="22" spans="2:9" ht="20.100000000000001" customHeight="1">
      <c r="B22" s="34"/>
      <c r="C22" s="74"/>
      <c r="D22" s="73"/>
      <c r="E22" s="43" t="s">
        <v>54</v>
      </c>
      <c r="F22" s="13">
        <v>26295000</v>
      </c>
      <c r="G22" s="70"/>
      <c r="H22" s="71"/>
      <c r="I22" s="35"/>
    </row>
    <row r="23" spans="2:9" ht="20.100000000000001" customHeight="1">
      <c r="B23" s="34"/>
      <c r="C23" s="74"/>
      <c r="D23" s="74"/>
      <c r="E23" s="26" t="s">
        <v>55</v>
      </c>
      <c r="F23" s="13">
        <v>3657000</v>
      </c>
      <c r="G23" s="71"/>
      <c r="H23" s="71"/>
      <c r="I23" s="35"/>
    </row>
    <row r="24" spans="2:9" ht="20.100000000000001" customHeight="1">
      <c r="B24" s="34"/>
      <c r="C24" s="74"/>
      <c r="D24" s="74"/>
      <c r="E24" s="26" t="s">
        <v>41</v>
      </c>
      <c r="F24" s="13">
        <v>2472500</v>
      </c>
      <c r="G24" s="71"/>
      <c r="H24" s="71"/>
      <c r="I24" s="35"/>
    </row>
    <row r="25" spans="2:9" ht="20.100000000000001" customHeight="1">
      <c r="B25" s="34"/>
      <c r="C25" s="75"/>
      <c r="D25" s="75"/>
      <c r="E25" s="44" t="s">
        <v>56</v>
      </c>
      <c r="F25" s="13">
        <v>953972</v>
      </c>
      <c r="G25" s="71"/>
      <c r="H25" s="71"/>
      <c r="I25" s="35"/>
    </row>
    <row r="26" spans="2:9" ht="20.100000000000001" customHeight="1">
      <c r="B26" s="34"/>
      <c r="C26" s="72" t="s">
        <v>7</v>
      </c>
      <c r="D26" s="72"/>
      <c r="E26" s="72"/>
      <c r="F26" s="72"/>
      <c r="G26" s="72"/>
      <c r="H26" s="12">
        <f>SUM(G27)</f>
        <v>3000</v>
      </c>
      <c r="I26" s="35"/>
    </row>
    <row r="27" spans="2:9" ht="20.100000000000001" customHeight="1">
      <c r="B27" s="34"/>
      <c r="C27" s="73"/>
      <c r="D27" s="77" t="s">
        <v>57</v>
      </c>
      <c r="E27" s="96"/>
      <c r="F27" s="19"/>
      <c r="G27" s="20">
        <f>F28</f>
        <v>3000</v>
      </c>
      <c r="H27" s="45"/>
      <c r="I27" s="35"/>
    </row>
    <row r="28" spans="2:9" ht="20.100000000000001" customHeight="1">
      <c r="B28" s="34"/>
      <c r="C28" s="75"/>
      <c r="D28" s="44"/>
      <c r="E28" s="44" t="s">
        <v>64</v>
      </c>
      <c r="F28" s="13">
        <v>3000</v>
      </c>
      <c r="G28" s="45"/>
      <c r="H28" s="45"/>
      <c r="I28" s="35"/>
    </row>
    <row r="29" spans="2:9" ht="20.100000000000001" customHeight="1">
      <c r="B29" s="34"/>
      <c r="C29" s="72" t="s">
        <v>8</v>
      </c>
      <c r="D29" s="72"/>
      <c r="E29" s="72"/>
      <c r="F29" s="72"/>
      <c r="G29" s="72"/>
      <c r="H29" s="12">
        <f>SUM(G30)</f>
        <v>14535962</v>
      </c>
      <c r="I29" s="35"/>
    </row>
    <row r="30" spans="2:9" ht="20.100000000000001" customHeight="1">
      <c r="B30" s="34"/>
      <c r="C30" s="78"/>
      <c r="D30" s="76" t="s">
        <v>9</v>
      </c>
      <c r="E30" s="77"/>
      <c r="F30" s="19"/>
      <c r="G30" s="20">
        <f>SUM(F31:F33)</f>
        <v>14535962</v>
      </c>
      <c r="H30" s="86"/>
      <c r="I30" s="35"/>
    </row>
    <row r="31" spans="2:9" ht="20.100000000000001" customHeight="1">
      <c r="B31" s="34"/>
      <c r="C31" s="78"/>
      <c r="D31" s="42"/>
      <c r="E31" s="43" t="s">
        <v>48</v>
      </c>
      <c r="F31" s="13">
        <v>9133662</v>
      </c>
      <c r="G31" s="55"/>
      <c r="H31" s="86"/>
      <c r="I31" s="35"/>
    </row>
    <row r="32" spans="2:9" ht="20.100000000000001" customHeight="1">
      <c r="B32" s="34"/>
      <c r="C32" s="78"/>
      <c r="D32" s="78"/>
      <c r="E32" s="26" t="s">
        <v>47</v>
      </c>
      <c r="F32" s="13">
        <v>1853000</v>
      </c>
      <c r="G32" s="71"/>
      <c r="H32" s="86"/>
      <c r="I32" s="35"/>
    </row>
    <row r="33" spans="2:9" ht="20.100000000000001" customHeight="1">
      <c r="B33" s="34"/>
      <c r="C33" s="78"/>
      <c r="D33" s="78"/>
      <c r="E33" s="26" t="s">
        <v>49</v>
      </c>
      <c r="F33" s="13">
        <v>3549300</v>
      </c>
      <c r="G33" s="89"/>
      <c r="H33" s="86"/>
      <c r="I33" s="35"/>
    </row>
    <row r="34" spans="2:9" ht="20.100000000000001" customHeight="1">
      <c r="B34" s="34"/>
      <c r="C34" s="61" t="s">
        <v>32</v>
      </c>
      <c r="D34" s="61"/>
      <c r="E34" s="61"/>
      <c r="F34" s="61"/>
      <c r="G34" s="61"/>
      <c r="H34" s="11">
        <f>SUM(H35:H54)</f>
        <v>210595177</v>
      </c>
      <c r="I34" s="35"/>
    </row>
    <row r="35" spans="2:9" ht="20.100000000000001" customHeight="1">
      <c r="B35" s="34"/>
      <c r="C35" s="62" t="s">
        <v>10</v>
      </c>
      <c r="D35" s="62"/>
      <c r="E35" s="62"/>
      <c r="F35" s="62"/>
      <c r="G35" s="62"/>
      <c r="H35" s="14">
        <f>SUM(G36)</f>
        <v>8546983</v>
      </c>
      <c r="I35" s="35"/>
    </row>
    <row r="36" spans="2:9" ht="20.100000000000001" customHeight="1">
      <c r="B36" s="34"/>
      <c r="C36" s="79"/>
      <c r="D36" s="63" t="s">
        <v>11</v>
      </c>
      <c r="E36" s="64"/>
      <c r="F36" s="22"/>
      <c r="G36" s="21">
        <f>SUM(F37:F39)</f>
        <v>8546983</v>
      </c>
      <c r="H36" s="65"/>
      <c r="I36" s="35"/>
    </row>
    <row r="37" spans="2:9" ht="20.100000000000001" customHeight="1">
      <c r="B37" s="34"/>
      <c r="C37" s="80"/>
      <c r="D37" s="79"/>
      <c r="E37" s="40" t="s">
        <v>35</v>
      </c>
      <c r="F37" s="15">
        <v>5002709</v>
      </c>
      <c r="G37" s="65"/>
      <c r="H37" s="66"/>
      <c r="I37" s="35"/>
    </row>
    <row r="38" spans="2:9" ht="20.100000000000001" customHeight="1">
      <c r="B38" s="34"/>
      <c r="C38" s="80"/>
      <c r="D38" s="80"/>
      <c r="E38" s="25" t="s">
        <v>58</v>
      </c>
      <c r="F38" s="15">
        <v>2950000</v>
      </c>
      <c r="G38" s="66"/>
      <c r="H38" s="66"/>
      <c r="I38" s="35"/>
    </row>
    <row r="39" spans="2:9" ht="20.100000000000001" customHeight="1">
      <c r="B39" s="34"/>
      <c r="C39" s="81"/>
      <c r="D39" s="81"/>
      <c r="E39" s="46" t="s">
        <v>65</v>
      </c>
      <c r="F39" s="15">
        <v>594274</v>
      </c>
      <c r="G39" s="67"/>
      <c r="H39" s="67"/>
      <c r="I39" s="35"/>
    </row>
    <row r="40" spans="2:9" ht="20.100000000000001" customHeight="1">
      <c r="B40" s="34"/>
      <c r="C40" s="62" t="s">
        <v>12</v>
      </c>
      <c r="D40" s="62"/>
      <c r="E40" s="62"/>
      <c r="F40" s="62"/>
      <c r="G40" s="62"/>
      <c r="H40" s="14">
        <f>SUM(G41:G41)</f>
        <v>34581</v>
      </c>
      <c r="I40" s="35"/>
    </row>
    <row r="41" spans="2:9" ht="20.100000000000001" customHeight="1">
      <c r="B41" s="34"/>
      <c r="C41" s="41"/>
      <c r="D41" s="63" t="s">
        <v>13</v>
      </c>
      <c r="E41" s="64"/>
      <c r="F41" s="22"/>
      <c r="G41" s="21">
        <v>34581</v>
      </c>
      <c r="H41" s="60"/>
      <c r="I41" s="35"/>
    </row>
    <row r="42" spans="2:9" ht="20.100000000000001" customHeight="1">
      <c r="B42" s="34"/>
      <c r="C42" s="62" t="s">
        <v>14</v>
      </c>
      <c r="D42" s="62"/>
      <c r="E42" s="62"/>
      <c r="F42" s="62"/>
      <c r="G42" s="62"/>
      <c r="H42" s="14">
        <f>SUM(G43:G44)</f>
        <v>194507553</v>
      </c>
      <c r="I42" s="35"/>
    </row>
    <row r="43" spans="2:9" ht="20.100000000000001" customHeight="1">
      <c r="B43" s="34"/>
      <c r="C43" s="88"/>
      <c r="D43" s="63" t="s">
        <v>59</v>
      </c>
      <c r="E43" s="64"/>
      <c r="F43" s="22"/>
      <c r="G43" s="21">
        <v>188636847</v>
      </c>
      <c r="H43" s="87"/>
      <c r="I43" s="35"/>
    </row>
    <row r="44" spans="2:9" ht="20.100000000000001" customHeight="1">
      <c r="B44" s="34"/>
      <c r="C44" s="88"/>
      <c r="D44" s="63" t="s">
        <v>15</v>
      </c>
      <c r="E44" s="64"/>
      <c r="F44" s="22"/>
      <c r="G44" s="21">
        <v>5870706</v>
      </c>
      <c r="H44" s="87"/>
      <c r="I44" s="35"/>
    </row>
    <row r="45" spans="2:9" ht="20.100000000000001" customHeight="1">
      <c r="B45" s="34"/>
      <c r="C45" s="62" t="s">
        <v>16</v>
      </c>
      <c r="D45" s="62"/>
      <c r="E45" s="62"/>
      <c r="F45" s="62"/>
      <c r="G45" s="62"/>
      <c r="H45" s="14">
        <f>SUM(G46)</f>
        <v>5197142</v>
      </c>
      <c r="I45" s="35"/>
    </row>
    <row r="46" spans="2:9" ht="20.100000000000001" customHeight="1">
      <c r="B46" s="34"/>
      <c r="C46" s="73"/>
      <c r="D46" s="76" t="s">
        <v>60</v>
      </c>
      <c r="E46" s="77"/>
      <c r="F46" s="23"/>
      <c r="G46" s="20">
        <f>SUM(F47:F50)</f>
        <v>5197142</v>
      </c>
      <c r="H46" s="49"/>
      <c r="I46" s="35"/>
    </row>
    <row r="47" spans="2:9" ht="20.100000000000001" customHeight="1">
      <c r="B47" s="34"/>
      <c r="C47" s="74"/>
      <c r="D47" s="73"/>
      <c r="E47" s="43" t="s">
        <v>17</v>
      </c>
      <c r="F47" s="17">
        <v>777142</v>
      </c>
      <c r="G47" s="82"/>
      <c r="H47" s="50"/>
      <c r="I47" s="35"/>
    </row>
    <row r="48" spans="2:9" ht="20.100000000000001" customHeight="1">
      <c r="B48" s="34"/>
      <c r="C48" s="74"/>
      <c r="D48" s="74"/>
      <c r="E48" s="16" t="s">
        <v>51</v>
      </c>
      <c r="F48" s="17">
        <v>80000</v>
      </c>
      <c r="G48" s="83"/>
      <c r="H48" s="50"/>
      <c r="I48" s="35"/>
    </row>
    <row r="49" spans="2:9" ht="20.100000000000001" customHeight="1">
      <c r="B49" s="34"/>
      <c r="C49" s="74"/>
      <c r="D49" s="74"/>
      <c r="E49" s="16" t="s">
        <v>40</v>
      </c>
      <c r="F49" s="17">
        <v>300000</v>
      </c>
      <c r="G49" s="83"/>
      <c r="H49" s="50"/>
      <c r="I49" s="35"/>
    </row>
    <row r="50" spans="2:9" ht="20.100000000000001" customHeight="1">
      <c r="B50" s="34"/>
      <c r="C50" s="75"/>
      <c r="D50" s="75"/>
      <c r="E50" s="16" t="s">
        <v>50</v>
      </c>
      <c r="F50" s="17">
        <v>4040000</v>
      </c>
      <c r="G50" s="84"/>
      <c r="H50" s="51"/>
      <c r="I50" s="35"/>
    </row>
    <row r="51" spans="2:9" ht="20.100000000000001" customHeight="1">
      <c r="B51" s="34"/>
      <c r="C51" s="62" t="s">
        <v>18</v>
      </c>
      <c r="D51" s="62"/>
      <c r="E51" s="62"/>
      <c r="F51" s="62"/>
      <c r="G51" s="62"/>
      <c r="H51" s="14">
        <f>G52</f>
        <v>85000</v>
      </c>
      <c r="I51" s="35"/>
    </row>
    <row r="52" spans="2:9" ht="19.5" customHeight="1">
      <c r="B52" s="34"/>
      <c r="C52" s="46"/>
      <c r="D52" s="68" t="s">
        <v>66</v>
      </c>
      <c r="E52" s="69"/>
      <c r="F52" s="22"/>
      <c r="G52" s="21">
        <v>85000</v>
      </c>
      <c r="H52" s="15"/>
      <c r="I52" s="35"/>
    </row>
    <row r="53" spans="2:9" ht="20.100000000000001" customHeight="1">
      <c r="B53" s="34"/>
      <c r="C53" s="62" t="s">
        <v>19</v>
      </c>
      <c r="D53" s="62"/>
      <c r="E53" s="62"/>
      <c r="F53" s="62"/>
      <c r="G53" s="62"/>
      <c r="H53" s="14">
        <f>G54+G55</f>
        <v>2223918</v>
      </c>
      <c r="I53" s="35"/>
    </row>
    <row r="54" spans="2:9" ht="20.100000000000001" customHeight="1">
      <c r="B54" s="34"/>
      <c r="C54" s="25"/>
      <c r="D54" s="63" t="s">
        <v>77</v>
      </c>
      <c r="E54" s="64"/>
      <c r="F54" s="22"/>
      <c r="G54" s="21">
        <v>1008918</v>
      </c>
      <c r="H54" s="15"/>
      <c r="I54" s="35"/>
    </row>
    <row r="55" spans="2:9" ht="20.100000000000001" customHeight="1">
      <c r="B55" s="34"/>
      <c r="C55" s="59"/>
      <c r="D55" s="63" t="s">
        <v>78</v>
      </c>
      <c r="E55" s="64"/>
      <c r="F55" s="22"/>
      <c r="G55" s="21">
        <v>1215000</v>
      </c>
      <c r="H55" s="15"/>
      <c r="I55" s="35"/>
    </row>
    <row r="56" spans="2:9" ht="20.100000000000001" customHeight="1">
      <c r="B56" s="34"/>
      <c r="C56" s="61" t="s">
        <v>33</v>
      </c>
      <c r="D56" s="61"/>
      <c r="E56" s="61"/>
      <c r="F56" s="61"/>
      <c r="G56" s="61"/>
      <c r="H56" s="11">
        <f>SUM(H57:H63)</f>
        <v>927638</v>
      </c>
      <c r="I56" s="35"/>
    </row>
    <row r="57" spans="2:9" ht="20.100000000000001" customHeight="1">
      <c r="B57" s="34"/>
      <c r="C57" s="72" t="s">
        <v>20</v>
      </c>
      <c r="D57" s="72"/>
      <c r="E57" s="72"/>
      <c r="F57" s="72"/>
      <c r="G57" s="72"/>
      <c r="H57" s="12">
        <f>SUM(G58:G59)</f>
        <v>18000</v>
      </c>
      <c r="I57" s="35"/>
    </row>
    <row r="58" spans="2:9" ht="20.100000000000001" customHeight="1">
      <c r="B58" s="34"/>
      <c r="C58" s="78"/>
      <c r="D58" s="76" t="s">
        <v>21</v>
      </c>
      <c r="E58" s="77"/>
      <c r="F58" s="19"/>
      <c r="G58" s="20">
        <v>15000</v>
      </c>
      <c r="H58" s="86"/>
      <c r="I58" s="35"/>
    </row>
    <row r="59" spans="2:9" ht="20.100000000000001" customHeight="1">
      <c r="B59" s="34"/>
      <c r="C59" s="78"/>
      <c r="D59" s="76" t="s">
        <v>22</v>
      </c>
      <c r="E59" s="77"/>
      <c r="F59" s="19"/>
      <c r="G59" s="20">
        <v>3000</v>
      </c>
      <c r="H59" s="86"/>
      <c r="I59" s="35"/>
    </row>
    <row r="60" spans="2:9" ht="20.100000000000001" customHeight="1">
      <c r="B60" s="34"/>
      <c r="C60" s="72" t="s">
        <v>23</v>
      </c>
      <c r="D60" s="72"/>
      <c r="E60" s="72"/>
      <c r="F60" s="72"/>
      <c r="G60" s="72"/>
      <c r="H60" s="12">
        <f>G61</f>
        <v>719450</v>
      </c>
      <c r="I60" s="35"/>
    </row>
    <row r="61" spans="2:9" ht="20.100000000000001" customHeight="1">
      <c r="B61" s="34"/>
      <c r="C61" s="26"/>
      <c r="D61" s="76" t="s">
        <v>24</v>
      </c>
      <c r="E61" s="77"/>
      <c r="F61" s="19"/>
      <c r="G61" s="20">
        <v>719450</v>
      </c>
      <c r="H61" s="13"/>
      <c r="I61" s="35"/>
    </row>
    <row r="62" spans="2:9" ht="20.100000000000001" customHeight="1">
      <c r="B62" s="34"/>
      <c r="C62" s="72" t="s">
        <v>25</v>
      </c>
      <c r="D62" s="72"/>
      <c r="E62" s="72"/>
      <c r="F62" s="72"/>
      <c r="G62" s="72"/>
      <c r="H62" s="12">
        <f>SUM(G63:G63)</f>
        <v>190188</v>
      </c>
      <c r="I62" s="35"/>
    </row>
    <row r="63" spans="2:9" ht="20.100000000000001" customHeight="1">
      <c r="B63" s="34"/>
      <c r="C63" s="26"/>
      <c r="D63" s="76" t="s">
        <v>26</v>
      </c>
      <c r="E63" s="77"/>
      <c r="F63" s="19"/>
      <c r="G63" s="20">
        <v>190188</v>
      </c>
      <c r="H63" s="24"/>
      <c r="I63" s="35"/>
    </row>
    <row r="64" spans="2:9" ht="20.100000000000001" customHeight="1">
      <c r="B64" s="34"/>
      <c r="C64" s="61" t="s">
        <v>34</v>
      </c>
      <c r="D64" s="61"/>
      <c r="E64" s="61"/>
      <c r="F64" s="61"/>
      <c r="G64" s="61"/>
      <c r="H64" s="11">
        <f>SUM(H65:H75)</f>
        <v>46008273</v>
      </c>
      <c r="I64" s="35"/>
    </row>
    <row r="65" spans="2:12" ht="20.100000000000001" customHeight="1">
      <c r="B65" s="34"/>
      <c r="C65" s="62" t="s">
        <v>67</v>
      </c>
      <c r="D65" s="62"/>
      <c r="E65" s="62"/>
      <c r="F65" s="62"/>
      <c r="G65" s="62"/>
      <c r="H65" s="14">
        <f>G66</f>
        <v>21183429</v>
      </c>
      <c r="I65" s="35"/>
    </row>
    <row r="66" spans="2:12" ht="20.100000000000001" customHeight="1">
      <c r="B66" s="34"/>
      <c r="C66" s="79"/>
      <c r="D66" s="63" t="s">
        <v>68</v>
      </c>
      <c r="E66" s="64"/>
      <c r="F66" s="22"/>
      <c r="G66" s="21">
        <f>F67</f>
        <v>21183429</v>
      </c>
      <c r="H66" s="65"/>
      <c r="I66" s="35"/>
    </row>
    <row r="67" spans="2:12" ht="20.100000000000001" customHeight="1">
      <c r="B67" s="34"/>
      <c r="C67" s="81"/>
      <c r="D67" s="46"/>
      <c r="E67" s="46" t="s">
        <v>69</v>
      </c>
      <c r="F67" s="15">
        <v>21183429</v>
      </c>
      <c r="G67" s="15"/>
      <c r="H67" s="67"/>
      <c r="I67" s="35"/>
    </row>
    <row r="68" spans="2:12" ht="20.100000000000001" customHeight="1">
      <c r="B68" s="34"/>
      <c r="C68" s="62" t="s">
        <v>27</v>
      </c>
      <c r="D68" s="62"/>
      <c r="E68" s="62"/>
      <c r="F68" s="62"/>
      <c r="G68" s="62"/>
      <c r="H68" s="14">
        <f>SUM(F69:F72)</f>
        <v>17704844</v>
      </c>
      <c r="I68" s="35"/>
    </row>
    <row r="69" spans="2:12" ht="20.100000000000001" customHeight="1">
      <c r="B69" s="34"/>
      <c r="C69" s="79"/>
      <c r="D69" s="63" t="s">
        <v>52</v>
      </c>
      <c r="E69" s="64"/>
      <c r="F69" s="21">
        <v>2207450</v>
      </c>
      <c r="G69" s="65"/>
      <c r="H69" s="65"/>
      <c r="I69" s="35"/>
    </row>
    <row r="70" spans="2:12" ht="20.100000000000001" customHeight="1">
      <c r="B70" s="34"/>
      <c r="C70" s="80"/>
      <c r="D70" s="63" t="s">
        <v>61</v>
      </c>
      <c r="E70" s="64"/>
      <c r="F70" s="21">
        <v>2250812</v>
      </c>
      <c r="G70" s="66"/>
      <c r="H70" s="66"/>
      <c r="I70" s="35"/>
    </row>
    <row r="71" spans="2:12" ht="20.100000000000001" customHeight="1">
      <c r="B71" s="34"/>
      <c r="C71" s="80"/>
      <c r="D71" s="63" t="s">
        <v>70</v>
      </c>
      <c r="E71" s="64"/>
      <c r="F71" s="21">
        <v>12653000</v>
      </c>
      <c r="G71" s="66"/>
      <c r="H71" s="66"/>
      <c r="I71" s="35"/>
    </row>
    <row r="72" spans="2:12" ht="20.100000000000001" customHeight="1">
      <c r="B72" s="34"/>
      <c r="C72" s="81"/>
      <c r="D72" s="63" t="s">
        <v>71</v>
      </c>
      <c r="E72" s="64"/>
      <c r="F72" s="21">
        <v>593582</v>
      </c>
      <c r="G72" s="67"/>
      <c r="H72" s="67"/>
      <c r="I72" s="35"/>
    </row>
    <row r="73" spans="2:12" ht="20.100000000000001" customHeight="1">
      <c r="B73" s="34"/>
      <c r="C73" s="62" t="s">
        <v>28</v>
      </c>
      <c r="D73" s="62"/>
      <c r="E73" s="62"/>
      <c r="F73" s="62"/>
      <c r="G73" s="62"/>
      <c r="H73" s="14">
        <f>G74</f>
        <v>7120000</v>
      </c>
      <c r="I73" s="35"/>
    </row>
    <row r="74" spans="2:12" ht="20.100000000000001" customHeight="1">
      <c r="B74" s="34"/>
      <c r="C74" s="79"/>
      <c r="D74" s="63" t="s">
        <v>29</v>
      </c>
      <c r="E74" s="64"/>
      <c r="F74" s="22"/>
      <c r="G74" s="21">
        <f>SUM(F75:F75)</f>
        <v>7120000</v>
      </c>
      <c r="H74" s="65"/>
      <c r="I74" s="35"/>
    </row>
    <row r="75" spans="2:12" ht="20.100000000000001" customHeight="1">
      <c r="B75" s="34"/>
      <c r="C75" s="80"/>
      <c r="D75" s="25"/>
      <c r="E75" s="25" t="s">
        <v>53</v>
      </c>
      <c r="F75" s="15">
        <v>7120000</v>
      </c>
      <c r="G75" s="15"/>
      <c r="H75" s="66"/>
      <c r="I75" s="35"/>
      <c r="L75" s="58"/>
    </row>
    <row r="76" spans="2:12" ht="20.100000000000001" customHeight="1">
      <c r="B76" s="34"/>
      <c r="C76" s="61" t="s">
        <v>72</v>
      </c>
      <c r="D76" s="61"/>
      <c r="E76" s="61"/>
      <c r="F76" s="61"/>
      <c r="G76" s="61"/>
      <c r="H76" s="11">
        <f>SUM(H77:H78)</f>
        <v>2770778</v>
      </c>
      <c r="I76" s="35"/>
    </row>
    <row r="77" spans="2:12" ht="20.100000000000001" customHeight="1">
      <c r="B77" s="34"/>
      <c r="C77" s="62" t="s">
        <v>73</v>
      </c>
      <c r="D77" s="62"/>
      <c r="E77" s="62"/>
      <c r="F77" s="62"/>
      <c r="G77" s="62"/>
      <c r="H77" s="14">
        <f>G78</f>
        <v>2770778</v>
      </c>
      <c r="I77" s="35"/>
    </row>
    <row r="78" spans="2:12" ht="20.100000000000001" customHeight="1">
      <c r="B78" s="34"/>
      <c r="C78" s="56"/>
      <c r="D78" s="63" t="s">
        <v>74</v>
      </c>
      <c r="E78" s="64"/>
      <c r="F78" s="15"/>
      <c r="G78" s="15">
        <v>2770778</v>
      </c>
      <c r="H78" s="57"/>
      <c r="I78" s="35"/>
    </row>
    <row r="79" spans="2:12" ht="20.100000000000001" customHeight="1">
      <c r="B79" s="34"/>
      <c r="C79" s="85" t="s">
        <v>30</v>
      </c>
      <c r="D79" s="85"/>
      <c r="E79" s="85"/>
      <c r="F79" s="85"/>
      <c r="G79" s="85"/>
      <c r="H79" s="18">
        <f>SUM(H6+H34+H56+H64+H76)</f>
        <v>343154600</v>
      </c>
      <c r="I79" s="35"/>
    </row>
    <row r="80" spans="2:12" ht="3.95" customHeight="1">
      <c r="B80" s="36"/>
      <c r="C80" s="37"/>
      <c r="D80" s="37"/>
      <c r="E80" s="37"/>
      <c r="F80" s="38"/>
      <c r="G80" s="38"/>
      <c r="H80" s="38"/>
      <c r="I80" s="39"/>
    </row>
  </sheetData>
  <mergeCells count="84">
    <mergeCell ref="D55:E55"/>
    <mergeCell ref="D21:E21"/>
    <mergeCell ref="D10:E10"/>
    <mergeCell ref="C29:G29"/>
    <mergeCell ref="G11:G17"/>
    <mergeCell ref="D18:E18"/>
    <mergeCell ref="C20:G20"/>
    <mergeCell ref="D27:E27"/>
    <mergeCell ref="C27:C28"/>
    <mergeCell ref="C1:H1"/>
    <mergeCell ref="C2:H2"/>
    <mergeCell ref="D11:D16"/>
    <mergeCell ref="C5:E5"/>
    <mergeCell ref="D8:E8"/>
    <mergeCell ref="C6:G6"/>
    <mergeCell ref="C7:G7"/>
    <mergeCell ref="C9:G9"/>
    <mergeCell ref="F5:G5"/>
    <mergeCell ref="C10:C19"/>
    <mergeCell ref="H10:H19"/>
    <mergeCell ref="H30:H33"/>
    <mergeCell ref="C35:G35"/>
    <mergeCell ref="C40:G40"/>
    <mergeCell ref="C34:G34"/>
    <mergeCell ref="C43:C44"/>
    <mergeCell ref="D30:E30"/>
    <mergeCell ref="C30:C33"/>
    <mergeCell ref="D32:D33"/>
    <mergeCell ref="D44:E44"/>
    <mergeCell ref="C42:G42"/>
    <mergeCell ref="H36:H39"/>
    <mergeCell ref="D36:E36"/>
    <mergeCell ref="G32:G33"/>
    <mergeCell ref="G37:G39"/>
    <mergeCell ref="D41:E41"/>
    <mergeCell ref="C79:G79"/>
    <mergeCell ref="H58:H59"/>
    <mergeCell ref="D63:E63"/>
    <mergeCell ref="C64:G64"/>
    <mergeCell ref="D58:E58"/>
    <mergeCell ref="C68:G68"/>
    <mergeCell ref="C62:G62"/>
    <mergeCell ref="D74:E74"/>
    <mergeCell ref="D70:E70"/>
    <mergeCell ref="D61:E61"/>
    <mergeCell ref="H69:H72"/>
    <mergeCell ref="C69:C72"/>
    <mergeCell ref="C66:C67"/>
    <mergeCell ref="C74:C75"/>
    <mergeCell ref="H66:H67"/>
    <mergeCell ref="H74:H75"/>
    <mergeCell ref="D37:D39"/>
    <mergeCell ref="C45:G45"/>
    <mergeCell ref="C46:C50"/>
    <mergeCell ref="D47:D50"/>
    <mergeCell ref="G47:G50"/>
    <mergeCell ref="D43:E43"/>
    <mergeCell ref="D46:E46"/>
    <mergeCell ref="H43:H44"/>
    <mergeCell ref="C51:G51"/>
    <mergeCell ref="D52:E52"/>
    <mergeCell ref="C65:G65"/>
    <mergeCell ref="G22:G25"/>
    <mergeCell ref="H21:H25"/>
    <mergeCell ref="C26:G26"/>
    <mergeCell ref="C21:C25"/>
    <mergeCell ref="D22:D25"/>
    <mergeCell ref="C53:G53"/>
    <mergeCell ref="C60:G60"/>
    <mergeCell ref="D54:E54"/>
    <mergeCell ref="C56:G56"/>
    <mergeCell ref="C57:G57"/>
    <mergeCell ref="D59:E59"/>
    <mergeCell ref="C58:C59"/>
    <mergeCell ref="C36:C39"/>
    <mergeCell ref="C73:G73"/>
    <mergeCell ref="D66:E66"/>
    <mergeCell ref="D69:E69"/>
    <mergeCell ref="D71:E71"/>
    <mergeCell ref="D72:E72"/>
    <mergeCell ref="G69:G72"/>
    <mergeCell ref="C76:G76"/>
    <mergeCell ref="C77:G77"/>
    <mergeCell ref="D78:E78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8" fitToHeight="2" orientation="portrait" r:id="rId1"/>
  <headerFooter alignWithMargins="0"/>
  <rowBreaks count="1" manualBreakCount="1">
    <brk id="41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4.2.3</vt:lpstr>
      <vt:lpstr>'4.2.3'!_1Àrea_d_impressió</vt:lpstr>
      <vt:lpstr>'4.2.3'!Àrea_d'impressió</vt:lpstr>
      <vt:lpstr>'4.2.3'!Títols_per_imprimir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2006-10-09T11:20:04Z</cp:lastPrinted>
  <dcterms:created xsi:type="dcterms:W3CDTF">2003-06-25T06:32:07Z</dcterms:created>
  <dcterms:modified xsi:type="dcterms:W3CDTF">2011-06-17T08:12:28Z</dcterms:modified>
</cp:coreProperties>
</file>