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30" yWindow="0" windowWidth="14220" windowHeight="11640"/>
  </bookViews>
  <sheets>
    <sheet name="3.1.1" sheetId="1" r:id="rId1"/>
  </sheets>
  <definedNames>
    <definedName name="_1Àrea_d_impressió" localSheetId="0">'3.1.1'!$A$1:$AB$103</definedName>
  </definedNames>
  <calcPr calcId="125725"/>
</workbook>
</file>

<file path=xl/calcChain.xml><?xml version="1.0" encoding="utf-8"?>
<calcChain xmlns="http://schemas.openxmlformats.org/spreadsheetml/2006/main">
  <c r="G44" i="1"/>
  <c r="G45"/>
  <c r="G46"/>
  <c r="G47"/>
  <c r="G48"/>
  <c r="G49"/>
  <c r="G50"/>
  <c r="G51"/>
  <c r="G52"/>
  <c r="G53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10"/>
  <c r="G54" s="1"/>
  <c r="V41"/>
  <c r="V42"/>
  <c r="V43"/>
  <c r="V44"/>
  <c r="V45"/>
  <c r="V46"/>
  <c r="V47"/>
  <c r="V48"/>
  <c r="V49"/>
  <c r="V50"/>
  <c r="V51"/>
  <c r="V52"/>
  <c r="V53"/>
  <c r="V54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10"/>
  <c r="W10"/>
  <c r="AA10"/>
  <c r="L54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10"/>
  <c r="W46" l="1"/>
  <c r="X46"/>
  <c r="Y46"/>
  <c r="Z46"/>
  <c r="W47"/>
  <c r="X47"/>
  <c r="Y47"/>
  <c r="Z47"/>
  <c r="W48"/>
  <c r="X48"/>
  <c r="Y48"/>
  <c r="Z48"/>
  <c r="W49"/>
  <c r="X49"/>
  <c r="Y49"/>
  <c r="Z49"/>
  <c r="W50"/>
  <c r="X50"/>
  <c r="Y50"/>
  <c r="Z50"/>
  <c r="W51"/>
  <c r="X51"/>
  <c r="Y51"/>
  <c r="Z51"/>
  <c r="W52"/>
  <c r="X52"/>
  <c r="Y52"/>
  <c r="Z52"/>
  <c r="W53"/>
  <c r="X53"/>
  <c r="Y53"/>
  <c r="Z53"/>
  <c r="W27"/>
  <c r="X27"/>
  <c r="Y27"/>
  <c r="Z27"/>
  <c r="W28"/>
  <c r="X28"/>
  <c r="Y28"/>
  <c r="Z28"/>
  <c r="W29"/>
  <c r="X29"/>
  <c r="Y29"/>
  <c r="Z29"/>
  <c r="W30"/>
  <c r="X30"/>
  <c r="Y30"/>
  <c r="Z30"/>
  <c r="W31"/>
  <c r="X31"/>
  <c r="Y31"/>
  <c r="Z31"/>
  <c r="W32"/>
  <c r="X32"/>
  <c r="Y32"/>
  <c r="Z32"/>
  <c r="W33"/>
  <c r="X33"/>
  <c r="Y33"/>
  <c r="Z33"/>
  <c r="W34"/>
  <c r="X34"/>
  <c r="Y34"/>
  <c r="Z34"/>
  <c r="W35"/>
  <c r="X35"/>
  <c r="Y35"/>
  <c r="Z35"/>
  <c r="W36"/>
  <c r="X36"/>
  <c r="Y36"/>
  <c r="Z36"/>
  <c r="W37"/>
  <c r="X37"/>
  <c r="Y37"/>
  <c r="Z37"/>
  <c r="W38"/>
  <c r="X38"/>
  <c r="Y38"/>
  <c r="Z38"/>
  <c r="W39"/>
  <c r="X39"/>
  <c r="Y39"/>
  <c r="Z39"/>
  <c r="W40"/>
  <c r="X40"/>
  <c r="Y40"/>
  <c r="Z40"/>
  <c r="W41"/>
  <c r="X41"/>
  <c r="Y41"/>
  <c r="Z41"/>
  <c r="W42"/>
  <c r="X42"/>
  <c r="Y42"/>
  <c r="Z42"/>
  <c r="W43"/>
  <c r="X43"/>
  <c r="Y43"/>
  <c r="Z43"/>
  <c r="W44"/>
  <c r="X44"/>
  <c r="Y44"/>
  <c r="Z44"/>
  <c r="W45"/>
  <c r="X45"/>
  <c r="Y45"/>
  <c r="Z45"/>
  <c r="W23"/>
  <c r="X23"/>
  <c r="Y23"/>
  <c r="Z23"/>
  <c r="W24"/>
  <c r="X24"/>
  <c r="Y24"/>
  <c r="Z24"/>
  <c r="W25"/>
  <c r="X25"/>
  <c r="Y25"/>
  <c r="Z25"/>
  <c r="W26"/>
  <c r="X26"/>
  <c r="Y26"/>
  <c r="Z26"/>
  <c r="W11"/>
  <c r="X11"/>
  <c r="Y11"/>
  <c r="Z11"/>
  <c r="W12"/>
  <c r="X12"/>
  <c r="Y12"/>
  <c r="Z12"/>
  <c r="W13"/>
  <c r="X13"/>
  <c r="Y13"/>
  <c r="Z13"/>
  <c r="W14"/>
  <c r="X14"/>
  <c r="Y14"/>
  <c r="Z14"/>
  <c r="W15"/>
  <c r="X15"/>
  <c r="Y15"/>
  <c r="Z15"/>
  <c r="W16"/>
  <c r="X16"/>
  <c r="Y16"/>
  <c r="Z16"/>
  <c r="W17"/>
  <c r="X17"/>
  <c r="Y17"/>
  <c r="Z17"/>
  <c r="W18"/>
  <c r="X18"/>
  <c r="Y18"/>
  <c r="Z18"/>
  <c r="W19"/>
  <c r="X19"/>
  <c r="Y19"/>
  <c r="Z19"/>
  <c r="W20"/>
  <c r="X20"/>
  <c r="Y20"/>
  <c r="Z20"/>
  <c r="W21"/>
  <c r="X21"/>
  <c r="Y21"/>
  <c r="Z21"/>
  <c r="W22"/>
  <c r="X22"/>
  <c r="Y22"/>
  <c r="Z22"/>
  <c r="Z10"/>
  <c r="Y10"/>
  <c r="X10"/>
  <c r="P54"/>
  <c r="D54"/>
  <c r="E54"/>
  <c r="F54"/>
  <c r="H54"/>
  <c r="I54"/>
  <c r="J54"/>
  <c r="K54"/>
  <c r="M54"/>
  <c r="N54"/>
  <c r="O54"/>
  <c r="R54"/>
  <c r="S54"/>
  <c r="T54"/>
  <c r="U54"/>
  <c r="C54"/>
  <c r="Z54"/>
  <c r="Q54"/>
  <c r="D68" l="1"/>
  <c r="Y54"/>
  <c r="F68"/>
  <c r="D67"/>
  <c r="F67"/>
  <c r="D66"/>
  <c r="F66"/>
  <c r="AA45"/>
  <c r="AA40"/>
  <c r="AA38"/>
  <c r="AA36"/>
  <c r="AA34"/>
  <c r="AA32"/>
  <c r="F65"/>
  <c r="AA44"/>
  <c r="AA43"/>
  <c r="AA42"/>
  <c r="AA41"/>
  <c r="AA39"/>
  <c r="AA37"/>
  <c r="AA35"/>
  <c r="AA33"/>
  <c r="AA31"/>
  <c r="AA30"/>
  <c r="AA29"/>
  <c r="AA28"/>
  <c r="AA27"/>
  <c r="AA53"/>
  <c r="AA52"/>
  <c r="AA51"/>
  <c r="AA50"/>
  <c r="AA49"/>
  <c r="AA48"/>
  <c r="AA47"/>
  <c r="AA46"/>
  <c r="D65"/>
  <c r="AA22"/>
  <c r="AA21"/>
  <c r="AA20"/>
  <c r="AA19"/>
  <c r="AA18"/>
  <c r="AA17"/>
  <c r="AA16"/>
  <c r="AA15"/>
  <c r="AA14"/>
  <c r="AA13"/>
  <c r="AA12"/>
  <c r="AA11"/>
  <c r="AA26"/>
  <c r="AA25"/>
  <c r="AA24"/>
  <c r="AA23"/>
  <c r="W54"/>
  <c r="X54"/>
  <c r="G68"/>
  <c r="G67"/>
  <c r="G66"/>
  <c r="G65"/>
  <c r="AA54" l="1"/>
  <c r="D60" s="1"/>
  <c r="D61" s="1"/>
  <c r="G69"/>
</calcChain>
</file>

<file path=xl/sharedStrings.xml><?xml version="1.0" encoding="utf-8"?>
<sst xmlns="http://schemas.openxmlformats.org/spreadsheetml/2006/main" count="105" uniqueCount="71">
  <si>
    <t>Catedràtics universitat</t>
  </si>
  <si>
    <t>Titulars universitat</t>
  </si>
  <si>
    <t>Temps parcial</t>
  </si>
  <si>
    <t>Temps complet</t>
  </si>
  <si>
    <t>3.1 Personal Docent i Investigador. Professorat</t>
  </si>
  <si>
    <t>Total professorat funcionari</t>
  </si>
  <si>
    <t>Titulars escoles universitàries</t>
  </si>
  <si>
    <t>Catedràtics escoles universitàries</t>
  </si>
  <si>
    <t>DONES</t>
  </si>
  <si>
    <t>3.1.1 PROFESSORAT DELS COSSOS DE FUNCIONARIAT</t>
  </si>
  <si>
    <t>Unitat</t>
  </si>
  <si>
    <t>TOTAL UPC</t>
  </si>
  <si>
    <t>Total</t>
  </si>
  <si>
    <t>Professorat funcionari</t>
  </si>
  <si>
    <t>Professorat contractat</t>
  </si>
  <si>
    <t>CU</t>
  </si>
  <si>
    <t>CEU</t>
  </si>
  <si>
    <t>TU</t>
  </si>
  <si>
    <t>TEU</t>
  </si>
  <si>
    <t>HOMES</t>
  </si>
  <si>
    <t>TOTAL</t>
  </si>
  <si>
    <t xml:space="preserve">Professorat per gènere i categoria. </t>
  </si>
  <si>
    <t>D</t>
  </si>
  <si>
    <t>H</t>
  </si>
  <si>
    <t xml:space="preserve"> ANY ACADÈMIC 2010-2011</t>
  </si>
  <si>
    <t>Personal Docent i Investigador. Any acadèmic 2010-2011</t>
  </si>
  <si>
    <t>420 INTEXTER</t>
  </si>
  <si>
    <t>300 EETAC</t>
  </si>
  <si>
    <t>701 AC</t>
  </si>
  <si>
    <t>702 CMEM</t>
  </si>
  <si>
    <t>703 CA</t>
  </si>
  <si>
    <t>704 CA I</t>
  </si>
  <si>
    <t>705 CA II</t>
  </si>
  <si>
    <t>706 EC</t>
  </si>
  <si>
    <t>707 ESAII</t>
  </si>
  <si>
    <t>708 ETCG</t>
  </si>
  <si>
    <t>709 EE</t>
  </si>
  <si>
    <t>710 EEL</t>
  </si>
  <si>
    <t>711 EHMA</t>
  </si>
  <si>
    <t>712 EM</t>
  </si>
  <si>
    <t>713 EQ</t>
  </si>
  <si>
    <t>714 ETP</t>
  </si>
  <si>
    <t>715 EIO</t>
  </si>
  <si>
    <t>716 EA</t>
  </si>
  <si>
    <t>717 EGE</t>
  </si>
  <si>
    <t>718 EGA I</t>
  </si>
  <si>
    <t>719 EGA II</t>
  </si>
  <si>
    <t>720 FA</t>
  </si>
  <si>
    <t>721 FEN</t>
  </si>
  <si>
    <t>722 ITT</t>
  </si>
  <si>
    <t>723 LSI</t>
  </si>
  <si>
    <t>724 MMT</t>
  </si>
  <si>
    <t>725 MA I</t>
  </si>
  <si>
    <t>726 MA II</t>
  </si>
  <si>
    <t>727 MA III</t>
  </si>
  <si>
    <t>729 MF</t>
  </si>
  <si>
    <t>731 OO</t>
  </si>
  <si>
    <t>732 OE</t>
  </si>
  <si>
    <t>735 PA</t>
  </si>
  <si>
    <t>736 PE</t>
  </si>
  <si>
    <t>737 RMEE</t>
  </si>
  <si>
    <t>739 TSC</t>
  </si>
  <si>
    <t>740 UOT</t>
  </si>
  <si>
    <t>741 EMRN</t>
  </si>
  <si>
    <t>742 CEN</t>
  </si>
  <si>
    <t>743 MA IV</t>
  </si>
  <si>
    <t>744 ET</t>
  </si>
  <si>
    <t>745 EAB</t>
  </si>
  <si>
    <t>746 DiPSE</t>
  </si>
  <si>
    <t>747 ESSI</t>
  </si>
  <si>
    <t>Dades corresponents a 12 de gener de 2011</t>
  </si>
</sst>
</file>

<file path=xl/styles.xml><?xml version="1.0" encoding="utf-8"?>
<styleSheet xmlns="http://schemas.openxmlformats.org/spreadsheetml/2006/main">
  <numFmts count="2">
    <numFmt numFmtId="164" formatCode="_-* #,##0\ _P_t_s_-;\-* #,##0\ _P_t_s_-;_-* &quot;-&quot;\ _P_t_s_-;_-@_-"/>
    <numFmt numFmtId="165" formatCode="_(#,##0_);_(\(#,##0\);_(&quot;-&quot;_);_(@_)"/>
  </numFmts>
  <fonts count="2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10"/>
      <color theme="0"/>
      <name val="Times New Roman"/>
      <family val="1"/>
    </font>
    <font>
      <b/>
      <sz val="10"/>
      <color rgb="FF254061"/>
      <name val="Arial"/>
      <family val="2"/>
    </font>
    <font>
      <sz val="10"/>
      <color rgb="FF254061"/>
      <name val="Times New Roman"/>
      <family val="1"/>
    </font>
    <font>
      <b/>
      <sz val="10"/>
      <color rgb="FF254061"/>
      <name val="Times New Roman"/>
      <family val="1"/>
    </font>
    <font>
      <sz val="10"/>
      <color rgb="FF254061"/>
      <name val="Arial"/>
      <family val="2"/>
    </font>
    <font>
      <sz val="8"/>
      <color rgb="FF254061"/>
      <name val="Arial"/>
      <family val="2"/>
    </font>
    <font>
      <b/>
      <sz val="10"/>
      <color theme="0"/>
      <name val="Arial"/>
      <family val="2"/>
    </font>
    <font>
      <sz val="10"/>
      <color rgb="FFFF0000"/>
      <name val="Times New Roman"/>
      <family val="1"/>
    </font>
    <font>
      <sz val="9"/>
      <color theme="0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/>
      <bottom/>
      <diagonal/>
    </border>
    <border>
      <left style="thin">
        <color rgb="FF7F7F7F"/>
      </left>
      <right style="thin">
        <color theme="0"/>
      </right>
      <top style="thin">
        <color rgb="FF7F7F7F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7F7F7F"/>
      </top>
      <bottom style="thin">
        <color theme="0"/>
      </bottom>
      <diagonal/>
    </border>
    <border>
      <left style="thin">
        <color theme="0"/>
      </left>
      <right style="thin">
        <color rgb="FF7F7F7F"/>
      </right>
      <top style="thin">
        <color rgb="FF7F7F7F"/>
      </top>
      <bottom style="thin">
        <color theme="0"/>
      </bottom>
      <diagonal/>
    </border>
    <border>
      <left style="thin">
        <color rgb="FF7F7F7F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7F7F7F"/>
      </right>
      <top style="thin">
        <color theme="0"/>
      </top>
      <bottom style="thin">
        <color theme="0"/>
      </bottom>
      <diagonal/>
    </border>
    <border>
      <left style="thin">
        <color rgb="FF7F7F7F"/>
      </left>
      <right style="thin">
        <color theme="0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 style="thin">
        <color rgb="FF7F7F7F"/>
      </right>
      <top style="thin">
        <color theme="0"/>
      </top>
      <bottom style="thin">
        <color rgb="FF7F7F7F"/>
      </bottom>
      <diagonal/>
    </border>
  </borders>
  <cellStyleXfs count="32">
    <xf numFmtId="0" fontId="0" fillId="0" borderId="0"/>
    <xf numFmtId="0" fontId="4" fillId="0" borderId="1" applyNumberFormat="0" applyFont="0" applyFill="0" applyAlignment="0" applyProtection="0">
      <alignment horizontal="center" vertical="top" wrapText="1"/>
    </xf>
    <xf numFmtId="0" fontId="2" fillId="0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4" applyNumberFormat="0" applyFont="0" applyFill="0" applyAlignment="0" applyProtection="0"/>
    <xf numFmtId="0" fontId="5" fillId="0" borderId="5" applyNumberFormat="0" applyFont="0" applyFill="0" applyAlignment="0" applyProtection="0">
      <alignment horizontal="center" vertical="top" wrapText="1"/>
    </xf>
    <xf numFmtId="0" fontId="6" fillId="2" borderId="6" applyNumberFormat="0" applyFont="0" applyFill="0" applyAlignment="0" applyProtection="0"/>
    <xf numFmtId="0" fontId="6" fillId="2" borderId="7" applyNumberFormat="0" applyFont="0" applyFill="0" applyAlignment="0" applyProtection="0"/>
    <xf numFmtId="0" fontId="6" fillId="2" borderId="8" applyNumberFormat="0" applyFont="0" applyFill="0" applyAlignment="0" applyProtection="0"/>
    <xf numFmtId="0" fontId="6" fillId="2" borderId="9" applyNumberFormat="0" applyFont="0" applyFill="0" applyAlignment="0" applyProtection="0"/>
    <xf numFmtId="4" fontId="5" fillId="3" borderId="10">
      <alignment horizontal="left" vertical="center"/>
    </xf>
    <xf numFmtId="0" fontId="7" fillId="3" borderId="10">
      <alignment horizontal="left"/>
    </xf>
    <xf numFmtId="0" fontId="7" fillId="2" borderId="10">
      <alignment horizontal="left"/>
    </xf>
    <xf numFmtId="0" fontId="7" fillId="4" borderId="10">
      <alignment horizontal="left"/>
    </xf>
    <xf numFmtId="0" fontId="7" fillId="5" borderId="10">
      <alignment horizontal="left" vertical="center"/>
    </xf>
    <xf numFmtId="0" fontId="8" fillId="6" borderId="0">
      <alignment horizontal="left" vertical="center"/>
    </xf>
    <xf numFmtId="3" fontId="9" fillId="7" borderId="10" applyNumberFormat="0">
      <alignment vertical="center"/>
    </xf>
    <xf numFmtId="3" fontId="9" fillId="8" borderId="10" applyNumberFormat="0">
      <alignment vertical="center"/>
    </xf>
    <xf numFmtId="4" fontId="9" fillId="2" borderId="10" applyNumberFormat="0">
      <alignment vertical="center"/>
    </xf>
    <xf numFmtId="4" fontId="9" fillId="4" borderId="10" applyNumberFormat="0">
      <alignment vertical="center"/>
    </xf>
    <xf numFmtId="0" fontId="9" fillId="9" borderId="10">
      <alignment horizontal="left" vertical="center"/>
    </xf>
    <xf numFmtId="0" fontId="5" fillId="10" borderId="10">
      <alignment horizontal="center" vertical="center"/>
    </xf>
    <xf numFmtId="0" fontId="5" fillId="3" borderId="10">
      <alignment horizontal="center" vertical="center" wrapText="1"/>
    </xf>
    <xf numFmtId="3" fontId="9" fillId="2" borderId="0" applyNumberFormat="0">
      <alignment vertical="center"/>
    </xf>
    <xf numFmtId="4" fontId="7" fillId="4" borderId="10" applyNumberFormat="0">
      <alignment vertical="center"/>
    </xf>
    <xf numFmtId="0" fontId="5" fillId="3" borderId="10">
      <alignment horizontal="center" vertical="center"/>
    </xf>
    <xf numFmtId="4" fontId="7" fillId="5" borderId="10" applyNumberFormat="0">
      <alignment vertical="center"/>
    </xf>
    <xf numFmtId="4" fontId="7" fillId="3" borderId="10" applyNumberFormat="0">
      <alignment vertical="center"/>
    </xf>
    <xf numFmtId="0" fontId="3" fillId="0" borderId="0"/>
    <xf numFmtId="0" fontId="2" fillId="0" borderId="0" applyNumberFormat="0" applyProtection="0">
      <alignment horizontal="right"/>
    </xf>
    <xf numFmtId="0" fontId="1" fillId="0" borderId="11" applyAlignment="0">
      <alignment horizontal="center"/>
    </xf>
    <xf numFmtId="9" fontId="20" fillId="0" borderId="0" applyFont="0" applyFill="0" applyBorder="0" applyAlignment="0" applyProtection="0"/>
  </cellStyleXfs>
  <cellXfs count="62">
    <xf numFmtId="0" fontId="0" fillId="0" borderId="0" xfId="0"/>
    <xf numFmtId="0" fontId="11" fillId="9" borderId="10" xfId="20" applyFont="1">
      <alignment horizontal="left" vertical="center"/>
    </xf>
    <xf numFmtId="0" fontId="11" fillId="9" borderId="0" xfId="20" applyFont="1" applyBorder="1" applyAlignment="1">
      <alignment horizontal="left" vertical="center"/>
    </xf>
    <xf numFmtId="0" fontId="11" fillId="6" borderId="0" xfId="28" applyFont="1" applyFill="1" applyBorder="1" applyAlignment="1"/>
    <xf numFmtId="0" fontId="12" fillId="6" borderId="0" xfId="28" applyFont="1" applyFill="1" applyBorder="1"/>
    <xf numFmtId="0" fontId="13" fillId="6" borderId="0" xfId="28" applyFont="1" applyFill="1" applyBorder="1" applyAlignment="1">
      <alignment vertical="center"/>
    </xf>
    <xf numFmtId="0" fontId="13" fillId="6" borderId="0" xfId="28" applyFont="1" applyFill="1" applyBorder="1" applyAlignment="1">
      <alignment horizontal="center"/>
    </xf>
    <xf numFmtId="0" fontId="12" fillId="6" borderId="0" xfId="28" applyFont="1" applyFill="1" applyBorder="1" applyAlignment="1">
      <alignment horizontal="center"/>
    </xf>
    <xf numFmtId="0" fontId="11" fillId="6" borderId="0" xfId="28" applyFont="1" applyFill="1" applyBorder="1" applyAlignment="1">
      <alignment horizontal="left"/>
    </xf>
    <xf numFmtId="0" fontId="12" fillId="6" borderId="16" xfId="5" applyFont="1" applyFill="1" applyBorder="1" applyAlignment="1"/>
    <xf numFmtId="0" fontId="12" fillId="6" borderId="17" xfId="9" applyFont="1" applyFill="1" applyBorder="1" applyAlignment="1">
      <alignment horizontal="center"/>
    </xf>
    <xf numFmtId="0" fontId="12" fillId="6" borderId="17" xfId="9" applyFont="1" applyFill="1" applyBorder="1"/>
    <xf numFmtId="0" fontId="12" fillId="6" borderId="18" xfId="3" applyFont="1" applyFill="1" applyBorder="1"/>
    <xf numFmtId="0" fontId="13" fillId="6" borderId="19" xfId="8" applyFont="1" applyFill="1" applyBorder="1" applyAlignment="1">
      <alignment vertical="center"/>
    </xf>
    <xf numFmtId="0" fontId="13" fillId="6" borderId="21" xfId="6" applyFont="1" applyFill="1" applyBorder="1" applyAlignment="1">
      <alignment vertical="center"/>
    </xf>
    <xf numFmtId="0" fontId="13" fillId="6" borderId="19" xfId="8" applyFont="1" applyFill="1" applyBorder="1" applyAlignment="1">
      <alignment horizontal="center"/>
    </xf>
    <xf numFmtId="0" fontId="13" fillId="6" borderId="21" xfId="6" applyFont="1" applyFill="1" applyBorder="1" applyAlignment="1">
      <alignment horizontal="center"/>
    </xf>
    <xf numFmtId="0" fontId="16" fillId="11" borderId="20" xfId="16" applyNumberFormat="1" applyFont="1" applyFill="1" applyBorder="1" applyAlignment="1">
      <alignment horizontal="center" vertical="center" wrapText="1"/>
    </xf>
    <xf numFmtId="0" fontId="16" fillId="11" borderId="20" xfId="16" applyNumberFormat="1" applyFont="1" applyFill="1" applyBorder="1" applyAlignment="1">
      <alignment horizontal="center" vertical="center"/>
    </xf>
    <xf numFmtId="0" fontId="12" fillId="6" borderId="19" xfId="8" applyFont="1" applyFill="1" applyBorder="1"/>
    <xf numFmtId="0" fontId="16" fillId="11" borderId="20" xfId="14" applyFont="1" applyFill="1" applyBorder="1" applyAlignment="1">
      <alignment horizontal="left" vertical="center"/>
    </xf>
    <xf numFmtId="0" fontId="12" fillId="6" borderId="22" xfId="4" applyFont="1" applyFill="1" applyBorder="1"/>
    <xf numFmtId="0" fontId="12" fillId="6" borderId="23" xfId="4" applyFont="1" applyFill="1" applyBorder="1"/>
    <xf numFmtId="0" fontId="13" fillId="15" borderId="21" xfId="6" applyFont="1" applyFill="1" applyBorder="1" applyAlignment="1">
      <alignment horizontal="center"/>
    </xf>
    <xf numFmtId="0" fontId="13" fillId="15" borderId="0" xfId="28" applyFont="1" applyFill="1" applyBorder="1" applyAlignment="1">
      <alignment horizontal="center"/>
    </xf>
    <xf numFmtId="0" fontId="10" fillId="15" borderId="21" xfId="6" applyFont="1" applyFill="1" applyBorder="1"/>
    <xf numFmtId="0" fontId="10" fillId="15" borderId="0" xfId="28" applyFont="1" applyFill="1" applyBorder="1"/>
    <xf numFmtId="0" fontId="12" fillId="15" borderId="21" xfId="6" applyFont="1" applyFill="1" applyBorder="1"/>
    <xf numFmtId="0" fontId="12" fillId="15" borderId="0" xfId="28" applyFont="1" applyFill="1" applyBorder="1"/>
    <xf numFmtId="0" fontId="12" fillId="15" borderId="24" xfId="6" applyFont="1" applyFill="1" applyBorder="1" applyAlignment="1">
      <alignment horizontal="center"/>
    </xf>
    <xf numFmtId="0" fontId="12" fillId="15" borderId="0" xfId="28" applyFont="1" applyFill="1" applyBorder="1" applyAlignment="1">
      <alignment horizontal="center"/>
    </xf>
    <xf numFmtId="165" fontId="14" fillId="12" borderId="20" xfId="17" applyNumberFormat="1" applyFont="1" applyFill="1" applyBorder="1" applyAlignment="1">
      <alignment vertical="center"/>
    </xf>
    <xf numFmtId="165" fontId="16" fillId="14" borderId="20" xfId="26" applyNumberFormat="1" applyFont="1" applyFill="1" applyBorder="1" applyAlignment="1">
      <alignment horizontal="right" vertical="center"/>
    </xf>
    <xf numFmtId="165" fontId="16" fillId="14" borderId="20" xfId="26" applyNumberFormat="1" applyFont="1" applyFill="1" applyBorder="1" applyAlignment="1">
      <alignment vertical="center"/>
    </xf>
    <xf numFmtId="165" fontId="14" fillId="13" borderId="20" xfId="16" applyNumberFormat="1" applyFont="1" applyFill="1" applyBorder="1" applyAlignment="1">
      <alignment vertical="center"/>
    </xf>
    <xf numFmtId="165" fontId="16" fillId="11" borderId="20" xfId="26" applyNumberFormat="1" applyFont="1" applyFill="1" applyBorder="1" applyAlignment="1">
      <alignment horizontal="right" vertical="center"/>
    </xf>
    <xf numFmtId="0" fontId="16" fillId="11" borderId="20" xfId="17" applyNumberFormat="1" applyFont="1" applyFill="1" applyBorder="1" applyAlignment="1">
      <alignment horizontal="left" vertical="center"/>
    </xf>
    <xf numFmtId="0" fontId="16" fillId="11" borderId="20" xfId="16" applyNumberFormat="1" applyFont="1" applyFill="1" applyBorder="1" applyAlignment="1">
      <alignment horizontal="left" vertical="center"/>
    </xf>
    <xf numFmtId="0" fontId="10" fillId="6" borderId="0" xfId="28" applyFont="1" applyFill="1" applyBorder="1" applyAlignment="1">
      <alignment horizontal="center"/>
    </xf>
    <xf numFmtId="0" fontId="10" fillId="6" borderId="0" xfId="28" applyFont="1" applyFill="1" applyBorder="1"/>
    <xf numFmtId="0" fontId="17" fillId="6" borderId="0" xfId="28" applyFont="1" applyFill="1" applyBorder="1"/>
    <xf numFmtId="0" fontId="17" fillId="6" borderId="0" xfId="28" applyFont="1" applyFill="1" applyBorder="1" applyAlignment="1">
      <alignment horizontal="center"/>
    </xf>
    <xf numFmtId="0" fontId="17" fillId="15" borderId="0" xfId="28" applyFont="1" applyFill="1" applyBorder="1"/>
    <xf numFmtId="165" fontId="10" fillId="6" borderId="0" xfId="28" applyNumberFormat="1" applyFont="1" applyFill="1" applyBorder="1"/>
    <xf numFmtId="0" fontId="10" fillId="6" borderId="0" xfId="28" applyFont="1" applyFill="1" applyBorder="1" applyAlignment="1">
      <alignment horizontal="left"/>
    </xf>
    <xf numFmtId="164" fontId="18" fillId="6" borderId="0" xfId="28" applyNumberFormat="1" applyFont="1" applyFill="1" applyBorder="1"/>
    <xf numFmtId="0" fontId="18" fillId="6" borderId="0" xfId="28" applyFont="1" applyFill="1" applyBorder="1"/>
    <xf numFmtId="164" fontId="10" fillId="6" borderId="0" xfId="28" applyNumberFormat="1" applyFont="1" applyFill="1" applyBorder="1"/>
    <xf numFmtId="164" fontId="10" fillId="6" borderId="0" xfId="28" applyNumberFormat="1" applyFont="1" applyFill="1" applyBorder="1" applyAlignment="1">
      <alignment wrapText="1"/>
    </xf>
    <xf numFmtId="0" fontId="10" fillId="6" borderId="0" xfId="28" applyFont="1" applyFill="1" applyBorder="1" applyAlignment="1">
      <alignment wrapText="1"/>
    </xf>
    <xf numFmtId="0" fontId="19" fillId="6" borderId="0" xfId="28" applyFont="1" applyFill="1" applyBorder="1" applyAlignment="1">
      <alignment horizontal="center"/>
    </xf>
    <xf numFmtId="0" fontId="19" fillId="6" borderId="0" xfId="28" applyFont="1" applyFill="1" applyBorder="1"/>
    <xf numFmtId="9" fontId="17" fillId="6" borderId="0" xfId="31" applyFont="1" applyFill="1" applyBorder="1"/>
    <xf numFmtId="0" fontId="16" fillId="11" borderId="20" xfId="16" applyNumberFormat="1" applyFont="1" applyFill="1" applyBorder="1" applyAlignment="1">
      <alignment horizontal="center" vertical="center"/>
    </xf>
    <xf numFmtId="0" fontId="16" fillId="11" borderId="20" xfId="16" applyNumberFormat="1" applyFont="1" applyFill="1" applyBorder="1" applyAlignment="1">
      <alignment horizontal="center" vertical="center" wrapText="1"/>
    </xf>
    <xf numFmtId="0" fontId="11" fillId="6" borderId="0" xfId="28" applyFont="1" applyFill="1" applyBorder="1" applyAlignment="1">
      <alignment horizontal="left"/>
    </xf>
    <xf numFmtId="0" fontId="11" fillId="0" borderId="0" xfId="28" applyFont="1" applyFill="1" applyBorder="1" applyAlignment="1">
      <alignment horizontal="left"/>
    </xf>
    <xf numFmtId="0" fontId="15" fillId="9" borderId="0" xfId="20" applyFont="1" applyBorder="1" applyAlignment="1">
      <alignment horizontal="left" vertical="center"/>
    </xf>
    <xf numFmtId="0" fontId="11" fillId="9" borderId="12" xfId="20" applyFont="1" applyBorder="1" applyAlignment="1">
      <alignment horizontal="left" vertical="center"/>
    </xf>
    <xf numFmtId="0" fontId="11" fillId="9" borderId="13" xfId="20" applyFont="1" applyBorder="1" applyAlignment="1">
      <alignment horizontal="left" vertical="center"/>
    </xf>
    <xf numFmtId="0" fontId="11" fillId="9" borderId="14" xfId="20" applyFont="1" applyBorder="1" applyAlignment="1">
      <alignment horizontal="left" vertical="center"/>
    </xf>
    <xf numFmtId="0" fontId="11" fillId="6" borderId="15" xfId="28" applyFont="1" applyFill="1" applyBorder="1" applyAlignment="1">
      <alignment horizontal="left"/>
    </xf>
  </cellXfs>
  <cellStyles count="32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Normal" xfId="0" builtinId="0"/>
    <cellStyle name="Normal_1 profes ordi dep i dedic" xfId="28"/>
    <cellStyle name="Porcentual" xfId="31" builtinId="5"/>
    <cellStyle name="SinEstilo" xfId="29"/>
    <cellStyle name="Total" xfId="30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7F7F7F"/>
      <color rgb="FFB2B2B2"/>
      <color rgb="FFF2F2F2"/>
      <color rgb="FFD9D9D9"/>
      <color rgb="FF25406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1"/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Professorat any acadèmic 2010-2011</a:t>
            </a:r>
          </a:p>
        </c:rich>
      </c:tx>
      <c:layout>
        <c:manualLayout>
          <c:xMode val="edge"/>
          <c:yMode val="edge"/>
          <c:x val="2.7845036319612652E-2"/>
          <c:y val="3.6585365853658611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20832722861732481"/>
          <c:y val="0.20426860477019151"/>
          <c:w val="0.60938134318833825"/>
          <c:h val="0.75914602138147558"/>
        </c:manualLayout>
      </c:layout>
      <c:pie3DChart>
        <c:varyColors val="1"/>
        <c:ser>
          <c:idx val="0"/>
          <c:order val="0"/>
          <c:spPr>
            <a:ln>
              <a:solidFill>
                <a:sysClr val="window" lastClr="FFFFFF">
                  <a:lumMod val="75000"/>
                </a:sysClr>
              </a:solidFill>
            </a:ln>
          </c:spPr>
          <c:dLbls>
            <c:numFmt formatCode="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dLblPos val="outEnd"/>
            <c:showCatName val="1"/>
            <c:showPercent val="1"/>
            <c:showLeaderLines val="1"/>
          </c:dLbls>
          <c:cat>
            <c:strRef>
              <c:f>'3.1.1'!$B$60:$B$61</c:f>
              <c:strCache>
                <c:ptCount val="2"/>
                <c:pt idx="0">
                  <c:v>Professorat funcionari</c:v>
                </c:pt>
                <c:pt idx="1">
                  <c:v>Professorat contractat</c:v>
                </c:pt>
              </c:strCache>
            </c:strRef>
          </c:cat>
          <c:val>
            <c:numRef>
              <c:f>'3.1.1'!$D$60:$D$61</c:f>
              <c:numCache>
                <c:formatCode>_(#,##0_);_(\(#,##0\);_("-"_);_(@_)</c:formatCode>
                <c:ptCount val="2"/>
                <c:pt idx="0">
                  <c:v>1303</c:v>
                </c:pt>
                <c:pt idx="1">
                  <c:v>1477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 alignWithMargins="0"/>
    <c:pageMargins b="1" l="0.75000000000000167" r="0.75000000000000167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1"/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es-ES" sz="1000">
                <a:latin typeface="Arial" pitchFamily="34" charset="0"/>
                <a:cs typeface="Arial" pitchFamily="34" charset="0"/>
              </a:rPr>
              <a:t>Professors funcionaris homes: 1.030 (79,05%)</a:t>
            </a:r>
          </a:p>
        </c:rich>
      </c:tx>
      <c:layout>
        <c:manualLayout>
          <c:xMode val="edge"/>
          <c:yMode val="edge"/>
          <c:x val="3.6275695284159769E-2"/>
          <c:y val="4.6012269938650471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7073256268498338"/>
          <c:y val="0.19120654396728021"/>
          <c:w val="0.64718579326520365"/>
          <c:h val="0.7760736196319038"/>
        </c:manualLayout>
      </c:layout>
      <c:pie3DChart>
        <c:varyColors val="1"/>
        <c:ser>
          <c:idx val="0"/>
          <c:order val="0"/>
          <c:tx>
            <c:strRef>
              <c:f>'3.1.1'!$D$64</c:f>
              <c:strCache>
                <c:ptCount val="1"/>
                <c:pt idx="0">
                  <c:v>HOMES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dLbls>
            <c:numFmt formatCode="0%" sourceLinked="0"/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dLblPos val="outEnd"/>
            <c:showCatName val="1"/>
            <c:showPercent val="1"/>
            <c:showLeaderLines val="1"/>
          </c:dLbls>
          <c:cat>
            <c:strRef>
              <c:f>'3.1.1'!$B$65:$B$68</c:f>
              <c:strCache>
                <c:ptCount val="4"/>
                <c:pt idx="0">
                  <c:v>CU</c:v>
                </c:pt>
                <c:pt idx="1">
                  <c:v>CEU</c:v>
                </c:pt>
                <c:pt idx="2">
                  <c:v>TU</c:v>
                </c:pt>
                <c:pt idx="3">
                  <c:v>TEU</c:v>
                </c:pt>
              </c:strCache>
            </c:strRef>
          </c:cat>
          <c:val>
            <c:numRef>
              <c:f>'3.1.1'!$D$65:$D$68</c:f>
              <c:numCache>
                <c:formatCode>_-* #,##0\ _P_t_s_-;\-* #,##0\ _P_t_s_-;_-* "-"\ _P_t_s_-;_-@_-</c:formatCode>
                <c:ptCount val="4"/>
                <c:pt idx="0">
                  <c:v>244</c:v>
                </c:pt>
                <c:pt idx="1">
                  <c:v>55</c:v>
                </c:pt>
                <c:pt idx="2">
                  <c:v>533</c:v>
                </c:pt>
                <c:pt idx="3">
                  <c:v>198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printSettings>
    <c:headerFooter alignWithMargins="0"/>
    <c:pageMargins b="1" l="0.75000000000000167" r="0.75000000000000167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1"/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es-ES" sz="1000">
                <a:latin typeface="Arial" pitchFamily="34" charset="0"/>
                <a:cs typeface="Arial" pitchFamily="34" charset="0"/>
              </a:rPr>
              <a:t>Professores funcionàries dones: 273 (20,95%)</a:t>
            </a:r>
          </a:p>
        </c:rich>
      </c:tx>
      <c:layout>
        <c:manualLayout>
          <c:xMode val="edge"/>
          <c:yMode val="edge"/>
          <c:x val="3.2292787944025854E-2"/>
          <c:y val="4.2682926829268525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8145377024378487"/>
          <c:y val="0.13313040138275398"/>
          <c:w val="0.64969615697601202"/>
          <c:h val="0.8221541514627746"/>
        </c:manualLayout>
      </c:layout>
      <c:pie3DChart>
        <c:varyColors val="1"/>
        <c:ser>
          <c:idx val="0"/>
          <c:order val="0"/>
          <c:tx>
            <c:strRef>
              <c:f>'3.1.1'!$F$64</c:f>
              <c:strCache>
                <c:ptCount val="1"/>
                <c:pt idx="0">
                  <c:v>DONES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dLbls>
            <c:numFmt formatCode="0%" sourceLinked="0"/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dLblPos val="outEnd"/>
            <c:showCatName val="1"/>
            <c:showPercent val="1"/>
            <c:showLeaderLines val="1"/>
          </c:dLbls>
          <c:cat>
            <c:strRef>
              <c:f>'3.1.1'!$B$65:$B$68</c:f>
              <c:strCache>
                <c:ptCount val="4"/>
                <c:pt idx="0">
                  <c:v>CU</c:v>
                </c:pt>
                <c:pt idx="1">
                  <c:v>CEU</c:v>
                </c:pt>
                <c:pt idx="2">
                  <c:v>TU</c:v>
                </c:pt>
                <c:pt idx="3">
                  <c:v>TEU</c:v>
                </c:pt>
              </c:strCache>
            </c:strRef>
          </c:cat>
          <c:val>
            <c:numRef>
              <c:f>'3.1.1'!$F$65:$F$68</c:f>
              <c:numCache>
                <c:formatCode>_-* #,##0\ _P_t_s_-;\-* #,##0\ _P_t_s_-;_-* "-"\ _P_t_s_-;_-@_-</c:formatCode>
                <c:ptCount val="4"/>
                <c:pt idx="0">
                  <c:v>20</c:v>
                </c:pt>
                <c:pt idx="1">
                  <c:v>12</c:v>
                </c:pt>
                <c:pt idx="2">
                  <c:v>166</c:v>
                </c:pt>
                <c:pt idx="3">
                  <c:v>75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printSettings>
    <c:headerFooter alignWithMargins="0"/>
    <c:pageMargins b="1" l="0.75000000000000167" r="0.75000000000000167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1"/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es-ES" sz="1000">
                <a:latin typeface="Arial" pitchFamily="34" charset="0"/>
                <a:cs typeface="Arial" pitchFamily="34" charset="0"/>
              </a:rPr>
              <a:t>Professorat funcionari per categories: 1.303</a:t>
            </a:r>
          </a:p>
        </c:rich>
      </c:tx>
      <c:layout>
        <c:manualLayout>
          <c:xMode val="edge"/>
          <c:yMode val="edge"/>
          <c:x val="3.8793103448275891E-2"/>
          <c:y val="3.6697247706422201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2125250422755767"/>
          <c:y val="0.21238379324679971"/>
          <c:w val="0.59590504726732152"/>
          <c:h val="0.71253726311733956"/>
        </c:manualLayout>
      </c:layout>
      <c:pie3DChart>
        <c:varyColors val="1"/>
        <c:ser>
          <c:idx val="0"/>
          <c:order val="0"/>
          <c:tx>
            <c:strRef>
              <c:f>'3.1.1'!$G$64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dLbls>
            <c:numFmt formatCode="0%" sourceLinked="0"/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dLblPos val="outEnd"/>
            <c:showCatName val="1"/>
            <c:showPercent val="1"/>
            <c:showLeaderLines val="1"/>
          </c:dLbls>
          <c:cat>
            <c:strRef>
              <c:f>'3.1.1'!$B$65:$B$68</c:f>
              <c:strCache>
                <c:ptCount val="4"/>
                <c:pt idx="0">
                  <c:v>CU</c:v>
                </c:pt>
                <c:pt idx="1">
                  <c:v>CEU</c:v>
                </c:pt>
                <c:pt idx="2">
                  <c:v>TU</c:v>
                </c:pt>
                <c:pt idx="3">
                  <c:v>TEU</c:v>
                </c:pt>
              </c:strCache>
            </c:strRef>
          </c:cat>
          <c:val>
            <c:numRef>
              <c:f>'3.1.1'!$G$65:$G$68</c:f>
              <c:numCache>
                <c:formatCode>_-* #,##0\ _P_t_s_-;\-* #,##0\ _P_t_s_-;_-* "-"\ _P_t_s_-;_-@_-</c:formatCode>
                <c:ptCount val="4"/>
                <c:pt idx="0">
                  <c:v>264</c:v>
                </c:pt>
                <c:pt idx="1">
                  <c:v>67</c:v>
                </c:pt>
                <c:pt idx="2">
                  <c:v>699</c:v>
                </c:pt>
                <c:pt idx="3">
                  <c:v>273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printSettings>
    <c:headerFooter alignWithMargins="0"/>
    <c:pageMargins b="1" l="0.75000000000000167" r="0.75000000000000167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4482</xdr:colOff>
      <xdr:row>58</xdr:row>
      <xdr:rowOff>132789</xdr:rowOff>
    </xdr:from>
    <xdr:to>
      <xdr:col>8</xdr:col>
      <xdr:colOff>359148</xdr:colOff>
      <xdr:row>78</xdr:row>
      <xdr:rowOff>23532</xdr:rowOff>
    </xdr:to>
    <xdr:graphicFrame macro="">
      <xdr:nvGraphicFramePr>
        <xdr:cNvPr id="11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7284</xdr:colOff>
      <xdr:row>82</xdr:row>
      <xdr:rowOff>35859</xdr:rowOff>
    </xdr:from>
    <xdr:to>
      <xdr:col>8</xdr:col>
      <xdr:colOff>326091</xdr:colOff>
      <xdr:row>101</xdr:row>
      <xdr:rowOff>64434</xdr:rowOff>
    </xdr:to>
    <xdr:graphicFrame macro="">
      <xdr:nvGraphicFramePr>
        <xdr:cNvPr id="110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152400</xdr:colOff>
      <xdr:row>82</xdr:row>
      <xdr:rowOff>6724</xdr:rowOff>
    </xdr:from>
    <xdr:to>
      <xdr:col>17</xdr:col>
      <xdr:colOff>247650</xdr:colOff>
      <xdr:row>101</xdr:row>
      <xdr:rowOff>49306</xdr:rowOff>
    </xdr:to>
    <xdr:graphicFrame macro="">
      <xdr:nvGraphicFramePr>
        <xdr:cNvPr id="110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133910</xdr:colOff>
      <xdr:row>58</xdr:row>
      <xdr:rowOff>132790</xdr:rowOff>
    </xdr:from>
    <xdr:to>
      <xdr:col>17</xdr:col>
      <xdr:colOff>172010</xdr:colOff>
      <xdr:row>78</xdr:row>
      <xdr:rowOff>14008</xdr:rowOff>
    </xdr:to>
    <xdr:graphicFrame macro="">
      <xdr:nvGraphicFramePr>
        <xdr:cNvPr id="110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C81"/>
  <sheetViews>
    <sheetView showGridLines="0" showZeros="0" tabSelected="1" zoomScale="85" zoomScaleNormal="85" workbookViewId="0">
      <selection sqref="A1:XFD1048576"/>
    </sheetView>
  </sheetViews>
  <sheetFormatPr baseColWidth="10" defaultColWidth="11.42578125" defaultRowHeight="12.75"/>
  <cols>
    <col min="1" max="1" width="0.5703125" style="4" customWidth="1"/>
    <col min="2" max="2" width="14.42578125" style="7" customWidth="1"/>
    <col min="3" max="3" width="8" style="7" customWidth="1"/>
    <col min="4" max="27" width="8" style="4" customWidth="1"/>
    <col min="28" max="28" width="0.5703125" style="4" customWidth="1"/>
    <col min="29" max="16384" width="11.42578125" style="4"/>
  </cols>
  <sheetData>
    <row r="1" spans="1:29" s="1" customFormat="1" ht="14.25" thickTop="1" thickBot="1">
      <c r="B1" s="58" t="s">
        <v>4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60"/>
    </row>
    <row r="2" spans="1:29" s="1" customFormat="1" ht="14.25" thickTop="1" thickBot="1">
      <c r="B2" s="58" t="s">
        <v>9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60"/>
    </row>
    <row r="3" spans="1:29" s="1" customFormat="1" ht="3.95" customHeight="1" thickTop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9" s="3" customFormat="1" ht="13.5" thickTop="1">
      <c r="A4" s="61" t="s">
        <v>24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</row>
    <row r="5" spans="1:29" ht="8.25" customHeight="1">
      <c r="B5" s="4"/>
      <c r="C5" s="4"/>
    </row>
    <row r="6" spans="1:29" ht="3.75" customHeight="1">
      <c r="A6" s="9"/>
      <c r="B6" s="10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2"/>
    </row>
    <row r="7" spans="1:29" s="5" customFormat="1" ht="21.75" customHeight="1">
      <c r="A7" s="13"/>
      <c r="B7" s="54" t="s">
        <v>10</v>
      </c>
      <c r="C7" s="53" t="s">
        <v>0</v>
      </c>
      <c r="D7" s="53"/>
      <c r="E7" s="53"/>
      <c r="F7" s="53"/>
      <c r="G7" s="53"/>
      <c r="H7" s="54" t="s">
        <v>7</v>
      </c>
      <c r="I7" s="54"/>
      <c r="J7" s="54"/>
      <c r="K7" s="54"/>
      <c r="L7" s="54"/>
      <c r="M7" s="53" t="s">
        <v>1</v>
      </c>
      <c r="N7" s="53"/>
      <c r="O7" s="53"/>
      <c r="P7" s="53"/>
      <c r="Q7" s="53"/>
      <c r="R7" s="54" t="s">
        <v>6</v>
      </c>
      <c r="S7" s="54"/>
      <c r="T7" s="54"/>
      <c r="U7" s="54"/>
      <c r="V7" s="54"/>
      <c r="W7" s="54" t="s">
        <v>5</v>
      </c>
      <c r="X7" s="54"/>
      <c r="Y7" s="54"/>
      <c r="Z7" s="54"/>
      <c r="AA7" s="54"/>
      <c r="AB7" s="14"/>
    </row>
    <row r="8" spans="1:29" s="6" customFormat="1" ht="19.5" customHeight="1">
      <c r="A8" s="15"/>
      <c r="B8" s="54"/>
      <c r="C8" s="54" t="s">
        <v>3</v>
      </c>
      <c r="D8" s="54"/>
      <c r="E8" s="54" t="s">
        <v>2</v>
      </c>
      <c r="F8" s="54"/>
      <c r="G8" s="53" t="s">
        <v>12</v>
      </c>
      <c r="H8" s="54" t="s">
        <v>3</v>
      </c>
      <c r="I8" s="54"/>
      <c r="J8" s="54" t="s">
        <v>2</v>
      </c>
      <c r="K8" s="54"/>
      <c r="L8" s="53" t="s">
        <v>12</v>
      </c>
      <c r="M8" s="54" t="s">
        <v>3</v>
      </c>
      <c r="N8" s="54"/>
      <c r="O8" s="54" t="s">
        <v>2</v>
      </c>
      <c r="P8" s="54"/>
      <c r="Q8" s="53" t="s">
        <v>12</v>
      </c>
      <c r="R8" s="54" t="s">
        <v>3</v>
      </c>
      <c r="S8" s="54"/>
      <c r="T8" s="54" t="s">
        <v>2</v>
      </c>
      <c r="U8" s="54"/>
      <c r="V8" s="53" t="s">
        <v>12</v>
      </c>
      <c r="W8" s="54" t="s">
        <v>3</v>
      </c>
      <c r="X8" s="54"/>
      <c r="Y8" s="54" t="s">
        <v>2</v>
      </c>
      <c r="Z8" s="54"/>
      <c r="AA8" s="53" t="s">
        <v>12</v>
      </c>
      <c r="AB8" s="16"/>
    </row>
    <row r="9" spans="1:29" s="6" customFormat="1" ht="18.75" customHeight="1">
      <c r="A9" s="15"/>
      <c r="B9" s="54"/>
      <c r="C9" s="17" t="s">
        <v>22</v>
      </c>
      <c r="D9" s="17" t="s">
        <v>23</v>
      </c>
      <c r="E9" s="17" t="s">
        <v>22</v>
      </c>
      <c r="F9" s="17" t="s">
        <v>23</v>
      </c>
      <c r="G9" s="53" t="s">
        <v>12</v>
      </c>
      <c r="H9" s="18" t="s">
        <v>22</v>
      </c>
      <c r="I9" s="17" t="s">
        <v>23</v>
      </c>
      <c r="J9" s="17" t="s">
        <v>22</v>
      </c>
      <c r="K9" s="17" t="s">
        <v>23</v>
      </c>
      <c r="L9" s="53" t="s">
        <v>12</v>
      </c>
      <c r="M9" s="18" t="s">
        <v>22</v>
      </c>
      <c r="N9" s="17" t="s">
        <v>23</v>
      </c>
      <c r="O9" s="17" t="s">
        <v>22</v>
      </c>
      <c r="P9" s="17" t="s">
        <v>23</v>
      </c>
      <c r="Q9" s="53" t="s">
        <v>12</v>
      </c>
      <c r="R9" s="18" t="s">
        <v>22</v>
      </c>
      <c r="S9" s="17" t="s">
        <v>23</v>
      </c>
      <c r="T9" s="17" t="s">
        <v>22</v>
      </c>
      <c r="U9" s="17" t="s">
        <v>23</v>
      </c>
      <c r="V9" s="53" t="s">
        <v>12</v>
      </c>
      <c r="W9" s="18" t="s">
        <v>22</v>
      </c>
      <c r="X9" s="17" t="s">
        <v>23</v>
      </c>
      <c r="Y9" s="17" t="s">
        <v>22</v>
      </c>
      <c r="Z9" s="17" t="s">
        <v>23</v>
      </c>
      <c r="AA9" s="53"/>
      <c r="AB9" s="23"/>
      <c r="AC9" s="24"/>
    </row>
    <row r="10" spans="1:29" ht="20.100000000000001" customHeight="1">
      <c r="A10" s="19"/>
      <c r="B10" s="36" t="s">
        <v>26</v>
      </c>
      <c r="C10" s="31">
        <v>0</v>
      </c>
      <c r="D10" s="31">
        <v>0</v>
      </c>
      <c r="E10" s="31">
        <v>0</v>
      </c>
      <c r="F10" s="31">
        <v>0</v>
      </c>
      <c r="G10" s="32">
        <f>SUM(C10:F10)</f>
        <v>0</v>
      </c>
      <c r="H10" s="31">
        <v>0</v>
      </c>
      <c r="I10" s="31">
        <v>0</v>
      </c>
      <c r="J10" s="31">
        <v>0</v>
      </c>
      <c r="K10" s="31">
        <v>0</v>
      </c>
      <c r="L10" s="33">
        <f>SUM(H10:K10)</f>
        <v>0</v>
      </c>
      <c r="M10" s="31">
        <v>0</v>
      </c>
      <c r="N10" s="31">
        <v>1</v>
      </c>
      <c r="O10" s="31">
        <v>0</v>
      </c>
      <c r="P10" s="31">
        <v>0</v>
      </c>
      <c r="Q10" s="32">
        <v>1</v>
      </c>
      <c r="R10" s="31">
        <v>0</v>
      </c>
      <c r="S10" s="31">
        <v>0</v>
      </c>
      <c r="T10" s="31">
        <v>0</v>
      </c>
      <c r="U10" s="31">
        <v>0</v>
      </c>
      <c r="V10" s="32">
        <f>SUM(R10:U10)</f>
        <v>0</v>
      </c>
      <c r="W10" s="31">
        <f>+C10+H10+M10+R10</f>
        <v>0</v>
      </c>
      <c r="X10" s="31">
        <f>+D10+I10+N10+S10</f>
        <v>1</v>
      </c>
      <c r="Y10" s="31">
        <f>+E10+J10+O10+T10</f>
        <v>0</v>
      </c>
      <c r="Z10" s="31">
        <f>+F10+K10+P10+U10</f>
        <v>0</v>
      </c>
      <c r="AA10" s="32">
        <f>+W10+X10+Y10+Z10</f>
        <v>1</v>
      </c>
      <c r="AB10" s="25"/>
      <c r="AC10" s="26"/>
    </row>
    <row r="11" spans="1:29" ht="20.100000000000001" customHeight="1">
      <c r="A11" s="19"/>
      <c r="B11" s="37" t="s">
        <v>27</v>
      </c>
      <c r="C11" s="34">
        <v>0</v>
      </c>
      <c r="D11" s="34">
        <v>0</v>
      </c>
      <c r="E11" s="34">
        <v>0</v>
      </c>
      <c r="F11" s="34">
        <v>0</v>
      </c>
      <c r="G11" s="32">
        <f t="shared" ref="G11:G53" si="0">SUM(C11:F11)</f>
        <v>0</v>
      </c>
      <c r="H11" s="34">
        <v>0</v>
      </c>
      <c r="I11" s="34">
        <v>0</v>
      </c>
      <c r="J11" s="34">
        <v>0</v>
      </c>
      <c r="K11" s="34">
        <v>0</v>
      </c>
      <c r="L11" s="33">
        <f t="shared" ref="L11:L53" si="1">SUM(H11:K11)</f>
        <v>0</v>
      </c>
      <c r="M11" s="34">
        <v>0</v>
      </c>
      <c r="N11" s="34">
        <v>0</v>
      </c>
      <c r="O11" s="34">
        <v>0</v>
      </c>
      <c r="P11" s="34">
        <v>0</v>
      </c>
      <c r="Q11" s="32"/>
      <c r="R11" s="34">
        <v>0</v>
      </c>
      <c r="S11" s="34">
        <v>1</v>
      </c>
      <c r="T11" s="34">
        <v>0</v>
      </c>
      <c r="U11" s="34">
        <v>0</v>
      </c>
      <c r="V11" s="32">
        <f t="shared" ref="V11:V54" si="2">SUM(R11:U11)</f>
        <v>1</v>
      </c>
      <c r="W11" s="34">
        <f t="shared" ref="W11:W22" si="3">+C11+H11+M11+R11</f>
        <v>0</v>
      </c>
      <c r="X11" s="34">
        <f t="shared" ref="X11:X22" si="4">+D11+I11+N11+S11</f>
        <v>1</v>
      </c>
      <c r="Y11" s="34">
        <f t="shared" ref="Y11:Y22" si="5">+E11+J11+O11+T11</f>
        <v>0</v>
      </c>
      <c r="Z11" s="34">
        <f t="shared" ref="Z11:Z22" si="6">+F11+K11+P11+U11</f>
        <v>0</v>
      </c>
      <c r="AA11" s="32">
        <f t="shared" ref="AA11:AA53" si="7">+W11+X11+Y11+Z11</f>
        <v>1</v>
      </c>
      <c r="AB11" s="25"/>
      <c r="AC11" s="26"/>
    </row>
    <row r="12" spans="1:29" ht="20.100000000000001" customHeight="1">
      <c r="A12" s="19"/>
      <c r="B12" s="36" t="s">
        <v>28</v>
      </c>
      <c r="C12" s="31">
        <v>0</v>
      </c>
      <c r="D12" s="31">
        <v>12</v>
      </c>
      <c r="E12" s="31">
        <v>0</v>
      </c>
      <c r="F12" s="31">
        <v>1</v>
      </c>
      <c r="G12" s="32">
        <f t="shared" si="0"/>
        <v>13</v>
      </c>
      <c r="H12" s="31">
        <v>0</v>
      </c>
      <c r="I12" s="31">
        <v>0</v>
      </c>
      <c r="J12" s="31">
        <v>0</v>
      </c>
      <c r="K12" s="31">
        <v>0</v>
      </c>
      <c r="L12" s="33">
        <f t="shared" si="1"/>
        <v>0</v>
      </c>
      <c r="M12" s="31">
        <v>6</v>
      </c>
      <c r="N12" s="31">
        <v>26</v>
      </c>
      <c r="O12" s="31">
        <v>0</v>
      </c>
      <c r="P12" s="31">
        <v>3</v>
      </c>
      <c r="Q12" s="32">
        <v>35</v>
      </c>
      <c r="R12" s="31">
        <v>1</v>
      </c>
      <c r="S12" s="31">
        <v>0</v>
      </c>
      <c r="T12" s="31">
        <v>0</v>
      </c>
      <c r="U12" s="31">
        <v>0</v>
      </c>
      <c r="V12" s="32">
        <f t="shared" si="2"/>
        <v>1</v>
      </c>
      <c r="W12" s="31">
        <f t="shared" si="3"/>
        <v>7</v>
      </c>
      <c r="X12" s="31">
        <f t="shared" si="4"/>
        <v>38</v>
      </c>
      <c r="Y12" s="31">
        <f t="shared" si="5"/>
        <v>0</v>
      </c>
      <c r="Z12" s="31">
        <f t="shared" si="6"/>
        <v>4</v>
      </c>
      <c r="AA12" s="32">
        <f t="shared" si="7"/>
        <v>49</v>
      </c>
      <c r="AB12" s="25"/>
      <c r="AC12" s="26"/>
    </row>
    <row r="13" spans="1:29" ht="20.100000000000001" customHeight="1">
      <c r="A13" s="19"/>
      <c r="B13" s="37" t="s">
        <v>29</v>
      </c>
      <c r="C13" s="34">
        <v>2</v>
      </c>
      <c r="D13" s="34">
        <v>8</v>
      </c>
      <c r="E13" s="34">
        <v>0</v>
      </c>
      <c r="F13" s="34">
        <v>0</v>
      </c>
      <c r="G13" s="32">
        <f t="shared" si="0"/>
        <v>10</v>
      </c>
      <c r="H13" s="34">
        <v>0</v>
      </c>
      <c r="I13" s="34">
        <v>3</v>
      </c>
      <c r="J13" s="34">
        <v>0</v>
      </c>
      <c r="K13" s="34">
        <v>0</v>
      </c>
      <c r="L13" s="33">
        <f t="shared" si="1"/>
        <v>3</v>
      </c>
      <c r="M13" s="34">
        <v>2</v>
      </c>
      <c r="N13" s="34">
        <v>7</v>
      </c>
      <c r="O13" s="34">
        <v>0</v>
      </c>
      <c r="P13" s="34">
        <v>0</v>
      </c>
      <c r="Q13" s="32">
        <v>9</v>
      </c>
      <c r="R13" s="34">
        <v>0</v>
      </c>
      <c r="S13" s="34">
        <v>1</v>
      </c>
      <c r="T13" s="34">
        <v>0</v>
      </c>
      <c r="U13" s="34">
        <v>0</v>
      </c>
      <c r="V13" s="32">
        <f t="shared" si="2"/>
        <v>1</v>
      </c>
      <c r="W13" s="34">
        <f t="shared" si="3"/>
        <v>4</v>
      </c>
      <c r="X13" s="34">
        <f t="shared" si="4"/>
        <v>19</v>
      </c>
      <c r="Y13" s="34">
        <f t="shared" si="5"/>
        <v>0</v>
      </c>
      <c r="Z13" s="34">
        <f t="shared" si="6"/>
        <v>0</v>
      </c>
      <c r="AA13" s="32">
        <f t="shared" si="7"/>
        <v>23</v>
      </c>
      <c r="AB13" s="25"/>
      <c r="AC13" s="26"/>
    </row>
    <row r="14" spans="1:29" ht="20.100000000000001" customHeight="1">
      <c r="A14" s="19"/>
      <c r="B14" s="36" t="s">
        <v>30</v>
      </c>
      <c r="C14" s="31">
        <v>0</v>
      </c>
      <c r="D14" s="31">
        <v>3</v>
      </c>
      <c r="E14" s="31">
        <v>0</v>
      </c>
      <c r="F14" s="31">
        <v>0</v>
      </c>
      <c r="G14" s="32">
        <f t="shared" si="0"/>
        <v>3</v>
      </c>
      <c r="H14" s="31">
        <v>0</v>
      </c>
      <c r="I14" s="31">
        <v>0</v>
      </c>
      <c r="J14" s="31">
        <v>0</v>
      </c>
      <c r="K14" s="31">
        <v>0</v>
      </c>
      <c r="L14" s="33">
        <f t="shared" si="1"/>
        <v>0</v>
      </c>
      <c r="M14" s="31">
        <v>3</v>
      </c>
      <c r="N14" s="31">
        <v>12</v>
      </c>
      <c r="O14" s="31">
        <v>0</v>
      </c>
      <c r="P14" s="31">
        <v>0</v>
      </c>
      <c r="Q14" s="32">
        <v>15</v>
      </c>
      <c r="R14" s="31">
        <v>0</v>
      </c>
      <c r="S14" s="31">
        <v>2</v>
      </c>
      <c r="T14" s="31">
        <v>0</v>
      </c>
      <c r="U14" s="31">
        <v>0</v>
      </c>
      <c r="V14" s="32">
        <f t="shared" si="2"/>
        <v>2</v>
      </c>
      <c r="W14" s="31">
        <f t="shared" si="3"/>
        <v>3</v>
      </c>
      <c r="X14" s="31">
        <f t="shared" si="4"/>
        <v>17</v>
      </c>
      <c r="Y14" s="31">
        <f t="shared" si="5"/>
        <v>0</v>
      </c>
      <c r="Z14" s="31">
        <f t="shared" si="6"/>
        <v>0</v>
      </c>
      <c r="AA14" s="32">
        <f t="shared" si="7"/>
        <v>20</v>
      </c>
      <c r="AB14" s="25"/>
      <c r="AC14" s="26"/>
    </row>
    <row r="15" spans="1:29" ht="20.100000000000001" customHeight="1">
      <c r="A15" s="19"/>
      <c r="B15" s="37" t="s">
        <v>31</v>
      </c>
      <c r="C15" s="34">
        <v>0</v>
      </c>
      <c r="D15" s="34">
        <v>11</v>
      </c>
      <c r="E15" s="34">
        <v>0</v>
      </c>
      <c r="F15" s="34">
        <v>0</v>
      </c>
      <c r="G15" s="32">
        <f t="shared" si="0"/>
        <v>11</v>
      </c>
      <c r="H15" s="34">
        <v>0</v>
      </c>
      <c r="I15" s="34">
        <v>0</v>
      </c>
      <c r="J15" s="34">
        <v>0</v>
      </c>
      <c r="K15" s="34">
        <v>0</v>
      </c>
      <c r="L15" s="33">
        <f t="shared" si="1"/>
        <v>0</v>
      </c>
      <c r="M15" s="34">
        <v>2</v>
      </c>
      <c r="N15" s="34">
        <v>7</v>
      </c>
      <c r="O15" s="34">
        <v>0</v>
      </c>
      <c r="P15" s="34">
        <v>0</v>
      </c>
      <c r="Q15" s="32">
        <v>9</v>
      </c>
      <c r="R15" s="34">
        <v>0</v>
      </c>
      <c r="S15" s="34">
        <v>4</v>
      </c>
      <c r="T15" s="34">
        <v>0</v>
      </c>
      <c r="U15" s="34">
        <v>1</v>
      </c>
      <c r="V15" s="32">
        <f t="shared" si="2"/>
        <v>5</v>
      </c>
      <c r="W15" s="34">
        <f t="shared" si="3"/>
        <v>2</v>
      </c>
      <c r="X15" s="34">
        <f t="shared" si="4"/>
        <v>22</v>
      </c>
      <c r="Y15" s="34">
        <f t="shared" si="5"/>
        <v>0</v>
      </c>
      <c r="Z15" s="34">
        <f t="shared" si="6"/>
        <v>1</v>
      </c>
      <c r="AA15" s="32">
        <f t="shared" si="7"/>
        <v>25</v>
      </c>
      <c r="AB15" s="25"/>
      <c r="AC15" s="26"/>
    </row>
    <row r="16" spans="1:29" ht="20.100000000000001" customHeight="1">
      <c r="A16" s="19"/>
      <c r="B16" s="36" t="s">
        <v>32</v>
      </c>
      <c r="C16" s="31">
        <v>0</v>
      </c>
      <c r="D16" s="31"/>
      <c r="E16" s="31">
        <v>0</v>
      </c>
      <c r="F16" s="31">
        <v>0</v>
      </c>
      <c r="G16" s="32">
        <f t="shared" si="0"/>
        <v>0</v>
      </c>
      <c r="H16" s="31">
        <v>0</v>
      </c>
      <c r="I16" s="31">
        <v>0</v>
      </c>
      <c r="J16" s="31">
        <v>0</v>
      </c>
      <c r="K16" s="31">
        <v>0</v>
      </c>
      <c r="L16" s="33">
        <f t="shared" si="1"/>
        <v>0</v>
      </c>
      <c r="M16" s="31">
        <v>1</v>
      </c>
      <c r="N16" s="31">
        <v>1</v>
      </c>
      <c r="O16" s="31">
        <v>0</v>
      </c>
      <c r="P16" s="31">
        <v>0</v>
      </c>
      <c r="Q16" s="32">
        <v>2</v>
      </c>
      <c r="R16" s="31">
        <v>4</v>
      </c>
      <c r="S16" s="31">
        <v>10</v>
      </c>
      <c r="T16" s="31">
        <v>0</v>
      </c>
      <c r="U16" s="31">
        <v>1</v>
      </c>
      <c r="V16" s="32">
        <f t="shared" si="2"/>
        <v>15</v>
      </c>
      <c r="W16" s="31">
        <f t="shared" si="3"/>
        <v>5</v>
      </c>
      <c r="X16" s="31">
        <f t="shared" si="4"/>
        <v>11</v>
      </c>
      <c r="Y16" s="31">
        <f t="shared" si="5"/>
        <v>0</v>
      </c>
      <c r="Z16" s="31">
        <f t="shared" si="6"/>
        <v>1</v>
      </c>
      <c r="AA16" s="32">
        <f t="shared" si="7"/>
        <v>17</v>
      </c>
      <c r="AB16" s="25"/>
      <c r="AC16" s="26"/>
    </row>
    <row r="17" spans="1:29" ht="20.100000000000001" customHeight="1">
      <c r="A17" s="19"/>
      <c r="B17" s="37" t="s">
        <v>33</v>
      </c>
      <c r="C17" s="34">
        <v>0</v>
      </c>
      <c r="D17" s="34">
        <v>8</v>
      </c>
      <c r="E17" s="34">
        <v>0</v>
      </c>
      <c r="F17" s="34">
        <v>0</v>
      </c>
      <c r="G17" s="32">
        <f t="shared" si="0"/>
        <v>8</v>
      </c>
      <c r="H17" s="34">
        <v>0</v>
      </c>
      <c r="I17" s="34">
        <v>0</v>
      </c>
      <c r="J17" s="34">
        <v>0</v>
      </c>
      <c r="K17" s="34">
        <v>0</v>
      </c>
      <c r="L17" s="33">
        <f t="shared" si="1"/>
        <v>0</v>
      </c>
      <c r="M17" s="34">
        <v>2</v>
      </c>
      <c r="N17" s="34">
        <v>3</v>
      </c>
      <c r="O17" s="34">
        <v>0</v>
      </c>
      <c r="P17" s="34">
        <v>0</v>
      </c>
      <c r="Q17" s="32">
        <v>5</v>
      </c>
      <c r="R17" s="34">
        <v>0</v>
      </c>
      <c r="S17" s="34">
        <v>1</v>
      </c>
      <c r="T17" s="34">
        <v>0</v>
      </c>
      <c r="U17" s="34">
        <v>0</v>
      </c>
      <c r="V17" s="32">
        <f t="shared" si="2"/>
        <v>1</v>
      </c>
      <c r="W17" s="34">
        <f t="shared" si="3"/>
        <v>2</v>
      </c>
      <c r="X17" s="34">
        <f t="shared" si="4"/>
        <v>12</v>
      </c>
      <c r="Y17" s="34">
        <f t="shared" si="5"/>
        <v>0</v>
      </c>
      <c r="Z17" s="34">
        <f t="shared" si="6"/>
        <v>0</v>
      </c>
      <c r="AA17" s="32">
        <f t="shared" si="7"/>
        <v>14</v>
      </c>
      <c r="AB17" s="25"/>
      <c r="AC17" s="26"/>
    </row>
    <row r="18" spans="1:29" ht="20.100000000000001" customHeight="1">
      <c r="A18" s="19"/>
      <c r="B18" s="36" t="s">
        <v>34</v>
      </c>
      <c r="C18" s="31">
        <v>1</v>
      </c>
      <c r="D18" s="31">
        <v>6</v>
      </c>
      <c r="E18" s="31">
        <v>0</v>
      </c>
      <c r="F18" s="31">
        <v>1</v>
      </c>
      <c r="G18" s="32">
        <f t="shared" si="0"/>
        <v>8</v>
      </c>
      <c r="H18" s="31">
        <v>0</v>
      </c>
      <c r="I18" s="31">
        <v>1</v>
      </c>
      <c r="J18" s="31">
        <v>0</v>
      </c>
      <c r="K18" s="31">
        <v>0</v>
      </c>
      <c r="L18" s="33">
        <f t="shared" si="1"/>
        <v>1</v>
      </c>
      <c r="M18" s="31">
        <v>2</v>
      </c>
      <c r="N18" s="31">
        <v>20</v>
      </c>
      <c r="O18" s="31">
        <v>0</v>
      </c>
      <c r="P18" s="31">
        <v>1</v>
      </c>
      <c r="Q18" s="32">
        <v>23</v>
      </c>
      <c r="R18" s="31">
        <v>0</v>
      </c>
      <c r="S18" s="31">
        <v>2</v>
      </c>
      <c r="T18" s="31">
        <v>0</v>
      </c>
      <c r="U18" s="31">
        <v>1</v>
      </c>
      <c r="V18" s="32">
        <f t="shared" si="2"/>
        <v>3</v>
      </c>
      <c r="W18" s="31">
        <f t="shared" si="3"/>
        <v>3</v>
      </c>
      <c r="X18" s="31">
        <f t="shared" si="4"/>
        <v>29</v>
      </c>
      <c r="Y18" s="31">
        <f t="shared" si="5"/>
        <v>0</v>
      </c>
      <c r="Z18" s="31">
        <f t="shared" si="6"/>
        <v>3</v>
      </c>
      <c r="AA18" s="32">
        <f t="shared" si="7"/>
        <v>35</v>
      </c>
      <c r="AB18" s="25"/>
      <c r="AC18" s="26"/>
    </row>
    <row r="19" spans="1:29" ht="20.100000000000001" customHeight="1">
      <c r="A19" s="19"/>
      <c r="B19" s="37" t="s">
        <v>35</v>
      </c>
      <c r="C19" s="34">
        <v>0</v>
      </c>
      <c r="D19" s="34">
        <v>9</v>
      </c>
      <c r="E19" s="34">
        <v>0</v>
      </c>
      <c r="F19" s="34">
        <v>0</v>
      </c>
      <c r="G19" s="32">
        <f t="shared" si="0"/>
        <v>9</v>
      </c>
      <c r="H19" s="34">
        <v>0</v>
      </c>
      <c r="I19" s="34">
        <v>2</v>
      </c>
      <c r="J19" s="34">
        <v>0</v>
      </c>
      <c r="K19" s="34">
        <v>0</v>
      </c>
      <c r="L19" s="33">
        <f t="shared" si="1"/>
        <v>2</v>
      </c>
      <c r="M19" s="34">
        <v>1</v>
      </c>
      <c r="N19" s="34">
        <v>7</v>
      </c>
      <c r="O19" s="34">
        <v>0</v>
      </c>
      <c r="P19" s="34">
        <v>0</v>
      </c>
      <c r="Q19" s="32">
        <v>8</v>
      </c>
      <c r="R19" s="34">
        <v>2</v>
      </c>
      <c r="S19" s="34">
        <v>6</v>
      </c>
      <c r="T19" s="34">
        <v>0</v>
      </c>
      <c r="U19" s="34">
        <v>0</v>
      </c>
      <c r="V19" s="32">
        <f t="shared" si="2"/>
        <v>8</v>
      </c>
      <c r="W19" s="34">
        <f t="shared" si="3"/>
        <v>3</v>
      </c>
      <c r="X19" s="34">
        <f t="shared" si="4"/>
        <v>24</v>
      </c>
      <c r="Y19" s="34">
        <f t="shared" si="5"/>
        <v>0</v>
      </c>
      <c r="Z19" s="34">
        <f t="shared" si="6"/>
        <v>0</v>
      </c>
      <c r="AA19" s="32">
        <f t="shared" si="7"/>
        <v>27</v>
      </c>
      <c r="AB19" s="25"/>
      <c r="AC19" s="26"/>
    </row>
    <row r="20" spans="1:29" ht="20.100000000000001" customHeight="1">
      <c r="A20" s="19"/>
      <c r="B20" s="36" t="s">
        <v>36</v>
      </c>
      <c r="C20" s="31">
        <v>0</v>
      </c>
      <c r="D20" s="31">
        <v>2</v>
      </c>
      <c r="E20" s="31">
        <v>0</v>
      </c>
      <c r="F20" s="31">
        <v>0</v>
      </c>
      <c r="G20" s="32">
        <f t="shared" si="0"/>
        <v>2</v>
      </c>
      <c r="H20" s="31">
        <v>0</v>
      </c>
      <c r="I20" s="31">
        <v>2</v>
      </c>
      <c r="J20" s="31">
        <v>0</v>
      </c>
      <c r="K20" s="31">
        <v>0</v>
      </c>
      <c r="L20" s="33">
        <f t="shared" si="1"/>
        <v>2</v>
      </c>
      <c r="M20" s="31">
        <v>0</v>
      </c>
      <c r="N20" s="31">
        <v>12</v>
      </c>
      <c r="O20" s="31">
        <v>0</v>
      </c>
      <c r="P20" s="31">
        <v>0</v>
      </c>
      <c r="Q20" s="32">
        <v>12</v>
      </c>
      <c r="R20" s="31">
        <v>1</v>
      </c>
      <c r="S20" s="31">
        <v>18</v>
      </c>
      <c r="T20" s="31">
        <v>0</v>
      </c>
      <c r="U20" s="31">
        <v>0</v>
      </c>
      <c r="V20" s="32">
        <f t="shared" si="2"/>
        <v>19</v>
      </c>
      <c r="W20" s="31">
        <f t="shared" si="3"/>
        <v>1</v>
      </c>
      <c r="X20" s="31">
        <f t="shared" si="4"/>
        <v>34</v>
      </c>
      <c r="Y20" s="31">
        <f t="shared" si="5"/>
        <v>0</v>
      </c>
      <c r="Z20" s="31">
        <f t="shared" si="6"/>
        <v>0</v>
      </c>
      <c r="AA20" s="32">
        <f t="shared" si="7"/>
        <v>35</v>
      </c>
      <c r="AB20" s="25"/>
      <c r="AC20" s="26"/>
    </row>
    <row r="21" spans="1:29" ht="20.100000000000001" customHeight="1">
      <c r="A21" s="19"/>
      <c r="B21" s="37" t="s">
        <v>37</v>
      </c>
      <c r="C21" s="34">
        <v>0</v>
      </c>
      <c r="D21" s="34">
        <v>10</v>
      </c>
      <c r="E21" s="34">
        <v>0</v>
      </c>
      <c r="F21" s="34">
        <v>0</v>
      </c>
      <c r="G21" s="32">
        <f t="shared" si="0"/>
        <v>10</v>
      </c>
      <c r="H21" s="34">
        <v>0</v>
      </c>
      <c r="I21" s="34">
        <v>4</v>
      </c>
      <c r="J21" s="34">
        <v>0</v>
      </c>
      <c r="K21" s="34">
        <v>0</v>
      </c>
      <c r="L21" s="33">
        <f t="shared" si="1"/>
        <v>4</v>
      </c>
      <c r="M21" s="34">
        <v>5</v>
      </c>
      <c r="N21" s="34">
        <v>56</v>
      </c>
      <c r="O21" s="34">
        <v>0</v>
      </c>
      <c r="P21" s="34">
        <v>0</v>
      </c>
      <c r="Q21" s="32">
        <v>61</v>
      </c>
      <c r="R21" s="34">
        <v>0</v>
      </c>
      <c r="S21" s="34">
        <v>18</v>
      </c>
      <c r="T21" s="34">
        <v>0</v>
      </c>
      <c r="U21" s="34">
        <v>0</v>
      </c>
      <c r="V21" s="32">
        <f t="shared" si="2"/>
        <v>18</v>
      </c>
      <c r="W21" s="34">
        <f t="shared" si="3"/>
        <v>5</v>
      </c>
      <c r="X21" s="34">
        <f t="shared" si="4"/>
        <v>88</v>
      </c>
      <c r="Y21" s="34">
        <f t="shared" si="5"/>
        <v>0</v>
      </c>
      <c r="Z21" s="34">
        <f t="shared" si="6"/>
        <v>0</v>
      </c>
      <c r="AA21" s="32">
        <f t="shared" si="7"/>
        <v>93</v>
      </c>
      <c r="AB21" s="25"/>
      <c r="AC21" s="26"/>
    </row>
    <row r="22" spans="1:29" ht="20.100000000000001" customHeight="1">
      <c r="A22" s="19"/>
      <c r="B22" s="36" t="s">
        <v>38</v>
      </c>
      <c r="C22" s="31">
        <v>0</v>
      </c>
      <c r="D22" s="31">
        <v>7</v>
      </c>
      <c r="E22" s="31">
        <v>0</v>
      </c>
      <c r="F22" s="31">
        <v>0</v>
      </c>
      <c r="G22" s="32">
        <f t="shared" si="0"/>
        <v>7</v>
      </c>
      <c r="H22" s="31">
        <v>0</v>
      </c>
      <c r="I22" s="31">
        <v>1</v>
      </c>
      <c r="J22" s="31">
        <v>0</v>
      </c>
      <c r="K22" s="31">
        <v>0</v>
      </c>
      <c r="L22" s="33">
        <f t="shared" si="1"/>
        <v>1</v>
      </c>
      <c r="M22" s="31">
        <v>0</v>
      </c>
      <c r="N22" s="31">
        <v>2</v>
      </c>
      <c r="O22" s="31">
        <v>0</v>
      </c>
      <c r="P22" s="31">
        <v>1</v>
      </c>
      <c r="Q22" s="32">
        <v>3</v>
      </c>
      <c r="R22" s="31">
        <v>0</v>
      </c>
      <c r="S22" s="31">
        <v>1</v>
      </c>
      <c r="T22" s="31">
        <v>0</v>
      </c>
      <c r="U22" s="31">
        <v>0</v>
      </c>
      <c r="V22" s="32">
        <f t="shared" si="2"/>
        <v>1</v>
      </c>
      <c r="W22" s="31">
        <f t="shared" si="3"/>
        <v>0</v>
      </c>
      <c r="X22" s="31">
        <f t="shared" si="4"/>
        <v>11</v>
      </c>
      <c r="Y22" s="31">
        <f t="shared" si="5"/>
        <v>0</v>
      </c>
      <c r="Z22" s="31">
        <f t="shared" si="6"/>
        <v>1</v>
      </c>
      <c r="AA22" s="32">
        <f t="shared" si="7"/>
        <v>12</v>
      </c>
      <c r="AB22" s="25"/>
      <c r="AC22" s="26"/>
    </row>
    <row r="23" spans="1:29" ht="20.100000000000001" customHeight="1">
      <c r="A23" s="19"/>
      <c r="B23" s="37" t="s">
        <v>39</v>
      </c>
      <c r="C23" s="34">
        <v>0</v>
      </c>
      <c r="D23" s="34">
        <v>4</v>
      </c>
      <c r="E23" s="34">
        <v>0</v>
      </c>
      <c r="F23" s="34">
        <v>1</v>
      </c>
      <c r="G23" s="32">
        <f t="shared" si="0"/>
        <v>5</v>
      </c>
      <c r="H23" s="34">
        <v>0</v>
      </c>
      <c r="I23" s="34">
        <v>1</v>
      </c>
      <c r="J23" s="34">
        <v>0</v>
      </c>
      <c r="K23" s="34">
        <v>1</v>
      </c>
      <c r="L23" s="33">
        <f t="shared" si="1"/>
        <v>2</v>
      </c>
      <c r="M23" s="34">
        <v>3</v>
      </c>
      <c r="N23" s="34">
        <v>7</v>
      </c>
      <c r="O23" s="34">
        <v>0</v>
      </c>
      <c r="P23" s="34">
        <v>0</v>
      </c>
      <c r="Q23" s="32">
        <v>10</v>
      </c>
      <c r="R23" s="34">
        <v>0</v>
      </c>
      <c r="S23" s="34">
        <v>3</v>
      </c>
      <c r="T23" s="34">
        <v>0</v>
      </c>
      <c r="U23" s="34">
        <v>0</v>
      </c>
      <c r="V23" s="32">
        <f t="shared" si="2"/>
        <v>3</v>
      </c>
      <c r="W23" s="34">
        <f>+C23+H23+M23+R23</f>
        <v>3</v>
      </c>
      <c r="X23" s="34">
        <f>+D23+I23+N23+S23</f>
        <v>15</v>
      </c>
      <c r="Y23" s="34">
        <f>+E23+J23+O23+T23</f>
        <v>0</v>
      </c>
      <c r="Z23" s="34">
        <f>+F23+K23+P23+U23</f>
        <v>2</v>
      </c>
      <c r="AA23" s="32">
        <f t="shared" si="7"/>
        <v>20</v>
      </c>
      <c r="AB23" s="25"/>
      <c r="AC23" s="26"/>
    </row>
    <row r="24" spans="1:29" ht="20.100000000000001" customHeight="1">
      <c r="A24" s="19"/>
      <c r="B24" s="36" t="s">
        <v>40</v>
      </c>
      <c r="C24" s="31">
        <v>1</v>
      </c>
      <c r="D24" s="31">
        <v>11</v>
      </c>
      <c r="E24" s="31">
        <v>0</v>
      </c>
      <c r="F24" s="31">
        <v>0</v>
      </c>
      <c r="G24" s="32">
        <f t="shared" si="0"/>
        <v>12</v>
      </c>
      <c r="H24" s="31">
        <v>1</v>
      </c>
      <c r="I24" s="31">
        <v>9</v>
      </c>
      <c r="J24" s="31">
        <v>0</v>
      </c>
      <c r="K24" s="31">
        <v>0</v>
      </c>
      <c r="L24" s="33">
        <f t="shared" si="1"/>
        <v>10</v>
      </c>
      <c r="M24" s="31">
        <v>14</v>
      </c>
      <c r="N24" s="31">
        <v>7</v>
      </c>
      <c r="O24" s="31">
        <v>0</v>
      </c>
      <c r="P24" s="31">
        <v>0</v>
      </c>
      <c r="Q24" s="32">
        <v>21</v>
      </c>
      <c r="R24" s="31">
        <v>4</v>
      </c>
      <c r="S24" s="31">
        <v>4</v>
      </c>
      <c r="T24" s="31">
        <v>0</v>
      </c>
      <c r="U24" s="31">
        <v>0</v>
      </c>
      <c r="V24" s="32">
        <f t="shared" si="2"/>
        <v>8</v>
      </c>
      <c r="W24" s="31">
        <f t="shared" ref="W24:W26" si="8">+C24+H24+M24+R24</f>
        <v>20</v>
      </c>
      <c r="X24" s="31">
        <f t="shared" ref="X24:X26" si="9">+D24+I24+N24+S24</f>
        <v>31</v>
      </c>
      <c r="Y24" s="31">
        <f t="shared" ref="Y24:Y26" si="10">+E24+J24+O24+T24</f>
        <v>0</v>
      </c>
      <c r="Z24" s="31">
        <f t="shared" ref="Z24:Z26" si="11">+F24+K24+P24+U24</f>
        <v>0</v>
      </c>
      <c r="AA24" s="32">
        <f t="shared" si="7"/>
        <v>51</v>
      </c>
      <c r="AB24" s="25"/>
      <c r="AC24" s="26"/>
    </row>
    <row r="25" spans="1:29" ht="20.100000000000001" customHeight="1">
      <c r="A25" s="19"/>
      <c r="B25" s="37" t="s">
        <v>41</v>
      </c>
      <c r="C25" s="34">
        <v>2</v>
      </c>
      <c r="D25" s="34">
        <v>4</v>
      </c>
      <c r="E25" s="34">
        <v>0</v>
      </c>
      <c r="F25" s="34">
        <v>0</v>
      </c>
      <c r="G25" s="32">
        <f t="shared" si="0"/>
        <v>6</v>
      </c>
      <c r="H25" s="34">
        <v>0</v>
      </c>
      <c r="I25" s="34">
        <v>2</v>
      </c>
      <c r="J25" s="34">
        <v>0</v>
      </c>
      <c r="K25" s="34">
        <v>0</v>
      </c>
      <c r="L25" s="33">
        <f t="shared" si="1"/>
        <v>2</v>
      </c>
      <c r="M25" s="34">
        <v>1</v>
      </c>
      <c r="N25" s="34">
        <v>3</v>
      </c>
      <c r="O25" s="34">
        <v>0</v>
      </c>
      <c r="P25" s="34">
        <v>0</v>
      </c>
      <c r="Q25" s="32">
        <v>4</v>
      </c>
      <c r="R25" s="34">
        <v>2</v>
      </c>
      <c r="S25" s="34">
        <v>1</v>
      </c>
      <c r="T25" s="34">
        <v>0</v>
      </c>
      <c r="U25" s="34">
        <v>0</v>
      </c>
      <c r="V25" s="32">
        <f t="shared" si="2"/>
        <v>3</v>
      </c>
      <c r="W25" s="34">
        <f t="shared" si="8"/>
        <v>5</v>
      </c>
      <c r="X25" s="34">
        <f t="shared" si="9"/>
        <v>10</v>
      </c>
      <c r="Y25" s="34">
        <f t="shared" si="10"/>
        <v>0</v>
      </c>
      <c r="Z25" s="34">
        <f t="shared" si="11"/>
        <v>0</v>
      </c>
      <c r="AA25" s="32">
        <f t="shared" si="7"/>
        <v>15</v>
      </c>
      <c r="AB25" s="25"/>
      <c r="AC25" s="26"/>
    </row>
    <row r="26" spans="1:29" ht="20.100000000000001" customHeight="1">
      <c r="A26" s="19"/>
      <c r="B26" s="36" t="s">
        <v>42</v>
      </c>
      <c r="C26" s="31">
        <v>3</v>
      </c>
      <c r="D26" s="31">
        <v>4</v>
      </c>
      <c r="E26" s="31">
        <v>0</v>
      </c>
      <c r="F26" s="31">
        <v>0</v>
      </c>
      <c r="G26" s="32">
        <f t="shared" si="0"/>
        <v>7</v>
      </c>
      <c r="H26" s="31">
        <v>0</v>
      </c>
      <c r="I26" s="31">
        <v>0</v>
      </c>
      <c r="J26" s="31">
        <v>0</v>
      </c>
      <c r="K26" s="31">
        <v>0</v>
      </c>
      <c r="L26" s="33">
        <f t="shared" si="1"/>
        <v>0</v>
      </c>
      <c r="M26" s="31">
        <v>6</v>
      </c>
      <c r="N26" s="31">
        <v>11</v>
      </c>
      <c r="O26" s="31">
        <v>0</v>
      </c>
      <c r="P26" s="31">
        <v>1</v>
      </c>
      <c r="Q26" s="32">
        <v>18</v>
      </c>
      <c r="R26" s="31">
        <v>0</v>
      </c>
      <c r="S26" s="31">
        <v>1</v>
      </c>
      <c r="T26" s="31">
        <v>0</v>
      </c>
      <c r="U26" s="31">
        <v>0</v>
      </c>
      <c r="V26" s="32">
        <f t="shared" si="2"/>
        <v>1</v>
      </c>
      <c r="W26" s="31">
        <f t="shared" si="8"/>
        <v>9</v>
      </c>
      <c r="X26" s="31">
        <f t="shared" si="9"/>
        <v>16</v>
      </c>
      <c r="Y26" s="31">
        <f t="shared" si="10"/>
        <v>0</v>
      </c>
      <c r="Z26" s="31">
        <f t="shared" si="11"/>
        <v>1</v>
      </c>
      <c r="AA26" s="32">
        <f t="shared" si="7"/>
        <v>26</v>
      </c>
      <c r="AB26" s="25"/>
      <c r="AC26" s="26"/>
    </row>
    <row r="27" spans="1:29" ht="20.100000000000001" customHeight="1">
      <c r="A27" s="19"/>
      <c r="B27" s="37" t="s">
        <v>43</v>
      </c>
      <c r="C27" s="34">
        <v>0</v>
      </c>
      <c r="D27" s="34">
        <v>4</v>
      </c>
      <c r="E27" s="34">
        <v>0</v>
      </c>
      <c r="F27" s="34">
        <v>2</v>
      </c>
      <c r="G27" s="32">
        <f t="shared" si="0"/>
        <v>6</v>
      </c>
      <c r="H27" s="34">
        <v>0</v>
      </c>
      <c r="I27" s="34">
        <v>0</v>
      </c>
      <c r="J27" s="34">
        <v>0</v>
      </c>
      <c r="K27" s="34">
        <v>0</v>
      </c>
      <c r="L27" s="33">
        <f t="shared" si="1"/>
        <v>0</v>
      </c>
      <c r="M27" s="34">
        <v>3</v>
      </c>
      <c r="N27" s="34">
        <v>5</v>
      </c>
      <c r="O27" s="34">
        <v>0</v>
      </c>
      <c r="P27" s="34">
        <v>2</v>
      </c>
      <c r="Q27" s="32">
        <v>10</v>
      </c>
      <c r="R27" s="34">
        <v>2</v>
      </c>
      <c r="S27" s="34">
        <v>5</v>
      </c>
      <c r="T27" s="34">
        <v>0</v>
      </c>
      <c r="U27" s="34">
        <v>0</v>
      </c>
      <c r="V27" s="32">
        <f t="shared" si="2"/>
        <v>7</v>
      </c>
      <c r="W27" s="34">
        <f t="shared" ref="W27:W46" si="12">+C27+H27+M27+R27</f>
        <v>5</v>
      </c>
      <c r="X27" s="34">
        <f t="shared" ref="X27:X46" si="13">+D27+I27+N27+S27</f>
        <v>14</v>
      </c>
      <c r="Y27" s="34">
        <f t="shared" ref="Y27:Y46" si="14">+E27+J27+O27+T27</f>
        <v>0</v>
      </c>
      <c r="Z27" s="34">
        <f t="shared" ref="Z27:Z46" si="15">+F27+K27+P27+U27</f>
        <v>4</v>
      </c>
      <c r="AA27" s="32">
        <f t="shared" si="7"/>
        <v>23</v>
      </c>
      <c r="AB27" s="25"/>
      <c r="AC27" s="26"/>
    </row>
    <row r="28" spans="1:29" ht="20.100000000000001" customHeight="1">
      <c r="A28" s="19"/>
      <c r="B28" s="36" t="s">
        <v>44</v>
      </c>
      <c r="C28" s="31">
        <v>0</v>
      </c>
      <c r="D28" s="31">
        <v>1</v>
      </c>
      <c r="E28" s="31">
        <v>0</v>
      </c>
      <c r="F28" s="31">
        <v>0</v>
      </c>
      <c r="G28" s="32">
        <f t="shared" si="0"/>
        <v>1</v>
      </c>
      <c r="H28" s="31">
        <v>0</v>
      </c>
      <c r="I28" s="31">
        <v>0</v>
      </c>
      <c r="J28" s="31">
        <v>0</v>
      </c>
      <c r="K28" s="31">
        <v>0</v>
      </c>
      <c r="L28" s="33">
        <f t="shared" si="1"/>
        <v>0</v>
      </c>
      <c r="M28" s="31">
        <v>0</v>
      </c>
      <c r="N28" s="31">
        <v>3</v>
      </c>
      <c r="O28" s="31">
        <v>0</v>
      </c>
      <c r="P28" s="31">
        <v>0</v>
      </c>
      <c r="Q28" s="32">
        <v>3</v>
      </c>
      <c r="R28" s="31">
        <v>2</v>
      </c>
      <c r="S28" s="31">
        <v>23</v>
      </c>
      <c r="T28" s="31">
        <v>0</v>
      </c>
      <c r="U28" s="31">
        <v>2</v>
      </c>
      <c r="V28" s="32">
        <f t="shared" si="2"/>
        <v>27</v>
      </c>
      <c r="W28" s="31">
        <f t="shared" si="12"/>
        <v>2</v>
      </c>
      <c r="X28" s="31">
        <f t="shared" si="13"/>
        <v>27</v>
      </c>
      <c r="Y28" s="31">
        <f t="shared" si="14"/>
        <v>0</v>
      </c>
      <c r="Z28" s="31">
        <f t="shared" si="15"/>
        <v>2</v>
      </c>
      <c r="AA28" s="32">
        <f t="shared" si="7"/>
        <v>31</v>
      </c>
      <c r="AB28" s="25"/>
      <c r="AC28" s="26"/>
    </row>
    <row r="29" spans="1:29" ht="20.100000000000001" customHeight="1">
      <c r="A29" s="19"/>
      <c r="B29" s="37" t="s">
        <v>45</v>
      </c>
      <c r="C29" s="34">
        <v>0</v>
      </c>
      <c r="D29" s="34">
        <v>1</v>
      </c>
      <c r="E29" s="34">
        <v>0</v>
      </c>
      <c r="F29" s="34">
        <v>0</v>
      </c>
      <c r="G29" s="32">
        <f t="shared" si="0"/>
        <v>1</v>
      </c>
      <c r="H29" s="34">
        <v>0</v>
      </c>
      <c r="I29" s="34">
        <v>0</v>
      </c>
      <c r="J29" s="34">
        <v>0</v>
      </c>
      <c r="K29" s="34">
        <v>0</v>
      </c>
      <c r="L29" s="33">
        <f t="shared" si="1"/>
        <v>0</v>
      </c>
      <c r="M29" s="34">
        <v>1</v>
      </c>
      <c r="N29" s="34">
        <v>12</v>
      </c>
      <c r="O29" s="34">
        <v>0</v>
      </c>
      <c r="P29" s="34">
        <v>0</v>
      </c>
      <c r="Q29" s="32">
        <v>13</v>
      </c>
      <c r="R29" s="34">
        <v>4</v>
      </c>
      <c r="S29" s="34">
        <v>6</v>
      </c>
      <c r="T29" s="34">
        <v>0</v>
      </c>
      <c r="U29" s="34">
        <v>0</v>
      </c>
      <c r="V29" s="32">
        <f t="shared" si="2"/>
        <v>10</v>
      </c>
      <c r="W29" s="34">
        <f t="shared" si="12"/>
        <v>5</v>
      </c>
      <c r="X29" s="34">
        <f t="shared" si="13"/>
        <v>19</v>
      </c>
      <c r="Y29" s="34">
        <f t="shared" si="14"/>
        <v>0</v>
      </c>
      <c r="Z29" s="34">
        <f t="shared" si="15"/>
        <v>0</v>
      </c>
      <c r="AA29" s="32">
        <f t="shared" si="7"/>
        <v>24</v>
      </c>
      <c r="AB29" s="25"/>
      <c r="AC29" s="26"/>
    </row>
    <row r="30" spans="1:29" ht="20.100000000000001" customHeight="1">
      <c r="A30" s="19"/>
      <c r="B30" s="36" t="s">
        <v>46</v>
      </c>
      <c r="C30" s="31">
        <v>0</v>
      </c>
      <c r="D30" s="31">
        <v>0</v>
      </c>
      <c r="E30" s="31">
        <v>0</v>
      </c>
      <c r="F30" s="31">
        <v>0</v>
      </c>
      <c r="G30" s="32">
        <f t="shared" si="0"/>
        <v>0</v>
      </c>
      <c r="H30" s="31">
        <v>0</v>
      </c>
      <c r="I30" s="31">
        <v>0</v>
      </c>
      <c r="J30" s="31">
        <v>0</v>
      </c>
      <c r="K30" s="31">
        <v>0</v>
      </c>
      <c r="L30" s="33">
        <f t="shared" si="1"/>
        <v>0</v>
      </c>
      <c r="M30" s="31">
        <v>0</v>
      </c>
      <c r="N30" s="31">
        <v>1</v>
      </c>
      <c r="O30" s="31">
        <v>0</v>
      </c>
      <c r="P30" s="31">
        <v>0</v>
      </c>
      <c r="Q30" s="32">
        <v>1</v>
      </c>
      <c r="R30" s="31">
        <v>3</v>
      </c>
      <c r="S30" s="31">
        <v>9</v>
      </c>
      <c r="T30" s="31">
        <v>0</v>
      </c>
      <c r="U30" s="31">
        <v>0</v>
      </c>
      <c r="V30" s="32">
        <f t="shared" si="2"/>
        <v>12</v>
      </c>
      <c r="W30" s="31">
        <f t="shared" si="12"/>
        <v>3</v>
      </c>
      <c r="X30" s="31">
        <f t="shared" si="13"/>
        <v>10</v>
      </c>
      <c r="Y30" s="31">
        <f t="shared" si="14"/>
        <v>0</v>
      </c>
      <c r="Z30" s="31">
        <f t="shared" si="15"/>
        <v>0</v>
      </c>
      <c r="AA30" s="32">
        <f t="shared" si="7"/>
        <v>13</v>
      </c>
      <c r="AB30" s="25"/>
      <c r="AC30" s="26"/>
    </row>
    <row r="31" spans="1:29" ht="20.100000000000001" customHeight="1">
      <c r="A31" s="19"/>
      <c r="B31" s="37" t="s">
        <v>47</v>
      </c>
      <c r="C31" s="34">
        <v>0</v>
      </c>
      <c r="D31" s="34">
        <v>5</v>
      </c>
      <c r="E31" s="34">
        <v>0</v>
      </c>
      <c r="F31" s="34">
        <v>0</v>
      </c>
      <c r="G31" s="32">
        <f t="shared" si="0"/>
        <v>5</v>
      </c>
      <c r="H31" s="34">
        <v>0</v>
      </c>
      <c r="I31" s="34">
        <v>1</v>
      </c>
      <c r="J31" s="34">
        <v>0</v>
      </c>
      <c r="K31" s="34">
        <v>0</v>
      </c>
      <c r="L31" s="33">
        <f t="shared" si="1"/>
        <v>1</v>
      </c>
      <c r="M31" s="34">
        <v>9</v>
      </c>
      <c r="N31" s="34">
        <v>11</v>
      </c>
      <c r="O31" s="34">
        <v>0</v>
      </c>
      <c r="P31" s="34">
        <v>0</v>
      </c>
      <c r="Q31" s="32">
        <v>20</v>
      </c>
      <c r="R31" s="34">
        <v>2</v>
      </c>
      <c r="S31" s="34">
        <v>3</v>
      </c>
      <c r="T31" s="34">
        <v>0</v>
      </c>
      <c r="U31" s="34">
        <v>0</v>
      </c>
      <c r="V31" s="32">
        <f t="shared" si="2"/>
        <v>5</v>
      </c>
      <c r="W31" s="34">
        <f t="shared" si="12"/>
        <v>11</v>
      </c>
      <c r="X31" s="34">
        <f t="shared" si="13"/>
        <v>20</v>
      </c>
      <c r="Y31" s="34">
        <f t="shared" si="14"/>
        <v>0</v>
      </c>
      <c r="Z31" s="34">
        <f t="shared" si="15"/>
        <v>0</v>
      </c>
      <c r="AA31" s="32">
        <f t="shared" si="7"/>
        <v>31</v>
      </c>
      <c r="AB31" s="25"/>
      <c r="AC31" s="26"/>
    </row>
    <row r="32" spans="1:29" ht="20.100000000000001" customHeight="1">
      <c r="A32" s="19"/>
      <c r="B32" s="36" t="s">
        <v>48</v>
      </c>
      <c r="C32" s="31">
        <v>1</v>
      </c>
      <c r="D32" s="31">
        <v>6</v>
      </c>
      <c r="E32" s="31">
        <v>0</v>
      </c>
      <c r="F32" s="31">
        <v>0</v>
      </c>
      <c r="G32" s="32">
        <f t="shared" si="0"/>
        <v>7</v>
      </c>
      <c r="H32" s="31">
        <v>0</v>
      </c>
      <c r="I32" s="31">
        <v>4</v>
      </c>
      <c r="J32" s="31">
        <v>0</v>
      </c>
      <c r="K32" s="31">
        <v>0</v>
      </c>
      <c r="L32" s="33">
        <f t="shared" si="1"/>
        <v>4</v>
      </c>
      <c r="M32" s="31">
        <v>11</v>
      </c>
      <c r="N32" s="31">
        <v>33</v>
      </c>
      <c r="O32" s="31">
        <v>0</v>
      </c>
      <c r="P32" s="31">
        <v>0</v>
      </c>
      <c r="Q32" s="32">
        <v>44</v>
      </c>
      <c r="R32" s="31">
        <v>1</v>
      </c>
      <c r="S32" s="31">
        <v>6</v>
      </c>
      <c r="T32" s="31">
        <v>0</v>
      </c>
      <c r="U32" s="31">
        <v>0</v>
      </c>
      <c r="V32" s="32">
        <f t="shared" si="2"/>
        <v>7</v>
      </c>
      <c r="W32" s="31">
        <f t="shared" si="12"/>
        <v>13</v>
      </c>
      <c r="X32" s="31">
        <f t="shared" si="13"/>
        <v>49</v>
      </c>
      <c r="Y32" s="31">
        <f t="shared" si="14"/>
        <v>0</v>
      </c>
      <c r="Z32" s="31">
        <f t="shared" si="15"/>
        <v>0</v>
      </c>
      <c r="AA32" s="32">
        <f t="shared" si="7"/>
        <v>62</v>
      </c>
      <c r="AB32" s="25"/>
      <c r="AC32" s="26"/>
    </row>
    <row r="33" spans="1:29" ht="20.100000000000001" customHeight="1">
      <c r="A33" s="19"/>
      <c r="B33" s="37" t="s">
        <v>49</v>
      </c>
      <c r="C33" s="34">
        <v>0</v>
      </c>
      <c r="D33" s="34">
        <v>4</v>
      </c>
      <c r="E33" s="34">
        <v>0</v>
      </c>
      <c r="F33" s="34">
        <v>1</v>
      </c>
      <c r="G33" s="32">
        <f t="shared" si="0"/>
        <v>5</v>
      </c>
      <c r="H33" s="34">
        <v>1</v>
      </c>
      <c r="I33" s="34">
        <v>0</v>
      </c>
      <c r="J33" s="34">
        <v>0</v>
      </c>
      <c r="K33" s="34">
        <v>0</v>
      </c>
      <c r="L33" s="33">
        <f t="shared" si="1"/>
        <v>1</v>
      </c>
      <c r="M33" s="34">
        <v>1</v>
      </c>
      <c r="N33" s="34">
        <v>1</v>
      </c>
      <c r="O33" s="34">
        <v>0</v>
      </c>
      <c r="P33" s="34">
        <v>0</v>
      </c>
      <c r="Q33" s="32">
        <v>2</v>
      </c>
      <c r="R33" s="34">
        <v>0</v>
      </c>
      <c r="S33" s="34">
        <v>0</v>
      </c>
      <c r="T33" s="34">
        <v>0</v>
      </c>
      <c r="U33" s="34">
        <v>3</v>
      </c>
      <c r="V33" s="32">
        <f t="shared" si="2"/>
        <v>3</v>
      </c>
      <c r="W33" s="34">
        <f t="shared" si="12"/>
        <v>2</v>
      </c>
      <c r="X33" s="34">
        <f t="shared" si="13"/>
        <v>5</v>
      </c>
      <c r="Y33" s="34">
        <f t="shared" si="14"/>
        <v>0</v>
      </c>
      <c r="Z33" s="34">
        <f t="shared" si="15"/>
        <v>4</v>
      </c>
      <c r="AA33" s="32">
        <f t="shared" si="7"/>
        <v>11</v>
      </c>
      <c r="AB33" s="25"/>
      <c r="AC33" s="26"/>
    </row>
    <row r="34" spans="1:29" ht="20.100000000000001" customHeight="1">
      <c r="A34" s="19"/>
      <c r="B34" s="36" t="s">
        <v>50</v>
      </c>
      <c r="C34" s="31">
        <v>3</v>
      </c>
      <c r="D34" s="31">
        <v>11</v>
      </c>
      <c r="E34" s="31">
        <v>0</v>
      </c>
      <c r="F34" s="31">
        <v>0</v>
      </c>
      <c r="G34" s="32">
        <f t="shared" si="0"/>
        <v>14</v>
      </c>
      <c r="H34" s="31">
        <v>0</v>
      </c>
      <c r="I34" s="31">
        <v>0</v>
      </c>
      <c r="J34" s="31">
        <v>0</v>
      </c>
      <c r="K34" s="31">
        <v>0</v>
      </c>
      <c r="L34" s="33">
        <f>SUM(H34:K34)</f>
        <v>0</v>
      </c>
      <c r="M34" s="31">
        <v>10</v>
      </c>
      <c r="N34" s="31">
        <v>34</v>
      </c>
      <c r="O34" s="31">
        <v>0</v>
      </c>
      <c r="P34" s="31">
        <v>0</v>
      </c>
      <c r="Q34" s="32">
        <v>44</v>
      </c>
      <c r="R34" s="31">
        <v>2</v>
      </c>
      <c r="S34" s="31">
        <v>3</v>
      </c>
      <c r="T34" s="31">
        <v>0</v>
      </c>
      <c r="U34" s="31">
        <v>0</v>
      </c>
      <c r="V34" s="32">
        <f t="shared" si="2"/>
        <v>5</v>
      </c>
      <c r="W34" s="31">
        <f t="shared" si="12"/>
        <v>15</v>
      </c>
      <c r="X34" s="31">
        <f t="shared" si="13"/>
        <v>48</v>
      </c>
      <c r="Y34" s="31">
        <f t="shared" si="14"/>
        <v>0</v>
      </c>
      <c r="Z34" s="31">
        <f t="shared" si="15"/>
        <v>0</v>
      </c>
      <c r="AA34" s="32">
        <f t="shared" si="7"/>
        <v>63</v>
      </c>
      <c r="AB34" s="25"/>
      <c r="AC34" s="26"/>
    </row>
    <row r="35" spans="1:29" ht="20.100000000000001" customHeight="1">
      <c r="A35" s="19"/>
      <c r="B35" s="37" t="s">
        <v>51</v>
      </c>
      <c r="C35" s="34">
        <v>0</v>
      </c>
      <c r="D35" s="34">
        <v>4</v>
      </c>
      <c r="E35" s="34">
        <v>0</v>
      </c>
      <c r="F35" s="34">
        <v>0</v>
      </c>
      <c r="G35" s="32">
        <f t="shared" si="0"/>
        <v>4</v>
      </c>
      <c r="H35" s="34">
        <v>0</v>
      </c>
      <c r="I35" s="34">
        <v>0</v>
      </c>
      <c r="J35" s="34">
        <v>0</v>
      </c>
      <c r="K35" s="34">
        <v>0</v>
      </c>
      <c r="L35" s="33">
        <f t="shared" si="1"/>
        <v>0</v>
      </c>
      <c r="M35" s="34">
        <v>2</v>
      </c>
      <c r="N35" s="34">
        <v>12</v>
      </c>
      <c r="O35" s="34">
        <v>0</v>
      </c>
      <c r="P35" s="34">
        <v>0</v>
      </c>
      <c r="Q35" s="32">
        <v>14</v>
      </c>
      <c r="R35" s="34">
        <v>0</v>
      </c>
      <c r="S35" s="34">
        <v>2</v>
      </c>
      <c r="T35" s="34">
        <v>0</v>
      </c>
      <c r="U35" s="34">
        <v>1</v>
      </c>
      <c r="V35" s="32">
        <f t="shared" si="2"/>
        <v>3</v>
      </c>
      <c r="W35" s="34">
        <f t="shared" si="12"/>
        <v>2</v>
      </c>
      <c r="X35" s="34">
        <f t="shared" si="13"/>
        <v>18</v>
      </c>
      <c r="Y35" s="34">
        <f t="shared" si="14"/>
        <v>0</v>
      </c>
      <c r="Z35" s="34">
        <f t="shared" si="15"/>
        <v>1</v>
      </c>
      <c r="AA35" s="32">
        <f t="shared" si="7"/>
        <v>21</v>
      </c>
      <c r="AB35" s="25"/>
      <c r="AC35" s="26"/>
    </row>
    <row r="36" spans="1:29" ht="20.100000000000001" customHeight="1">
      <c r="A36" s="19"/>
      <c r="B36" s="36" t="s">
        <v>52</v>
      </c>
      <c r="C36" s="31">
        <v>1</v>
      </c>
      <c r="D36" s="31">
        <v>4</v>
      </c>
      <c r="E36" s="31">
        <v>0</v>
      </c>
      <c r="F36" s="31">
        <v>1</v>
      </c>
      <c r="G36" s="32">
        <f t="shared" si="0"/>
        <v>6</v>
      </c>
      <c r="H36" s="31">
        <v>0</v>
      </c>
      <c r="I36" s="31">
        <v>0</v>
      </c>
      <c r="J36" s="31">
        <v>0</v>
      </c>
      <c r="K36" s="31">
        <v>0</v>
      </c>
      <c r="L36" s="33">
        <f t="shared" si="1"/>
        <v>0</v>
      </c>
      <c r="M36" s="31">
        <v>8</v>
      </c>
      <c r="N36" s="31">
        <v>18</v>
      </c>
      <c r="O36" s="31">
        <v>0</v>
      </c>
      <c r="P36" s="31">
        <v>0</v>
      </c>
      <c r="Q36" s="32">
        <v>26</v>
      </c>
      <c r="R36" s="31">
        <v>0</v>
      </c>
      <c r="S36" s="31">
        <v>2</v>
      </c>
      <c r="T36" s="31">
        <v>0</v>
      </c>
      <c r="U36" s="31">
        <v>0</v>
      </c>
      <c r="V36" s="32">
        <f t="shared" si="2"/>
        <v>2</v>
      </c>
      <c r="W36" s="31">
        <f t="shared" si="12"/>
        <v>9</v>
      </c>
      <c r="X36" s="31">
        <f t="shared" si="13"/>
        <v>24</v>
      </c>
      <c r="Y36" s="31">
        <f t="shared" si="14"/>
        <v>0</v>
      </c>
      <c r="Z36" s="31">
        <f t="shared" si="15"/>
        <v>1</v>
      </c>
      <c r="AA36" s="32">
        <f t="shared" si="7"/>
        <v>34</v>
      </c>
      <c r="AB36" s="25"/>
      <c r="AC36" s="26"/>
    </row>
    <row r="37" spans="1:29" ht="20.100000000000001" customHeight="1">
      <c r="A37" s="19"/>
      <c r="B37" s="37" t="s">
        <v>53</v>
      </c>
      <c r="C37" s="34">
        <v>0</v>
      </c>
      <c r="D37" s="34">
        <v>8</v>
      </c>
      <c r="E37" s="34">
        <v>0</v>
      </c>
      <c r="F37" s="34">
        <v>0</v>
      </c>
      <c r="G37" s="32">
        <f t="shared" si="0"/>
        <v>8</v>
      </c>
      <c r="H37" s="34">
        <v>0</v>
      </c>
      <c r="I37" s="34">
        <v>0</v>
      </c>
      <c r="J37" s="34">
        <v>0</v>
      </c>
      <c r="K37" s="34">
        <v>0</v>
      </c>
      <c r="L37" s="33">
        <f t="shared" si="1"/>
        <v>0</v>
      </c>
      <c r="M37" s="34">
        <v>10</v>
      </c>
      <c r="N37" s="34">
        <v>20</v>
      </c>
      <c r="O37" s="34">
        <v>0</v>
      </c>
      <c r="P37" s="34">
        <v>0</v>
      </c>
      <c r="Q37" s="32">
        <v>30</v>
      </c>
      <c r="R37" s="34">
        <v>2</v>
      </c>
      <c r="S37" s="34">
        <v>3</v>
      </c>
      <c r="T37" s="34">
        <v>0</v>
      </c>
      <c r="U37" s="34">
        <v>0</v>
      </c>
      <c r="V37" s="32">
        <f t="shared" si="2"/>
        <v>5</v>
      </c>
      <c r="W37" s="34">
        <f t="shared" si="12"/>
        <v>12</v>
      </c>
      <c r="X37" s="34">
        <f t="shared" si="13"/>
        <v>31</v>
      </c>
      <c r="Y37" s="34">
        <f t="shared" si="14"/>
        <v>0</v>
      </c>
      <c r="Z37" s="34">
        <f t="shared" si="15"/>
        <v>0</v>
      </c>
      <c r="AA37" s="32">
        <f t="shared" si="7"/>
        <v>43</v>
      </c>
      <c r="AB37" s="25"/>
      <c r="AC37" s="26"/>
    </row>
    <row r="38" spans="1:29" ht="20.100000000000001" customHeight="1">
      <c r="A38" s="19"/>
      <c r="B38" s="36" t="s">
        <v>54</v>
      </c>
      <c r="C38" s="31">
        <v>2</v>
      </c>
      <c r="D38" s="31">
        <v>4</v>
      </c>
      <c r="E38" s="31">
        <v>0</v>
      </c>
      <c r="F38" s="31">
        <v>0</v>
      </c>
      <c r="G38" s="32">
        <f t="shared" si="0"/>
        <v>6</v>
      </c>
      <c r="H38" s="31">
        <v>1</v>
      </c>
      <c r="I38" s="31">
        <v>5</v>
      </c>
      <c r="J38" s="31">
        <v>0</v>
      </c>
      <c r="K38" s="31">
        <v>0</v>
      </c>
      <c r="L38" s="33">
        <f t="shared" si="1"/>
        <v>6</v>
      </c>
      <c r="M38" s="31">
        <v>6</v>
      </c>
      <c r="N38" s="31">
        <v>14</v>
      </c>
      <c r="O38" s="31">
        <v>0</v>
      </c>
      <c r="P38" s="31">
        <v>0</v>
      </c>
      <c r="Q38" s="32">
        <v>20</v>
      </c>
      <c r="R38" s="31">
        <v>9</v>
      </c>
      <c r="S38" s="31">
        <v>3</v>
      </c>
      <c r="T38" s="31">
        <v>0</v>
      </c>
      <c r="U38" s="31">
        <v>0</v>
      </c>
      <c r="V38" s="32">
        <f t="shared" si="2"/>
        <v>12</v>
      </c>
      <c r="W38" s="31">
        <f t="shared" si="12"/>
        <v>18</v>
      </c>
      <c r="X38" s="31">
        <f t="shared" si="13"/>
        <v>26</v>
      </c>
      <c r="Y38" s="31">
        <f t="shared" si="14"/>
        <v>0</v>
      </c>
      <c r="Z38" s="31">
        <f t="shared" si="15"/>
        <v>0</v>
      </c>
      <c r="AA38" s="32">
        <f t="shared" si="7"/>
        <v>44</v>
      </c>
      <c r="AB38" s="25"/>
      <c r="AC38" s="26"/>
    </row>
    <row r="39" spans="1:29" ht="20.100000000000001" customHeight="1">
      <c r="A39" s="19"/>
      <c r="B39" s="37" t="s">
        <v>55</v>
      </c>
      <c r="C39" s="34">
        <v>0</v>
      </c>
      <c r="D39" s="34">
        <v>4</v>
      </c>
      <c r="E39" s="34">
        <v>0</v>
      </c>
      <c r="F39" s="34">
        <v>0</v>
      </c>
      <c r="G39" s="32">
        <f t="shared" si="0"/>
        <v>4</v>
      </c>
      <c r="H39" s="34">
        <v>0</v>
      </c>
      <c r="I39" s="34">
        <v>1</v>
      </c>
      <c r="J39" s="34">
        <v>0</v>
      </c>
      <c r="K39" s="34">
        <v>0</v>
      </c>
      <c r="L39" s="33">
        <f t="shared" si="1"/>
        <v>1</v>
      </c>
      <c r="M39" s="34">
        <v>2</v>
      </c>
      <c r="N39" s="34">
        <v>7</v>
      </c>
      <c r="O39" s="34">
        <v>0</v>
      </c>
      <c r="P39" s="34">
        <v>0</v>
      </c>
      <c r="Q39" s="32">
        <v>9</v>
      </c>
      <c r="R39" s="34">
        <v>0</v>
      </c>
      <c r="S39" s="34">
        <v>1</v>
      </c>
      <c r="T39" s="34">
        <v>0</v>
      </c>
      <c r="U39" s="34">
        <v>0</v>
      </c>
      <c r="V39" s="32">
        <f t="shared" si="2"/>
        <v>1</v>
      </c>
      <c r="W39" s="34">
        <f t="shared" si="12"/>
        <v>2</v>
      </c>
      <c r="X39" s="34">
        <f t="shared" si="13"/>
        <v>13</v>
      </c>
      <c r="Y39" s="34">
        <f t="shared" si="14"/>
        <v>0</v>
      </c>
      <c r="Z39" s="34">
        <f t="shared" si="15"/>
        <v>0</v>
      </c>
      <c r="AA39" s="32">
        <f t="shared" si="7"/>
        <v>15</v>
      </c>
      <c r="AB39" s="25"/>
      <c r="AC39" s="26"/>
    </row>
    <row r="40" spans="1:29" ht="20.100000000000001" customHeight="1">
      <c r="A40" s="19"/>
      <c r="B40" s="36" t="s">
        <v>56</v>
      </c>
      <c r="C40" s="31">
        <v>1</v>
      </c>
      <c r="D40" s="31">
        <v>2</v>
      </c>
      <c r="E40" s="31">
        <v>0</v>
      </c>
      <c r="F40" s="31">
        <v>0</v>
      </c>
      <c r="G40" s="32">
        <f t="shared" si="0"/>
        <v>3</v>
      </c>
      <c r="H40" s="31">
        <v>1</v>
      </c>
      <c r="I40" s="31">
        <v>2</v>
      </c>
      <c r="J40" s="31">
        <v>0</v>
      </c>
      <c r="K40" s="31">
        <v>0</v>
      </c>
      <c r="L40" s="33">
        <f t="shared" si="1"/>
        <v>3</v>
      </c>
      <c r="M40" s="31">
        <v>4</v>
      </c>
      <c r="N40" s="31">
        <v>6</v>
      </c>
      <c r="O40" s="31">
        <v>0</v>
      </c>
      <c r="P40" s="31">
        <v>0</v>
      </c>
      <c r="Q40" s="32">
        <v>10</v>
      </c>
      <c r="R40" s="31">
        <v>18</v>
      </c>
      <c r="S40" s="31">
        <v>7</v>
      </c>
      <c r="T40" s="31">
        <v>0</v>
      </c>
      <c r="U40" s="31">
        <v>1</v>
      </c>
      <c r="V40" s="32">
        <f t="shared" si="2"/>
        <v>26</v>
      </c>
      <c r="W40" s="31">
        <f t="shared" si="12"/>
        <v>24</v>
      </c>
      <c r="X40" s="31">
        <f t="shared" si="13"/>
        <v>17</v>
      </c>
      <c r="Y40" s="31">
        <f t="shared" si="14"/>
        <v>0</v>
      </c>
      <c r="Z40" s="31">
        <f t="shared" si="15"/>
        <v>1</v>
      </c>
      <c r="AA40" s="32">
        <f t="shared" si="7"/>
        <v>42</v>
      </c>
      <c r="AB40" s="25"/>
      <c r="AC40" s="26"/>
    </row>
    <row r="41" spans="1:29" ht="20.100000000000001" customHeight="1">
      <c r="A41" s="19"/>
      <c r="B41" s="37" t="s">
        <v>57</v>
      </c>
      <c r="C41" s="34">
        <v>0</v>
      </c>
      <c r="D41" s="34">
        <v>6</v>
      </c>
      <c r="E41" s="34">
        <v>0</v>
      </c>
      <c r="F41" s="34">
        <v>0</v>
      </c>
      <c r="G41" s="32">
        <f t="shared" si="0"/>
        <v>6</v>
      </c>
      <c r="H41" s="34">
        <v>1</v>
      </c>
      <c r="I41" s="34">
        <v>3</v>
      </c>
      <c r="J41" s="34">
        <v>0</v>
      </c>
      <c r="K41" s="34">
        <v>0</v>
      </c>
      <c r="L41" s="33">
        <f t="shared" si="1"/>
        <v>4</v>
      </c>
      <c r="M41" s="34">
        <v>7</v>
      </c>
      <c r="N41" s="34">
        <v>14</v>
      </c>
      <c r="O41" s="34">
        <v>0</v>
      </c>
      <c r="P41" s="34">
        <v>1</v>
      </c>
      <c r="Q41" s="32">
        <v>22</v>
      </c>
      <c r="R41" s="34">
        <v>3</v>
      </c>
      <c r="S41" s="34">
        <v>5</v>
      </c>
      <c r="T41" s="34">
        <v>0</v>
      </c>
      <c r="U41" s="34">
        <v>0</v>
      </c>
      <c r="V41" s="32">
        <f>SUM(R41:U41)</f>
        <v>8</v>
      </c>
      <c r="W41" s="34">
        <f t="shared" si="12"/>
        <v>11</v>
      </c>
      <c r="X41" s="34">
        <f t="shared" si="13"/>
        <v>28</v>
      </c>
      <c r="Y41" s="34">
        <f t="shared" si="14"/>
        <v>0</v>
      </c>
      <c r="Z41" s="34">
        <f t="shared" si="15"/>
        <v>1</v>
      </c>
      <c r="AA41" s="32">
        <f t="shared" si="7"/>
        <v>40</v>
      </c>
      <c r="AB41" s="25"/>
      <c r="AC41" s="26"/>
    </row>
    <row r="42" spans="1:29" ht="20.100000000000001" customHeight="1">
      <c r="A42" s="19"/>
      <c r="B42" s="36" t="s">
        <v>58</v>
      </c>
      <c r="C42" s="31">
        <v>0</v>
      </c>
      <c r="D42" s="31">
        <v>4</v>
      </c>
      <c r="E42" s="31">
        <v>0</v>
      </c>
      <c r="F42" s="31">
        <v>0</v>
      </c>
      <c r="G42" s="32">
        <f t="shared" si="0"/>
        <v>4</v>
      </c>
      <c r="H42" s="31">
        <v>0</v>
      </c>
      <c r="I42" s="31">
        <v>0</v>
      </c>
      <c r="J42" s="31">
        <v>0</v>
      </c>
      <c r="K42" s="31">
        <v>0</v>
      </c>
      <c r="L42" s="33">
        <f t="shared" si="1"/>
        <v>0</v>
      </c>
      <c r="M42" s="31">
        <v>2</v>
      </c>
      <c r="N42" s="31">
        <v>14</v>
      </c>
      <c r="O42" s="31">
        <v>0</v>
      </c>
      <c r="P42" s="31">
        <v>5</v>
      </c>
      <c r="Q42" s="32">
        <v>21</v>
      </c>
      <c r="R42" s="31">
        <v>3</v>
      </c>
      <c r="S42" s="31">
        <v>5</v>
      </c>
      <c r="T42" s="31">
        <v>0</v>
      </c>
      <c r="U42" s="31">
        <v>3</v>
      </c>
      <c r="V42" s="32">
        <f t="shared" si="2"/>
        <v>11</v>
      </c>
      <c r="W42" s="31">
        <f t="shared" si="12"/>
        <v>5</v>
      </c>
      <c r="X42" s="31">
        <f t="shared" si="13"/>
        <v>23</v>
      </c>
      <c r="Y42" s="31">
        <f t="shared" si="14"/>
        <v>0</v>
      </c>
      <c r="Z42" s="31">
        <f t="shared" si="15"/>
        <v>8</v>
      </c>
      <c r="AA42" s="32">
        <f t="shared" si="7"/>
        <v>36</v>
      </c>
      <c r="AB42" s="25"/>
      <c r="AC42" s="26"/>
    </row>
    <row r="43" spans="1:29" ht="20.100000000000001" customHeight="1">
      <c r="A43" s="19"/>
      <c r="B43" s="37" t="s">
        <v>59</v>
      </c>
      <c r="C43" s="34">
        <v>0</v>
      </c>
      <c r="D43" s="34">
        <v>1</v>
      </c>
      <c r="E43" s="34">
        <v>0</v>
      </c>
      <c r="F43" s="34">
        <v>0</v>
      </c>
      <c r="G43" s="32">
        <f t="shared" si="0"/>
        <v>1</v>
      </c>
      <c r="H43" s="34">
        <v>0</v>
      </c>
      <c r="I43" s="34">
        <v>0</v>
      </c>
      <c r="J43" s="34">
        <v>0</v>
      </c>
      <c r="K43" s="34">
        <v>0</v>
      </c>
      <c r="L43" s="33">
        <f t="shared" si="1"/>
        <v>0</v>
      </c>
      <c r="M43" s="34">
        <v>3</v>
      </c>
      <c r="N43" s="34">
        <v>6</v>
      </c>
      <c r="O43" s="34">
        <v>0</v>
      </c>
      <c r="P43" s="34">
        <v>0</v>
      </c>
      <c r="Q43" s="32">
        <v>9</v>
      </c>
      <c r="R43" s="34">
        <v>4</v>
      </c>
      <c r="S43" s="34">
        <v>1</v>
      </c>
      <c r="T43" s="34">
        <v>0</v>
      </c>
      <c r="U43" s="34">
        <v>0</v>
      </c>
      <c r="V43" s="32">
        <f t="shared" si="2"/>
        <v>5</v>
      </c>
      <c r="W43" s="34">
        <f t="shared" si="12"/>
        <v>7</v>
      </c>
      <c r="X43" s="34">
        <f t="shared" si="13"/>
        <v>8</v>
      </c>
      <c r="Y43" s="34">
        <f t="shared" si="14"/>
        <v>0</v>
      </c>
      <c r="Z43" s="34">
        <f t="shared" si="15"/>
        <v>0</v>
      </c>
      <c r="AA43" s="32">
        <f t="shared" si="7"/>
        <v>15</v>
      </c>
      <c r="AB43" s="25"/>
      <c r="AC43" s="26"/>
    </row>
    <row r="44" spans="1:29" ht="20.100000000000001" customHeight="1">
      <c r="A44" s="19"/>
      <c r="B44" s="36" t="s">
        <v>60</v>
      </c>
      <c r="C44" s="31">
        <v>0</v>
      </c>
      <c r="D44" s="31">
        <v>11</v>
      </c>
      <c r="E44" s="31">
        <v>0</v>
      </c>
      <c r="F44" s="31">
        <v>0</v>
      </c>
      <c r="G44" s="32">
        <f>SUM(C44:F44)</f>
        <v>11</v>
      </c>
      <c r="H44" s="31">
        <v>0</v>
      </c>
      <c r="I44" s="31">
        <v>1</v>
      </c>
      <c r="J44" s="31">
        <v>0</v>
      </c>
      <c r="K44" s="31">
        <v>0</v>
      </c>
      <c r="L44" s="33">
        <f t="shared" si="1"/>
        <v>1</v>
      </c>
      <c r="M44" s="31">
        <v>1</v>
      </c>
      <c r="N44" s="31">
        <v>5</v>
      </c>
      <c r="O44" s="31">
        <v>0</v>
      </c>
      <c r="P44" s="31">
        <v>1</v>
      </c>
      <c r="Q44" s="32">
        <v>7</v>
      </c>
      <c r="R44" s="31">
        <v>1</v>
      </c>
      <c r="S44" s="31">
        <v>1</v>
      </c>
      <c r="T44" s="31">
        <v>0</v>
      </c>
      <c r="U44" s="31">
        <v>1</v>
      </c>
      <c r="V44" s="32">
        <f t="shared" si="2"/>
        <v>3</v>
      </c>
      <c r="W44" s="31">
        <f t="shared" si="12"/>
        <v>2</v>
      </c>
      <c r="X44" s="31">
        <f t="shared" si="13"/>
        <v>18</v>
      </c>
      <c r="Y44" s="31">
        <f t="shared" si="14"/>
        <v>0</v>
      </c>
      <c r="Z44" s="31">
        <f t="shared" si="15"/>
        <v>2</v>
      </c>
      <c r="AA44" s="32">
        <f t="shared" si="7"/>
        <v>22</v>
      </c>
      <c r="AB44" s="25"/>
      <c r="AC44" s="26"/>
    </row>
    <row r="45" spans="1:29" ht="20.100000000000001" customHeight="1">
      <c r="A45" s="19"/>
      <c r="B45" s="37" t="s">
        <v>61</v>
      </c>
      <c r="C45" s="34">
        <v>2</v>
      </c>
      <c r="D45" s="34">
        <v>32</v>
      </c>
      <c r="E45" s="34">
        <v>0</v>
      </c>
      <c r="F45" s="34">
        <v>0</v>
      </c>
      <c r="G45" s="32">
        <f t="shared" si="0"/>
        <v>34</v>
      </c>
      <c r="H45" s="34">
        <v>0</v>
      </c>
      <c r="I45" s="34">
        <v>2</v>
      </c>
      <c r="J45" s="34">
        <v>0</v>
      </c>
      <c r="K45" s="34">
        <v>0</v>
      </c>
      <c r="L45" s="33">
        <f t="shared" si="1"/>
        <v>2</v>
      </c>
      <c r="M45" s="34">
        <v>14</v>
      </c>
      <c r="N45" s="34">
        <v>45</v>
      </c>
      <c r="O45" s="34">
        <v>0</v>
      </c>
      <c r="P45" s="34">
        <v>1</v>
      </c>
      <c r="Q45" s="32">
        <v>60</v>
      </c>
      <c r="R45" s="34">
        <v>0</v>
      </c>
      <c r="S45" s="34">
        <v>3</v>
      </c>
      <c r="T45" s="34">
        <v>0</v>
      </c>
      <c r="U45" s="34">
        <v>1</v>
      </c>
      <c r="V45" s="32">
        <f t="shared" si="2"/>
        <v>4</v>
      </c>
      <c r="W45" s="34">
        <f t="shared" si="12"/>
        <v>16</v>
      </c>
      <c r="X45" s="34">
        <f t="shared" si="13"/>
        <v>82</v>
      </c>
      <c r="Y45" s="34">
        <f t="shared" si="14"/>
        <v>0</v>
      </c>
      <c r="Z45" s="34">
        <f t="shared" si="15"/>
        <v>2</v>
      </c>
      <c r="AA45" s="32">
        <f t="shared" si="7"/>
        <v>100</v>
      </c>
      <c r="AB45" s="25"/>
      <c r="AC45" s="26"/>
    </row>
    <row r="46" spans="1:29" ht="20.100000000000001" customHeight="1">
      <c r="A46" s="19"/>
      <c r="B46" s="36" t="s">
        <v>62</v>
      </c>
      <c r="C46" s="31">
        <v>0</v>
      </c>
      <c r="D46" s="31">
        <v>8</v>
      </c>
      <c r="E46" s="31">
        <v>0</v>
      </c>
      <c r="F46" s="31">
        <v>0</v>
      </c>
      <c r="G46" s="32">
        <f t="shared" si="0"/>
        <v>8</v>
      </c>
      <c r="H46" s="31">
        <v>0</v>
      </c>
      <c r="I46" s="31">
        <v>0</v>
      </c>
      <c r="J46" s="31">
        <v>0</v>
      </c>
      <c r="K46" s="31">
        <v>0</v>
      </c>
      <c r="L46" s="33">
        <f t="shared" si="1"/>
        <v>0</v>
      </c>
      <c r="M46" s="31">
        <v>1</v>
      </c>
      <c r="N46" s="31">
        <v>8</v>
      </c>
      <c r="O46" s="31">
        <v>1</v>
      </c>
      <c r="P46" s="31">
        <v>3</v>
      </c>
      <c r="Q46" s="32">
        <v>13</v>
      </c>
      <c r="R46" s="31">
        <v>0</v>
      </c>
      <c r="S46" s="31">
        <v>0</v>
      </c>
      <c r="T46" s="31">
        <v>0</v>
      </c>
      <c r="U46" s="31">
        <v>0</v>
      </c>
      <c r="V46" s="32">
        <f t="shared" si="2"/>
        <v>0</v>
      </c>
      <c r="W46" s="31">
        <f t="shared" si="12"/>
        <v>1</v>
      </c>
      <c r="X46" s="31">
        <f t="shared" si="13"/>
        <v>16</v>
      </c>
      <c r="Y46" s="31">
        <f t="shared" si="14"/>
        <v>1</v>
      </c>
      <c r="Z46" s="31">
        <f t="shared" si="15"/>
        <v>3</v>
      </c>
      <c r="AA46" s="32">
        <f t="shared" si="7"/>
        <v>21</v>
      </c>
      <c r="AB46" s="25"/>
      <c r="AC46" s="26"/>
    </row>
    <row r="47" spans="1:29" ht="20.100000000000001" customHeight="1">
      <c r="A47" s="19"/>
      <c r="B47" s="37" t="s">
        <v>63</v>
      </c>
      <c r="C47" s="34">
        <v>0</v>
      </c>
      <c r="D47" s="34">
        <v>1</v>
      </c>
      <c r="E47" s="34">
        <v>0</v>
      </c>
      <c r="F47" s="34">
        <v>0</v>
      </c>
      <c r="G47" s="32">
        <f t="shared" si="0"/>
        <v>1</v>
      </c>
      <c r="H47" s="34">
        <v>2</v>
      </c>
      <c r="I47" s="34">
        <v>2</v>
      </c>
      <c r="J47" s="34">
        <v>0</v>
      </c>
      <c r="K47" s="34">
        <v>0</v>
      </c>
      <c r="L47" s="33">
        <f t="shared" si="1"/>
        <v>4</v>
      </c>
      <c r="M47" s="34">
        <v>3</v>
      </c>
      <c r="N47" s="34">
        <v>1</v>
      </c>
      <c r="O47" s="34">
        <v>0</v>
      </c>
      <c r="P47" s="34">
        <v>0</v>
      </c>
      <c r="Q47" s="32">
        <v>4</v>
      </c>
      <c r="R47" s="34">
        <v>1</v>
      </c>
      <c r="S47" s="34">
        <v>6</v>
      </c>
      <c r="T47" s="34">
        <v>0</v>
      </c>
      <c r="U47" s="34">
        <v>0</v>
      </c>
      <c r="V47" s="32">
        <f t="shared" si="2"/>
        <v>7</v>
      </c>
      <c r="W47" s="34">
        <f t="shared" ref="W47:W53" si="16">+C47+H47+M47+R47</f>
        <v>6</v>
      </c>
      <c r="X47" s="34">
        <f t="shared" ref="X47:X53" si="17">+D47+I47+N47+S47</f>
        <v>10</v>
      </c>
      <c r="Y47" s="34">
        <f t="shared" ref="Y47:Y53" si="18">+E47+J47+O47+T47</f>
        <v>0</v>
      </c>
      <c r="Z47" s="34">
        <f t="shared" ref="Z47:Z53" si="19">+F47+K47+P47+U47</f>
        <v>0</v>
      </c>
      <c r="AA47" s="32">
        <f t="shared" si="7"/>
        <v>16</v>
      </c>
      <c r="AB47" s="25"/>
      <c r="AC47" s="26"/>
    </row>
    <row r="48" spans="1:29" ht="20.100000000000001" customHeight="1">
      <c r="A48" s="19"/>
      <c r="B48" s="36" t="s">
        <v>64</v>
      </c>
      <c r="C48" s="31">
        <v>0</v>
      </c>
      <c r="D48" s="31">
        <v>0</v>
      </c>
      <c r="E48" s="31">
        <v>0</v>
      </c>
      <c r="F48" s="31">
        <v>0</v>
      </c>
      <c r="G48" s="32">
        <f t="shared" si="0"/>
        <v>0</v>
      </c>
      <c r="H48" s="31">
        <v>0</v>
      </c>
      <c r="I48" s="31">
        <v>0</v>
      </c>
      <c r="J48" s="31">
        <v>0</v>
      </c>
      <c r="K48" s="31">
        <v>0</v>
      </c>
      <c r="L48" s="33">
        <f t="shared" si="1"/>
        <v>0</v>
      </c>
      <c r="M48" s="31"/>
      <c r="N48" s="31">
        <v>9</v>
      </c>
      <c r="O48" s="31">
        <v>0</v>
      </c>
      <c r="P48" s="31">
        <v>0</v>
      </c>
      <c r="Q48" s="32">
        <v>9</v>
      </c>
      <c r="R48" s="31">
        <v>0</v>
      </c>
      <c r="S48" s="31">
        <v>2</v>
      </c>
      <c r="T48" s="31">
        <v>0</v>
      </c>
      <c r="U48" s="31">
        <v>0</v>
      </c>
      <c r="V48" s="32">
        <f t="shared" si="2"/>
        <v>2</v>
      </c>
      <c r="W48" s="31">
        <f t="shared" si="16"/>
        <v>0</v>
      </c>
      <c r="X48" s="31">
        <f t="shared" si="17"/>
        <v>11</v>
      </c>
      <c r="Y48" s="31">
        <f t="shared" si="18"/>
        <v>0</v>
      </c>
      <c r="Z48" s="31">
        <f t="shared" si="19"/>
        <v>0</v>
      </c>
      <c r="AA48" s="32">
        <f t="shared" si="7"/>
        <v>11</v>
      </c>
      <c r="AB48" s="25"/>
      <c r="AC48" s="26"/>
    </row>
    <row r="49" spans="1:29" ht="20.100000000000001" customHeight="1">
      <c r="A49" s="19"/>
      <c r="B49" s="37" t="s">
        <v>65</v>
      </c>
      <c r="C49" s="34">
        <v>0</v>
      </c>
      <c r="D49" s="34">
        <v>7</v>
      </c>
      <c r="E49" s="34">
        <v>0</v>
      </c>
      <c r="F49" s="34">
        <v>0</v>
      </c>
      <c r="G49" s="32">
        <f t="shared" si="0"/>
        <v>7</v>
      </c>
      <c r="H49" s="34">
        <v>0</v>
      </c>
      <c r="I49" s="34">
        <v>1</v>
      </c>
      <c r="J49" s="34">
        <v>0</v>
      </c>
      <c r="K49" s="34">
        <v>0</v>
      </c>
      <c r="L49" s="33">
        <f t="shared" si="1"/>
        <v>1</v>
      </c>
      <c r="M49" s="34">
        <v>9</v>
      </c>
      <c r="N49" s="34">
        <v>22</v>
      </c>
      <c r="O49" s="34">
        <v>0</v>
      </c>
      <c r="P49" s="34">
        <v>0</v>
      </c>
      <c r="Q49" s="32">
        <v>31</v>
      </c>
      <c r="R49" s="34">
        <v>3</v>
      </c>
      <c r="S49" s="34">
        <v>0</v>
      </c>
      <c r="T49" s="34">
        <v>0</v>
      </c>
      <c r="U49" s="34">
        <v>0</v>
      </c>
      <c r="V49" s="32">
        <f t="shared" si="2"/>
        <v>3</v>
      </c>
      <c r="W49" s="34">
        <f t="shared" si="16"/>
        <v>12</v>
      </c>
      <c r="X49" s="34">
        <f t="shared" si="17"/>
        <v>30</v>
      </c>
      <c r="Y49" s="34">
        <f t="shared" si="18"/>
        <v>0</v>
      </c>
      <c r="Z49" s="34">
        <f t="shared" si="19"/>
        <v>0</v>
      </c>
      <c r="AA49" s="32">
        <f t="shared" si="7"/>
        <v>42</v>
      </c>
      <c r="AB49" s="25"/>
      <c r="AC49" s="26"/>
    </row>
    <row r="50" spans="1:29" ht="20.100000000000001" customHeight="1">
      <c r="A50" s="19"/>
      <c r="B50" s="36" t="s">
        <v>66</v>
      </c>
      <c r="C50" s="31">
        <v>0</v>
      </c>
      <c r="D50" s="31">
        <v>5</v>
      </c>
      <c r="E50" s="31">
        <v>0</v>
      </c>
      <c r="F50" s="31">
        <v>0</v>
      </c>
      <c r="G50" s="32">
        <f t="shared" si="0"/>
        <v>5</v>
      </c>
      <c r="H50" s="31">
        <v>0</v>
      </c>
      <c r="I50" s="31">
        <v>0</v>
      </c>
      <c r="J50" s="31">
        <v>0</v>
      </c>
      <c r="K50" s="31">
        <v>0</v>
      </c>
      <c r="L50" s="33">
        <f t="shared" si="1"/>
        <v>0</v>
      </c>
      <c r="M50" s="31">
        <v>3</v>
      </c>
      <c r="N50" s="31">
        <v>20</v>
      </c>
      <c r="O50" s="31">
        <v>0</v>
      </c>
      <c r="P50" s="31">
        <v>0</v>
      </c>
      <c r="Q50" s="32">
        <v>23</v>
      </c>
      <c r="R50" s="31">
        <v>0</v>
      </c>
      <c r="S50" s="31">
        <v>5</v>
      </c>
      <c r="T50" s="31">
        <v>0</v>
      </c>
      <c r="U50" s="31">
        <v>0</v>
      </c>
      <c r="V50" s="32">
        <f t="shared" si="2"/>
        <v>5</v>
      </c>
      <c r="W50" s="31">
        <f t="shared" si="16"/>
        <v>3</v>
      </c>
      <c r="X50" s="31">
        <f t="shared" si="17"/>
        <v>30</v>
      </c>
      <c r="Y50" s="31">
        <f t="shared" si="18"/>
        <v>0</v>
      </c>
      <c r="Z50" s="31">
        <f t="shared" si="19"/>
        <v>0</v>
      </c>
      <c r="AA50" s="32">
        <f t="shared" si="7"/>
        <v>33</v>
      </c>
      <c r="AB50" s="25"/>
      <c r="AC50" s="26"/>
    </row>
    <row r="51" spans="1:29" ht="20.100000000000001" customHeight="1">
      <c r="A51" s="19"/>
      <c r="B51" s="37" t="s">
        <v>67</v>
      </c>
      <c r="C51" s="34">
        <v>0</v>
      </c>
      <c r="D51" s="34">
        <v>2</v>
      </c>
      <c r="E51" s="34">
        <v>1</v>
      </c>
      <c r="F51" s="34">
        <v>0</v>
      </c>
      <c r="G51" s="32">
        <f t="shared" si="0"/>
        <v>3</v>
      </c>
      <c r="H51" s="34">
        <v>4</v>
      </c>
      <c r="I51" s="34">
        <v>6</v>
      </c>
      <c r="J51" s="34">
        <v>0</v>
      </c>
      <c r="K51" s="34">
        <v>0</v>
      </c>
      <c r="L51" s="33">
        <f t="shared" si="1"/>
        <v>10</v>
      </c>
      <c r="M51" s="34">
        <v>2</v>
      </c>
      <c r="N51" s="34">
        <v>5</v>
      </c>
      <c r="O51" s="34">
        <v>0</v>
      </c>
      <c r="P51" s="34">
        <v>0</v>
      </c>
      <c r="Q51" s="32">
        <v>7</v>
      </c>
      <c r="R51" s="34">
        <v>1</v>
      </c>
      <c r="S51" s="34">
        <v>1</v>
      </c>
      <c r="T51" s="34">
        <v>0</v>
      </c>
      <c r="U51" s="34">
        <v>2</v>
      </c>
      <c r="V51" s="32">
        <f t="shared" si="2"/>
        <v>4</v>
      </c>
      <c r="W51" s="34">
        <f t="shared" si="16"/>
        <v>7</v>
      </c>
      <c r="X51" s="34">
        <f t="shared" si="17"/>
        <v>14</v>
      </c>
      <c r="Y51" s="34">
        <f t="shared" si="18"/>
        <v>1</v>
      </c>
      <c r="Z51" s="34">
        <f t="shared" si="19"/>
        <v>2</v>
      </c>
      <c r="AA51" s="32">
        <f t="shared" si="7"/>
        <v>24</v>
      </c>
      <c r="AB51" s="25"/>
      <c r="AC51" s="26"/>
    </row>
    <row r="52" spans="1:29" ht="20.100000000000001" customHeight="1">
      <c r="A52" s="19"/>
      <c r="B52" s="36" t="s">
        <v>68</v>
      </c>
      <c r="C52" s="31">
        <v>0</v>
      </c>
      <c r="D52" s="31">
        <v>0</v>
      </c>
      <c r="E52" s="31">
        <v>0</v>
      </c>
      <c r="F52" s="31">
        <v>0</v>
      </c>
      <c r="G52" s="32">
        <f t="shared" si="0"/>
        <v>0</v>
      </c>
      <c r="H52" s="31">
        <v>1</v>
      </c>
      <c r="I52" s="31">
        <v>0</v>
      </c>
      <c r="J52" s="31">
        <v>0</v>
      </c>
      <c r="K52" s="31">
        <v>0</v>
      </c>
      <c r="L52" s="33">
        <f t="shared" si="1"/>
        <v>1</v>
      </c>
      <c r="M52" s="31">
        <v>2</v>
      </c>
      <c r="N52" s="31">
        <v>4</v>
      </c>
      <c r="O52" s="31">
        <v>0</v>
      </c>
      <c r="P52" s="31">
        <v>0</v>
      </c>
      <c r="Q52" s="32">
        <v>6</v>
      </c>
      <c r="R52" s="31">
        <v>0</v>
      </c>
      <c r="S52" s="31">
        <v>4</v>
      </c>
      <c r="T52" s="31">
        <v>0</v>
      </c>
      <c r="U52" s="31">
        <v>0</v>
      </c>
      <c r="V52" s="32">
        <f t="shared" si="2"/>
        <v>4</v>
      </c>
      <c r="W52" s="31">
        <f t="shared" si="16"/>
        <v>3</v>
      </c>
      <c r="X52" s="31">
        <f t="shared" si="17"/>
        <v>8</v>
      </c>
      <c r="Y52" s="31">
        <f t="shared" si="18"/>
        <v>0</v>
      </c>
      <c r="Z52" s="31">
        <f t="shared" si="19"/>
        <v>0</v>
      </c>
      <c r="AA52" s="32">
        <f t="shared" si="7"/>
        <v>11</v>
      </c>
      <c r="AB52" s="25"/>
      <c r="AC52" s="26"/>
    </row>
    <row r="53" spans="1:29" ht="20.100000000000001" customHeight="1">
      <c r="A53" s="19"/>
      <c r="B53" s="37" t="s">
        <v>69</v>
      </c>
      <c r="C53" s="34">
        <v>0</v>
      </c>
      <c r="D53" s="34">
        <v>3</v>
      </c>
      <c r="E53" s="34">
        <v>0</v>
      </c>
      <c r="F53" s="34">
        <v>0</v>
      </c>
      <c r="G53" s="32">
        <f t="shared" si="0"/>
        <v>3</v>
      </c>
      <c r="H53" s="34">
        <v>0</v>
      </c>
      <c r="I53" s="34">
        <v>1</v>
      </c>
      <c r="J53" s="34">
        <v>0</v>
      </c>
      <c r="K53" s="34">
        <v>0</v>
      </c>
      <c r="L53" s="33">
        <f t="shared" si="1"/>
        <v>1</v>
      </c>
      <c r="M53" s="34">
        <v>3</v>
      </c>
      <c r="N53" s="34">
        <v>2</v>
      </c>
      <c r="O53" s="34">
        <v>0</v>
      </c>
      <c r="P53" s="34">
        <v>0</v>
      </c>
      <c r="Q53" s="32">
        <v>5</v>
      </c>
      <c r="R53" s="34">
        <v>0</v>
      </c>
      <c r="S53" s="34">
        <v>1</v>
      </c>
      <c r="T53" s="34">
        <v>0</v>
      </c>
      <c r="U53" s="34">
        <v>1</v>
      </c>
      <c r="V53" s="32">
        <f t="shared" si="2"/>
        <v>2</v>
      </c>
      <c r="W53" s="34">
        <f t="shared" si="16"/>
        <v>3</v>
      </c>
      <c r="X53" s="34">
        <f t="shared" si="17"/>
        <v>7</v>
      </c>
      <c r="Y53" s="34">
        <f t="shared" si="18"/>
        <v>0</v>
      </c>
      <c r="Z53" s="34">
        <f t="shared" si="19"/>
        <v>1</v>
      </c>
      <c r="AA53" s="32">
        <f t="shared" si="7"/>
        <v>11</v>
      </c>
      <c r="AB53" s="25"/>
      <c r="AC53" s="26"/>
    </row>
    <row r="54" spans="1:29" ht="20.100000000000001" customHeight="1">
      <c r="A54" s="19"/>
      <c r="B54" s="20" t="s">
        <v>11</v>
      </c>
      <c r="C54" s="35">
        <f t="shared" ref="C54:K54" si="20">SUM(C10:C53)</f>
        <v>19</v>
      </c>
      <c r="D54" s="35">
        <f t="shared" si="20"/>
        <v>237</v>
      </c>
      <c r="E54" s="35">
        <f t="shared" si="20"/>
        <v>1</v>
      </c>
      <c r="F54" s="35">
        <f t="shared" si="20"/>
        <v>7</v>
      </c>
      <c r="G54" s="35">
        <f t="shared" si="20"/>
        <v>264</v>
      </c>
      <c r="H54" s="35">
        <f t="shared" si="20"/>
        <v>12</v>
      </c>
      <c r="I54" s="35">
        <f t="shared" si="20"/>
        <v>54</v>
      </c>
      <c r="J54" s="35">
        <f t="shared" si="20"/>
        <v>0</v>
      </c>
      <c r="K54" s="35">
        <f t="shared" si="20"/>
        <v>1</v>
      </c>
      <c r="L54" s="35">
        <f>SUM(H54:K54)</f>
        <v>67</v>
      </c>
      <c r="M54" s="35">
        <f t="shared" ref="M54:U54" si="21">SUM(M10:M53)</f>
        <v>165</v>
      </c>
      <c r="N54" s="35">
        <f t="shared" si="21"/>
        <v>514</v>
      </c>
      <c r="O54" s="35">
        <f t="shared" si="21"/>
        <v>1</v>
      </c>
      <c r="P54" s="35">
        <f t="shared" si="21"/>
        <v>19</v>
      </c>
      <c r="Q54" s="35">
        <f t="shared" si="21"/>
        <v>699</v>
      </c>
      <c r="R54" s="35">
        <f t="shared" si="21"/>
        <v>75</v>
      </c>
      <c r="S54" s="35">
        <f t="shared" si="21"/>
        <v>180</v>
      </c>
      <c r="T54" s="35">
        <f t="shared" si="21"/>
        <v>0</v>
      </c>
      <c r="U54" s="35">
        <f t="shared" si="21"/>
        <v>18</v>
      </c>
      <c r="V54" s="35">
        <f t="shared" si="2"/>
        <v>273</v>
      </c>
      <c r="W54" s="35">
        <f>SUM(W10:W53)</f>
        <v>271</v>
      </c>
      <c r="X54" s="35">
        <f>SUM(X10:X53)</f>
        <v>985</v>
      </c>
      <c r="Y54" s="35">
        <f>SUM(Y10:Y53)</f>
        <v>2</v>
      </c>
      <c r="Z54" s="35">
        <f>SUM(Z10:Z53)</f>
        <v>45</v>
      </c>
      <c r="AA54" s="35">
        <f>SUM(AA10:AA53)</f>
        <v>1303</v>
      </c>
      <c r="AB54" s="27"/>
      <c r="AC54" s="28"/>
    </row>
    <row r="55" spans="1:29" s="7" customFormat="1" ht="5.25" customHeight="1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9"/>
      <c r="AC55" s="30"/>
    </row>
    <row r="56" spans="1:29">
      <c r="B56" s="57" t="s">
        <v>70</v>
      </c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28"/>
      <c r="AC56" s="28"/>
    </row>
    <row r="57" spans="1:29">
      <c r="AB57" s="28"/>
      <c r="AC57" s="28"/>
    </row>
    <row r="58" spans="1:29">
      <c r="B58" s="56" t="s">
        <v>25</v>
      </c>
      <c r="C58" s="56"/>
      <c r="D58" s="56"/>
      <c r="E58" s="56"/>
      <c r="F58" s="56"/>
      <c r="G58" s="56"/>
      <c r="H58" s="56"/>
      <c r="I58" s="56"/>
      <c r="J58" s="56"/>
      <c r="K58" s="56"/>
      <c r="AB58" s="28"/>
      <c r="AC58" s="28"/>
    </row>
    <row r="59" spans="1:29" s="40" customFormat="1">
      <c r="B59" s="38"/>
      <c r="C59" s="38"/>
      <c r="D59" s="39"/>
      <c r="E59" s="39"/>
      <c r="F59" s="39"/>
      <c r="G59" s="39"/>
      <c r="H59" s="39"/>
      <c r="AB59" s="42"/>
      <c r="AC59" s="42"/>
    </row>
    <row r="60" spans="1:29" s="40" customFormat="1">
      <c r="B60" s="38" t="s">
        <v>13</v>
      </c>
      <c r="C60" s="38"/>
      <c r="D60" s="43">
        <f>+AA54</f>
        <v>1303</v>
      </c>
      <c r="E60" s="39"/>
      <c r="F60" s="39"/>
      <c r="G60" s="39"/>
      <c r="H60" s="39"/>
      <c r="AB60" s="42"/>
      <c r="AC60" s="42"/>
    </row>
    <row r="61" spans="1:29" s="40" customFormat="1">
      <c r="B61" s="38" t="s">
        <v>14</v>
      </c>
      <c r="C61" s="38"/>
      <c r="D61" s="43">
        <f>2780-D60</f>
        <v>1477</v>
      </c>
      <c r="E61" s="39"/>
      <c r="F61" s="39"/>
      <c r="G61" s="39"/>
      <c r="H61" s="39"/>
      <c r="AB61" s="42"/>
      <c r="AC61" s="42"/>
    </row>
    <row r="62" spans="1:29" s="40" customFormat="1">
      <c r="B62" s="50"/>
      <c r="C62" s="50"/>
      <c r="D62" s="51"/>
      <c r="E62" s="51"/>
      <c r="F62" s="39"/>
      <c r="G62" s="39"/>
      <c r="H62" s="39"/>
      <c r="AB62" s="42"/>
      <c r="AC62" s="42"/>
    </row>
    <row r="63" spans="1:29" s="40" customFormat="1">
      <c r="B63" s="38"/>
      <c r="C63" s="38"/>
      <c r="D63" s="39"/>
      <c r="E63" s="39"/>
      <c r="F63" s="39"/>
      <c r="G63" s="39"/>
      <c r="H63" s="39"/>
      <c r="AB63" s="42"/>
      <c r="AC63" s="42"/>
    </row>
    <row r="64" spans="1:29" s="40" customFormat="1">
      <c r="B64" s="38"/>
      <c r="C64" s="38"/>
      <c r="D64" s="39" t="s">
        <v>19</v>
      </c>
      <c r="E64" s="39"/>
      <c r="F64" s="39" t="s">
        <v>8</v>
      </c>
      <c r="G64" s="39" t="s">
        <v>20</v>
      </c>
      <c r="H64" s="39"/>
      <c r="V64" s="52"/>
      <c r="AB64" s="42"/>
      <c r="AC64" s="42"/>
    </row>
    <row r="65" spans="2:29" s="40" customFormat="1">
      <c r="B65" s="44" t="s">
        <v>15</v>
      </c>
      <c r="C65" s="44"/>
      <c r="D65" s="45">
        <f>SUM(D54,F54)</f>
        <v>244</v>
      </c>
      <c r="E65" s="46"/>
      <c r="F65" s="45">
        <f>SUM(C54,E54)</f>
        <v>20</v>
      </c>
      <c r="G65" s="47">
        <f>G54</f>
        <v>264</v>
      </c>
      <c r="H65" s="39"/>
      <c r="AB65" s="42"/>
      <c r="AC65" s="42"/>
    </row>
    <row r="66" spans="2:29" s="40" customFormat="1">
      <c r="B66" s="44" t="s">
        <v>16</v>
      </c>
      <c r="C66" s="44"/>
      <c r="D66" s="45">
        <f>SUM(I54,K54)</f>
        <v>55</v>
      </c>
      <c r="E66" s="46"/>
      <c r="F66" s="45">
        <f>SUM(H54,J54)</f>
        <v>12</v>
      </c>
      <c r="G66" s="47">
        <f>L54</f>
        <v>67</v>
      </c>
      <c r="H66" s="39"/>
      <c r="AB66" s="42"/>
      <c r="AC66" s="42"/>
    </row>
    <row r="67" spans="2:29" s="40" customFormat="1">
      <c r="B67" s="44" t="s">
        <v>17</v>
      </c>
      <c r="C67" s="44"/>
      <c r="D67" s="45">
        <f>SUM(N54,P54)</f>
        <v>533</v>
      </c>
      <c r="E67" s="46"/>
      <c r="F67" s="45">
        <f>SUM(M54,O54)</f>
        <v>166</v>
      </c>
      <c r="G67" s="47">
        <f>Q54</f>
        <v>699</v>
      </c>
      <c r="H67" s="39"/>
    </row>
    <row r="68" spans="2:29" s="40" customFormat="1">
      <c r="B68" s="44" t="s">
        <v>18</v>
      </c>
      <c r="C68" s="44"/>
      <c r="D68" s="45">
        <f>SUM(S54,U54)</f>
        <v>198</v>
      </c>
      <c r="E68" s="46"/>
      <c r="F68" s="45">
        <f>SUM(R54,T54)</f>
        <v>75</v>
      </c>
      <c r="G68" s="47">
        <f>V54</f>
        <v>273</v>
      </c>
      <c r="H68" s="39"/>
    </row>
    <row r="69" spans="2:29" s="40" customFormat="1">
      <c r="B69" s="38"/>
      <c r="C69" s="38"/>
      <c r="D69" s="46"/>
      <c r="E69" s="46"/>
      <c r="F69" s="46"/>
      <c r="G69" s="48">
        <f>SUM(G65:G68)</f>
        <v>1303</v>
      </c>
      <c r="H69" s="49"/>
    </row>
    <row r="70" spans="2:29" s="40" customFormat="1">
      <c r="B70" s="38"/>
      <c r="C70" s="38"/>
      <c r="D70" s="46"/>
      <c r="E70" s="46"/>
      <c r="F70" s="46"/>
      <c r="G70" s="39"/>
      <c r="H70" s="39"/>
    </row>
    <row r="71" spans="2:29" s="40" customFormat="1">
      <c r="B71" s="38"/>
      <c r="C71" s="38"/>
      <c r="D71" s="39"/>
      <c r="E71" s="39"/>
      <c r="F71" s="39"/>
      <c r="G71" s="39"/>
      <c r="H71" s="39"/>
    </row>
    <row r="72" spans="2:29" s="40" customFormat="1">
      <c r="B72" s="38"/>
      <c r="C72" s="38"/>
      <c r="D72" s="39"/>
      <c r="E72" s="39"/>
      <c r="F72" s="39"/>
      <c r="G72" s="39"/>
      <c r="H72" s="39"/>
    </row>
    <row r="73" spans="2:29" s="40" customFormat="1">
      <c r="B73" s="38"/>
      <c r="C73" s="38"/>
      <c r="D73" s="39"/>
      <c r="E73" s="39"/>
      <c r="F73" s="39"/>
      <c r="G73" s="39"/>
      <c r="H73" s="39"/>
    </row>
    <row r="74" spans="2:29" s="40" customFormat="1">
      <c r="B74" s="38"/>
      <c r="C74" s="38"/>
      <c r="D74" s="39"/>
      <c r="E74" s="39"/>
      <c r="F74" s="39"/>
      <c r="G74" s="39"/>
      <c r="H74" s="39"/>
    </row>
    <row r="75" spans="2:29" s="40" customFormat="1">
      <c r="B75" s="41"/>
      <c r="C75" s="41"/>
    </row>
    <row r="76" spans="2:29" s="40" customFormat="1">
      <c r="B76" s="41"/>
      <c r="C76" s="41"/>
    </row>
    <row r="77" spans="2:29" s="40" customFormat="1">
      <c r="B77" s="41"/>
      <c r="C77" s="41"/>
    </row>
    <row r="78" spans="2:29" s="40" customFormat="1">
      <c r="B78" s="41"/>
      <c r="C78" s="41"/>
    </row>
    <row r="79" spans="2:29" s="40" customFormat="1">
      <c r="B79" s="41"/>
      <c r="C79" s="41"/>
    </row>
    <row r="80" spans="2:29">
      <c r="B80" s="38"/>
      <c r="C80" s="38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</row>
    <row r="81" spans="2:8">
      <c r="B81" s="55" t="s">
        <v>21</v>
      </c>
      <c r="C81" s="55"/>
      <c r="D81" s="55"/>
      <c r="E81" s="55"/>
      <c r="F81" s="55"/>
      <c r="G81" s="55"/>
      <c r="H81" s="8"/>
    </row>
  </sheetData>
  <mergeCells count="27">
    <mergeCell ref="B81:G81"/>
    <mergeCell ref="B58:K58"/>
    <mergeCell ref="B56:AA56"/>
    <mergeCell ref="B1:AA1"/>
    <mergeCell ref="B2:AA2"/>
    <mergeCell ref="A4:AA4"/>
    <mergeCell ref="C7:G7"/>
    <mergeCell ref="H7:L7"/>
    <mergeCell ref="B7:B9"/>
    <mergeCell ref="C8:D8"/>
    <mergeCell ref="E8:F8"/>
    <mergeCell ref="H8:I8"/>
    <mergeCell ref="J8:K8"/>
    <mergeCell ref="M7:Q7"/>
    <mergeCell ref="M8:N8"/>
    <mergeCell ref="O8:P8"/>
    <mergeCell ref="G8:G9"/>
    <mergeCell ref="L8:L9"/>
    <mergeCell ref="Q8:Q9"/>
    <mergeCell ref="W7:AA7"/>
    <mergeCell ref="R7:V7"/>
    <mergeCell ref="R8:S8"/>
    <mergeCell ref="T8:U8"/>
    <mergeCell ref="W8:X8"/>
    <mergeCell ref="Y8:Z8"/>
    <mergeCell ref="AA8:AA9"/>
    <mergeCell ref="V8:V9"/>
  </mergeCells>
  <phoneticPr fontId="0" type="noConversion"/>
  <printOptions horizontalCentered="1" gridLinesSet="0"/>
  <pageMargins left="0.31496062992125984" right="0.27559055118110237" top="0.27559055118110237" bottom="0.31496062992125984" header="0" footer="0"/>
  <pageSetup paperSize="9" scale="54" firstPageNumber="7" fitToHeight="2" orientation="landscape" useFirstPageNumber="1" horizontalDpi="4294967292" r:id="rId1"/>
  <headerFooter alignWithMargins="0"/>
  <rowBreaks count="1" manualBreakCount="1">
    <brk id="56" max="27" man="1"/>
  </rowBreaks>
  <cellWatches>
    <cellWatch r="C13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3.1.1</vt:lpstr>
      <vt:lpstr>'3.1.1'!_1Àrea_d_impressió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UPCNET</dc:creator>
  <cp:lastModifiedBy>UPCnet</cp:lastModifiedBy>
  <cp:lastPrinted>2010-03-08T11:18:27Z</cp:lastPrinted>
  <dcterms:created xsi:type="dcterms:W3CDTF">2003-07-22T12:32:46Z</dcterms:created>
  <dcterms:modified xsi:type="dcterms:W3CDTF">2011-11-07T13:41:24Z</dcterms:modified>
</cp:coreProperties>
</file>