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2711" sheetId="1" r:id="rId1"/>
  </sheets>
  <definedNames>
    <definedName name="_xlnm.Print_Area" localSheetId="0">'2711'!$A$1:$L$52</definedName>
  </definedNames>
  <calcPr calcId="125725"/>
</workbook>
</file>

<file path=xl/calcChain.xml><?xml version="1.0" encoding="utf-8"?>
<calcChain xmlns="http://schemas.openxmlformats.org/spreadsheetml/2006/main">
  <c r="C7" i="1"/>
  <c r="D7"/>
  <c r="I7"/>
  <c r="C39" s="1"/>
  <c r="J7"/>
  <c r="D39" s="1"/>
  <c r="K7"/>
  <c r="E38" s="1"/>
  <c r="I8"/>
  <c r="H38" s="1"/>
  <c r="J8"/>
  <c r="I38" s="1"/>
  <c r="K8"/>
  <c r="J39" s="1"/>
  <c r="C9"/>
  <c r="D9"/>
  <c r="F9"/>
  <c r="G9"/>
  <c r="I9"/>
  <c r="J9"/>
  <c r="K9"/>
  <c r="D38" l="1"/>
  <c r="C38"/>
  <c r="E39"/>
  <c r="J38"/>
  <c r="H39"/>
  <c r="I39"/>
</calcChain>
</file>

<file path=xl/sharedStrings.xml><?xml version="1.0" encoding="utf-8"?>
<sst xmlns="http://schemas.openxmlformats.org/spreadsheetml/2006/main" count="32" uniqueCount="19">
  <si>
    <t>% ens vinculat</t>
  </si>
  <si>
    <t>% universitat</t>
  </si>
  <si>
    <t>COMPETITIU</t>
  </si>
  <si>
    <t>NO COMPETITIU</t>
  </si>
  <si>
    <t>Total</t>
  </si>
  <si>
    <t>2008</t>
  </si>
  <si>
    <t>Via de finançament</t>
  </si>
  <si>
    <t>Recursos totals</t>
  </si>
  <si>
    <t>Recursos ens vinculat</t>
  </si>
  <si>
    <t>Recursos universitat</t>
  </si>
  <si>
    <t>2.7 Recursos econòmics captats d'R+D</t>
  </si>
  <si>
    <t>(2) Inclou el PROFOR</t>
  </si>
  <si>
    <t xml:space="preserve">(1) A diferència dels anys 2007 i 2008, l'any 2009 inclou la part no retornable dels Campus d'excel·lència i dels Parcs científics i tecnològics a import universitat i a import ens vinculat, així com els SGR a import universitat i a import ens vinculat a la part competitiva i, en referència als inputs no competitius, els recursos transferits arrel de la disposició addicional tercera de l'Estatut. </t>
  </si>
  <si>
    <r>
      <t xml:space="preserve">NO COMPETITIU </t>
    </r>
    <r>
      <rPr>
        <vertAlign val="superscript"/>
        <sz val="10"/>
        <color rgb="FF60497B"/>
        <rFont val="Arial"/>
        <family val="2"/>
      </rPr>
      <t>(2)</t>
    </r>
  </si>
  <si>
    <r>
      <t xml:space="preserve">2009 </t>
    </r>
    <r>
      <rPr>
        <b/>
        <vertAlign val="superscript"/>
        <sz val="10"/>
        <color theme="0"/>
        <rFont val="Arial"/>
        <family val="2"/>
      </rPr>
      <t>(1)</t>
    </r>
  </si>
  <si>
    <t>RECURSOS OBTINGUTS SEGONS LA VIA DE FINANÇAMENT</t>
  </si>
  <si>
    <t xml:space="preserve">2.7.1. RECURSOS D' R+D COMPETITIUS I NO COMPETITIUS. </t>
  </si>
  <si>
    <t>RECURSOS OBTINGUTS PER LA UNIVERSITAT I ELS ENS VINCULATS</t>
  </si>
  <si>
    <t>Xifres en euros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</si>
</sst>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.00;\(#,##0.00\)"/>
    <numFmt numFmtId="166" formatCode="#,##0;\(#,##0\)"/>
    <numFmt numFmtId="167" formatCode="_(#,##0_);_(\(#,##0\);_(&quot;-&quot;_);_(@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0"/>
      <color rgb="FF60497B"/>
      <name val="Arial"/>
      <family val="2"/>
    </font>
    <font>
      <sz val="10"/>
      <color rgb="FF60497B"/>
      <name val="Arial"/>
      <family val="2"/>
    </font>
    <font>
      <vertAlign val="superscript"/>
      <sz val="10"/>
      <color rgb="FF60497B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7" tint="-0.499984740745262"/>
      <name val="Arial"/>
      <family val="2"/>
    </font>
    <font>
      <sz val="8"/>
      <color theme="7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4" fillId="0" borderId="0" xfId="0" applyFont="1"/>
    <xf numFmtId="0" fontId="4" fillId="0" borderId="0" xfId="3" applyFont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8" fillId="0" borderId="0" xfId="0" applyFont="1"/>
    <xf numFmtId="0" fontId="9" fillId="3" borderId="9" xfId="0" applyNumberFormat="1" applyFont="1" applyFill="1" applyBorder="1" applyAlignment="1">
      <alignment horizontal="left" vertical="center"/>
    </xf>
    <xf numFmtId="0" fontId="9" fillId="4" borderId="13" xfId="0" applyNumberFormat="1" applyFont="1" applyFill="1" applyBorder="1" applyAlignment="1">
      <alignment horizontal="left" vertical="center"/>
    </xf>
    <xf numFmtId="0" fontId="0" fillId="0" borderId="21" xfId="0" applyBorder="1"/>
    <xf numFmtId="0" fontId="2" fillId="0" borderId="22" xfId="0" applyFont="1" applyBorder="1"/>
    <xf numFmtId="0" fontId="2" fillId="0" borderId="23" xfId="0" applyFont="1" applyBorder="1"/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/>
    <xf numFmtId="0" fontId="0" fillId="0" borderId="24" xfId="0" applyBorder="1"/>
    <xf numFmtId="0" fontId="7" fillId="0" borderId="0" xfId="0" applyFont="1" applyBorder="1"/>
    <xf numFmtId="0" fontId="7" fillId="0" borderId="25" xfId="0" applyFont="1" applyBorder="1"/>
    <xf numFmtId="0" fontId="5" fillId="5" borderId="0" xfId="3" applyNumberFormat="1" applyFont="1" applyFill="1" applyBorder="1" applyAlignment="1">
      <alignment horizontal="right" vertical="top"/>
    </xf>
    <xf numFmtId="164" fontId="5" fillId="5" borderId="0" xfId="3" applyNumberFormat="1" applyFont="1" applyFill="1" applyBorder="1" applyAlignment="1">
      <alignment horizontal="right" vertical="center"/>
    </xf>
    <xf numFmtId="9" fontId="5" fillId="5" borderId="0" xfId="2" applyFont="1" applyFill="1" applyBorder="1" applyAlignment="1">
      <alignment horizontal="right" vertical="center"/>
    </xf>
    <xf numFmtId="0" fontId="4" fillId="5" borderId="0" xfId="0" applyFont="1" applyFill="1" applyBorder="1"/>
    <xf numFmtId="0" fontId="4" fillId="5" borderId="0" xfId="3" applyFont="1" applyFill="1" applyBorder="1"/>
    <xf numFmtId="43" fontId="6" fillId="5" borderId="0" xfId="1" applyFont="1" applyFill="1" applyBorder="1"/>
    <xf numFmtId="1" fontId="5" fillId="5" borderId="0" xfId="3" applyNumberFormat="1" applyFont="1" applyFill="1" applyBorder="1" applyAlignment="1">
      <alignment horizontal="right" vertical="center"/>
    </xf>
    <xf numFmtId="1" fontId="4" fillId="5" borderId="0" xfId="3" applyNumberFormat="1" applyFont="1" applyFill="1" applyBorder="1"/>
    <xf numFmtId="166" fontId="5" fillId="5" borderId="0" xfId="3" applyNumberFormat="1" applyFont="1" applyFill="1" applyBorder="1" applyAlignment="1">
      <alignment horizontal="right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left" vertical="center"/>
    </xf>
    <xf numFmtId="0" fontId="13" fillId="0" borderId="0" xfId="0" applyFont="1"/>
    <xf numFmtId="0" fontId="5" fillId="5" borderId="0" xfId="3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wrapText="1"/>
    </xf>
    <xf numFmtId="167" fontId="9" fillId="3" borderId="10" xfId="0" applyNumberFormat="1" applyFont="1" applyFill="1" applyBorder="1" applyAlignment="1">
      <alignment horizontal="center" vertical="center"/>
    </xf>
    <xf numFmtId="167" fontId="9" fillId="3" borderId="11" xfId="0" applyNumberFormat="1" applyFont="1" applyFill="1" applyBorder="1" applyAlignment="1">
      <alignment horizontal="center" vertical="center"/>
    </xf>
    <xf numFmtId="167" fontId="9" fillId="3" borderId="12" xfId="0" applyNumberFormat="1" applyFont="1" applyFill="1" applyBorder="1" applyAlignment="1">
      <alignment horizontal="center" vertical="center"/>
    </xf>
    <xf numFmtId="167" fontId="9" fillId="4" borderId="14" xfId="0" applyNumberFormat="1" applyFont="1" applyFill="1" applyBorder="1" applyAlignment="1">
      <alignment horizontal="center" vertical="center"/>
    </xf>
    <xf numFmtId="167" fontId="9" fillId="4" borderId="15" xfId="0" applyNumberFormat="1" applyFont="1" applyFill="1" applyBorder="1" applyAlignment="1">
      <alignment horizontal="center" vertical="center"/>
    </xf>
    <xf numFmtId="167" fontId="9" fillId="4" borderId="16" xfId="0" applyNumberFormat="1" applyFont="1" applyFill="1" applyBorder="1" applyAlignment="1">
      <alignment horizontal="center" vertical="center"/>
    </xf>
    <xf numFmtId="167" fontId="11" fillId="2" borderId="18" xfId="0" applyNumberFormat="1" applyFont="1" applyFill="1" applyBorder="1" applyAlignment="1">
      <alignment horizontal="center" vertical="center"/>
    </xf>
    <xf numFmtId="167" fontId="11" fillId="2" borderId="19" xfId="0" applyNumberFormat="1" applyFont="1" applyFill="1" applyBorder="1" applyAlignment="1">
      <alignment horizontal="center" vertical="center"/>
    </xf>
    <xf numFmtId="167" fontId="11" fillId="2" borderId="20" xfId="0" applyNumberFormat="1" applyFont="1" applyFill="1" applyBorder="1" applyAlignment="1">
      <alignment horizontal="center" vertical="center"/>
    </xf>
    <xf numFmtId="167" fontId="11" fillId="5" borderId="29" xfId="0" applyNumberFormat="1" applyFont="1" applyFill="1" applyBorder="1" applyAlignment="1">
      <alignment horizontal="center" vertical="center"/>
    </xf>
    <xf numFmtId="0" fontId="14" fillId="5" borderId="29" xfId="0" applyNumberFormat="1" applyFont="1" applyFill="1" applyBorder="1" applyAlignment="1">
      <alignment horizontal="left" vertical="center"/>
    </xf>
  </cellXfs>
  <cellStyles count="4">
    <cellStyle name="Milers" xfId="1" builtinId="3"/>
    <cellStyle name="Normal" xfId="0" builtinId="0"/>
    <cellStyle name="Normal 2" xfId="3"/>
    <cellStyle name="Percentual" xfId="2" builtinId="5"/>
  </cellStyles>
  <dxfs count="0"/>
  <tableStyles count="0" defaultTableStyle="TableStyleMedium9" defaultPivotStyle="PivotStyleLight16"/>
  <colors>
    <mruColors>
      <color rgb="FF60497B"/>
      <color rgb="FFE5E0EC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 algn="l">
              <a:defRPr sz="1000" b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0" baseline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UNIVERSITAT</a:t>
            </a:r>
            <a:endParaRPr lang="es-ES" sz="1000" b="0">
              <a:solidFill>
                <a:schemeClr val="accent4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8087853231544031E-2"/>
          <c:y val="2.5974017120354128E-2"/>
        </c:manualLayout>
      </c:layout>
    </c:title>
    <c:plotArea>
      <c:layout>
        <c:manualLayout>
          <c:layoutTarget val="inner"/>
          <c:xMode val="edge"/>
          <c:yMode val="edge"/>
          <c:x val="0.14428367773825224"/>
          <c:y val="0.16711041786466993"/>
          <c:w val="0.81849127996056337"/>
          <c:h val="0.61832783913561751"/>
        </c:manualLayout>
      </c:layout>
      <c:barChart>
        <c:barDir val="col"/>
        <c:grouping val="percentStacked"/>
        <c:ser>
          <c:idx val="0"/>
          <c:order val="0"/>
          <c:tx>
            <c:strRef>
              <c:f>'2711'!$B$19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10800000" scaled="0"/>
            </a:gradFill>
          </c:spPr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'2711'!$C$18:$E$18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'2711'!$C$19:$E$19</c:f>
              <c:numCache>
                <c:formatCode>0</c:formatCode>
                <c:ptCount val="3"/>
                <c:pt idx="0">
                  <c:v>0.60896491391508101</c:v>
                </c:pt>
                <c:pt idx="1">
                  <c:v>0.56794935067746499</c:v>
                </c:pt>
                <c:pt idx="2">
                  <c:v>0.43345037937694503</c:v>
                </c:pt>
              </c:numCache>
            </c:numRef>
          </c:val>
        </c:ser>
        <c:ser>
          <c:idx val="1"/>
          <c:order val="1"/>
          <c:tx>
            <c:strRef>
              <c:f>'2711'!$B$20</c:f>
              <c:strCache>
                <c:ptCount val="1"/>
                <c:pt idx="0">
                  <c:v>COMPETITIU</c:v>
                </c:pt>
              </c:strCache>
            </c:strRef>
          </c:tx>
          <c:spPr>
            <a:gradFill>
              <a:gsLst>
                <a:gs pos="0">
                  <a:srgbClr val="8064A2">
                    <a:lumMod val="60000"/>
                    <a:lumOff val="40000"/>
                  </a:srgbClr>
                </a:gs>
                <a:gs pos="50000">
                  <a:schemeClr val="accent4">
                    <a:lumMod val="40000"/>
                    <a:lumOff val="60000"/>
                  </a:schemeClr>
                </a:gs>
                <a:gs pos="100000">
                  <a:srgbClr val="8064A2">
                    <a:lumMod val="60000"/>
                    <a:lumOff val="40000"/>
                  </a:srgbClr>
                </a:gs>
              </a:gsLst>
              <a:lin ang="21594000" scaled="0"/>
            </a:gradFill>
          </c:spPr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'2711'!$C$18:$E$18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'2711'!$C$20:$E$20</c:f>
              <c:numCache>
                <c:formatCode>0</c:formatCode>
                <c:ptCount val="3"/>
                <c:pt idx="0">
                  <c:v>0.39103508608491899</c:v>
                </c:pt>
                <c:pt idx="1">
                  <c:v>0.43205064932253501</c:v>
                </c:pt>
                <c:pt idx="2">
                  <c:v>0.56654962062305503</c:v>
                </c:pt>
              </c:numCache>
            </c:numRef>
          </c:val>
        </c:ser>
        <c:gapWidth val="50"/>
        <c:overlap val="100"/>
        <c:axId val="133629824"/>
        <c:axId val="133669632"/>
      </c:barChart>
      <c:catAx>
        <c:axId val="133629824"/>
        <c:scaling>
          <c:orientation val="minMax"/>
        </c:scaling>
        <c:axPos val="b"/>
        <c:numFmt formatCode="General" sourceLinked="1"/>
        <c:tickLblPos val="nextTo"/>
        <c:crossAx val="133669632"/>
        <c:crosses val="autoZero"/>
        <c:auto val="1"/>
        <c:lblAlgn val="ctr"/>
        <c:lblOffset val="100"/>
      </c:catAx>
      <c:valAx>
        <c:axId val="1336696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es-ES"/>
          </a:p>
        </c:txPr>
        <c:crossAx val="133629824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>
              <a:solidFill>
                <a:schemeClr val="accent4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rgbClr val="8064A2">
          <a:lumMod val="75000"/>
        </a:srgb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0" baseline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ENS VINCULATS</a:t>
            </a:r>
            <a:endParaRPr lang="es-ES" sz="1000" b="0">
              <a:solidFill>
                <a:schemeClr val="accent4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4242298660035926E-2"/>
          <c:y val="2.5641017012915754E-2"/>
        </c:manualLayout>
      </c:layout>
    </c:title>
    <c:plotArea>
      <c:layout>
        <c:manualLayout>
          <c:layoutTarget val="inner"/>
          <c:xMode val="edge"/>
          <c:yMode val="edge"/>
          <c:x val="0.13280965477401446"/>
          <c:y val="0.16069447449543225"/>
          <c:w val="0.82891283326426302"/>
          <c:h val="0.62322107032065754"/>
        </c:manualLayout>
      </c:layout>
      <c:barChart>
        <c:barDir val="col"/>
        <c:grouping val="percentStacked"/>
        <c:ser>
          <c:idx val="0"/>
          <c:order val="0"/>
          <c:tx>
            <c:strRef>
              <c:f>'2711'!$G$19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21594000" scaled="0"/>
            </a:gradFill>
          </c:spPr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'2711'!$H$18:$J$18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'2711'!$H$19:$J$19</c:f>
              <c:numCache>
                <c:formatCode>#,##0.00;\(#,##0.00\)</c:formatCode>
                <c:ptCount val="3"/>
                <c:pt idx="0">
                  <c:v>0.79168044966831697</c:v>
                </c:pt>
                <c:pt idx="1">
                  <c:v>0.73242795904725899</c:v>
                </c:pt>
                <c:pt idx="2">
                  <c:v>0.59462768291934398</c:v>
                </c:pt>
              </c:numCache>
            </c:numRef>
          </c:val>
        </c:ser>
        <c:ser>
          <c:idx val="1"/>
          <c:order val="1"/>
          <c:tx>
            <c:strRef>
              <c:f>'2711'!$G$20</c:f>
              <c:strCache>
                <c:ptCount val="1"/>
                <c:pt idx="0">
                  <c:v>COMPETITIU</c:v>
                </c:pt>
              </c:strCache>
            </c:strRef>
          </c:tx>
          <c:spPr>
            <a:gradFill>
              <a:gsLst>
                <a:gs pos="0">
                  <a:srgbClr val="8064A2">
                    <a:lumMod val="60000"/>
                    <a:lumOff val="40000"/>
                  </a:srgbClr>
                </a:gs>
                <a:gs pos="50000">
                  <a:srgbClr val="8064A2">
                    <a:lumMod val="40000"/>
                    <a:lumOff val="60000"/>
                  </a:srgbClr>
                </a:gs>
                <a:gs pos="100000">
                  <a:srgbClr val="8064A2">
                    <a:lumMod val="60000"/>
                    <a:lumOff val="40000"/>
                  </a:srgbClr>
                </a:gs>
              </a:gsLst>
              <a:lin ang="21594000" scaled="0"/>
            </a:gradFill>
          </c:spPr>
          <c:dLbls>
            <c:numFmt formatCode="0%" sourceLinked="0"/>
            <c:showVal val="1"/>
          </c:dLbls>
          <c:cat>
            <c:numRef>
              <c:f>'2711'!$H$18:$J$18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'2711'!$H$20:$J$20</c:f>
              <c:numCache>
                <c:formatCode>#,##0.00;\(#,##0.00\)</c:formatCode>
                <c:ptCount val="3"/>
                <c:pt idx="0">
                  <c:v>0.20831955033168301</c:v>
                </c:pt>
                <c:pt idx="1">
                  <c:v>0.26757204095274101</c:v>
                </c:pt>
                <c:pt idx="2" formatCode="#,##0;\(#,##0\)">
                  <c:v>0.40537231708065602</c:v>
                </c:pt>
              </c:numCache>
            </c:numRef>
          </c:val>
        </c:ser>
        <c:gapWidth val="50"/>
        <c:overlap val="100"/>
        <c:axId val="145408000"/>
        <c:axId val="145410688"/>
      </c:barChart>
      <c:catAx>
        <c:axId val="145408000"/>
        <c:scaling>
          <c:orientation val="minMax"/>
        </c:scaling>
        <c:axPos val="b"/>
        <c:numFmt formatCode="General" sourceLinked="1"/>
        <c:tickLblPos val="nextTo"/>
        <c:crossAx val="145410688"/>
        <c:crosses val="autoZero"/>
        <c:auto val="1"/>
        <c:lblAlgn val="ctr"/>
        <c:lblOffset val="100"/>
      </c:catAx>
      <c:valAx>
        <c:axId val="1454106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es-ES"/>
          </a:p>
        </c:txPr>
        <c:crossAx val="145408000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>
              <a:solidFill>
                <a:schemeClr val="accent4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chemeClr val="accent4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 b="0">
                <a:latin typeface="Arial" pitchFamily="34" charset="0"/>
                <a:cs typeface="Arial" pitchFamily="34" charset="0"/>
              </a:rPr>
              <a:t>Finançament</a:t>
            </a:r>
            <a:r>
              <a:rPr lang="es-ES" sz="1000" b="0" baseline="0">
                <a:latin typeface="Arial" pitchFamily="34" charset="0"/>
                <a:cs typeface="Arial" pitchFamily="34" charset="0"/>
              </a:rPr>
              <a:t> NO COMPETITIU</a:t>
            </a:r>
            <a:endParaRPr lang="es-ES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0751054852320676E-2"/>
          <c:y val="3.2407407407407413E-2"/>
        </c:manualLayout>
      </c:layout>
    </c:title>
    <c:plotArea>
      <c:layout>
        <c:manualLayout>
          <c:layoutTarget val="inner"/>
          <c:xMode val="edge"/>
          <c:yMode val="edge"/>
          <c:x val="0.14391840260473773"/>
          <c:y val="0.19260425780110821"/>
          <c:w val="0.81895079570749851"/>
          <c:h val="0.59182268883056277"/>
        </c:manualLayout>
      </c:layout>
      <c:barChart>
        <c:barDir val="col"/>
        <c:grouping val="percentStacked"/>
        <c:ser>
          <c:idx val="0"/>
          <c:order val="0"/>
          <c:tx>
            <c:strRef>
              <c:f>'2711'!$B$38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rgbClr val="8064A2">
                    <a:lumMod val="60000"/>
                    <a:lumOff val="40000"/>
                  </a:srgbClr>
                </a:gs>
                <a:gs pos="100000">
                  <a:srgbClr val="8064A2">
                    <a:lumMod val="75000"/>
                  </a:srgbClr>
                </a:gs>
              </a:gsLst>
              <a:lin ang="21594000" scaled="0"/>
            </a:gra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'2711'!$C$37:$E$37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'2711'!$C$38:$E$38</c:f>
              <c:numCache>
                <c:formatCode>0%</c:formatCode>
                <c:ptCount val="3"/>
                <c:pt idx="0">
                  <c:v>0.77931891206791426</c:v>
                </c:pt>
                <c:pt idx="1">
                  <c:v>0.80021216331801881</c:v>
                </c:pt>
                <c:pt idx="2">
                  <c:v>0.90889451613941363</c:v>
                </c:pt>
              </c:numCache>
            </c:numRef>
          </c:val>
        </c:ser>
        <c:ser>
          <c:idx val="1"/>
          <c:order val="1"/>
          <c:tx>
            <c:strRef>
              <c:f>'2711'!$B$39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rgbClr val="8064A2">
                    <a:lumMod val="60000"/>
                    <a:lumOff val="40000"/>
                  </a:srgbClr>
                </a:gs>
                <a:gs pos="50000">
                  <a:srgbClr val="8064A2">
                    <a:lumMod val="40000"/>
                    <a:lumOff val="60000"/>
                  </a:srgbClr>
                </a:gs>
                <a:gs pos="100000">
                  <a:srgbClr val="8064A2">
                    <a:lumMod val="60000"/>
                    <a:lumOff val="40000"/>
                  </a:srgbClr>
                </a:gs>
              </a:gsLst>
              <a:lin ang="21594000" scaled="0"/>
            </a:gradFill>
          </c:spPr>
          <c:dLbls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'2711'!$C$37:$E$37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'2711'!$C$39:$E$39</c:f>
              <c:numCache>
                <c:formatCode>0%</c:formatCode>
                <c:ptCount val="3"/>
                <c:pt idx="0">
                  <c:v>0.22068108793208571</c:v>
                </c:pt>
                <c:pt idx="1">
                  <c:v>0.19978783668198119</c:v>
                </c:pt>
                <c:pt idx="2">
                  <c:v>9.1105483860586478E-2</c:v>
                </c:pt>
              </c:numCache>
            </c:numRef>
          </c:val>
        </c:ser>
        <c:gapWidth val="50"/>
        <c:overlap val="100"/>
        <c:axId val="161761920"/>
        <c:axId val="161764096"/>
      </c:barChart>
      <c:catAx>
        <c:axId val="161761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es-ES"/>
          </a:p>
        </c:txPr>
        <c:crossAx val="161764096"/>
        <c:crosses val="autoZero"/>
        <c:auto val="1"/>
        <c:lblAlgn val="ctr"/>
        <c:lblOffset val="100"/>
      </c:catAx>
      <c:valAx>
        <c:axId val="16176409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es-ES"/>
          </a:p>
        </c:txPr>
        <c:crossAx val="161761920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>
              <a:solidFill>
                <a:schemeClr val="accent4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rgbClr val="8064A2">
          <a:lumMod val="75000"/>
        </a:srgb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Finançament</a:t>
            </a:r>
            <a:r>
              <a:rPr lang="es-ES" sz="1000" b="0" baseline="0">
                <a:solidFill>
                  <a:schemeClr val="accent4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COMPETITIU</a:t>
            </a:r>
            <a:endParaRPr lang="es-ES" sz="1000" b="0">
              <a:solidFill>
                <a:schemeClr val="accent4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6249868766404208E-2"/>
          <c:y val="3.7037037037037042E-2"/>
        </c:manualLayout>
      </c:layout>
    </c:title>
    <c:plotArea>
      <c:layout>
        <c:manualLayout>
          <c:layoutTarget val="inner"/>
          <c:xMode val="edge"/>
          <c:yMode val="edge"/>
          <c:x val="0.13545275590551176"/>
          <c:y val="0.17871536891221934"/>
          <c:w val="0.8212139107611548"/>
          <c:h val="0.59182268883056277"/>
        </c:manualLayout>
      </c:layout>
      <c:barChart>
        <c:barDir val="col"/>
        <c:grouping val="percentStacked"/>
        <c:ser>
          <c:idx val="0"/>
          <c:order val="0"/>
          <c:tx>
            <c:strRef>
              <c:f>'2711'!$G$38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21594000" scaled="0"/>
            </a:gradFill>
          </c:spPr>
          <c:dPt>
            <c:idx val="0"/>
            <c:spPr>
              <a:gradFill>
                <a:gsLst>
                  <a:gs pos="0">
                    <a:srgbClr val="8064A2">
                      <a:lumMod val="75000"/>
                    </a:srgbClr>
                  </a:gs>
                  <a:gs pos="50000">
                    <a:schemeClr val="accent4">
                      <a:lumMod val="60000"/>
                      <a:lumOff val="40000"/>
                    </a:schemeClr>
                  </a:gs>
                  <a:gs pos="100000">
                    <a:srgbClr val="8064A2">
                      <a:lumMod val="75000"/>
                    </a:srgbClr>
                  </a:gs>
                </a:gsLst>
                <a:lin ang="21594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'2711'!$H$37:$J$37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'2711'!$H$38:$J$38</c:f>
              <c:numCache>
                <c:formatCode>0%</c:formatCode>
                <c:ptCount val="3"/>
                <c:pt idx="0">
                  <c:v>0.89602548217757727</c:v>
                </c:pt>
                <c:pt idx="1">
                  <c:v>0.89293786543774212</c:v>
                </c:pt>
                <c:pt idx="2">
                  <c:v>0.81766488969917062</c:v>
                </c:pt>
              </c:numCache>
            </c:numRef>
          </c:val>
        </c:ser>
        <c:ser>
          <c:idx val="1"/>
          <c:order val="1"/>
          <c:tx>
            <c:strRef>
              <c:f>'2711'!$G$39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rgbClr val="8064A2">
                    <a:lumMod val="60000"/>
                    <a:lumOff val="40000"/>
                  </a:srgbClr>
                </a:gs>
                <a:gs pos="50000">
                  <a:schemeClr val="accent4">
                    <a:lumMod val="40000"/>
                    <a:lumOff val="60000"/>
                  </a:schemeClr>
                </a:gs>
                <a:gs pos="100000">
                  <a:srgbClr val="8064A2">
                    <a:lumMod val="60000"/>
                    <a:lumOff val="40000"/>
                  </a:srgbClr>
                </a:gs>
              </a:gsLst>
              <a:lin ang="21594000" scaled="0"/>
            </a:gradFill>
          </c:spPr>
          <c:dLbls>
            <c:showVal val="1"/>
          </c:dLbls>
          <c:cat>
            <c:numRef>
              <c:f>'2711'!$H$37:$J$37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'2711'!$H$39:$J$39</c:f>
              <c:numCache>
                <c:formatCode>0%</c:formatCode>
                <c:ptCount val="3"/>
                <c:pt idx="0">
                  <c:v>0.1039745178224227</c:v>
                </c:pt>
                <c:pt idx="1">
                  <c:v>0.10706213456225791</c:v>
                </c:pt>
                <c:pt idx="2">
                  <c:v>0.18233511030082938</c:v>
                </c:pt>
              </c:numCache>
            </c:numRef>
          </c:val>
        </c:ser>
        <c:gapWidth val="50"/>
        <c:overlap val="100"/>
        <c:axId val="164129792"/>
        <c:axId val="174769280"/>
      </c:barChart>
      <c:catAx>
        <c:axId val="164129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es-ES"/>
          </a:p>
        </c:txPr>
        <c:crossAx val="174769280"/>
        <c:crosses val="autoZero"/>
        <c:auto val="1"/>
        <c:lblAlgn val="ctr"/>
        <c:lblOffset val="100"/>
      </c:catAx>
      <c:valAx>
        <c:axId val="1747692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es-ES"/>
          </a:p>
        </c:txPr>
        <c:crossAx val="164129792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>
              <a:solidFill>
                <a:schemeClr val="accent4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rgbClr val="8064A2">
          <a:lumMod val="75000"/>
        </a:srgb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16</xdr:row>
      <xdr:rowOff>161924</xdr:rowOff>
    </xdr:from>
    <xdr:to>
      <xdr:col>4</xdr:col>
      <xdr:colOff>676274</xdr:colOff>
      <xdr:row>30</xdr:row>
      <xdr:rowOff>66675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914400</xdr:colOff>
      <xdr:row>16</xdr:row>
      <xdr:rowOff>161924</xdr:rowOff>
    </xdr:from>
    <xdr:to>
      <xdr:col>9</xdr:col>
      <xdr:colOff>123825</xdr:colOff>
      <xdr:row>30</xdr:row>
      <xdr:rowOff>104775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33</xdr:row>
      <xdr:rowOff>152400</xdr:rowOff>
    </xdr:from>
    <xdr:to>
      <xdr:col>4</xdr:col>
      <xdr:colOff>676275</xdr:colOff>
      <xdr:row>50</xdr:row>
      <xdr:rowOff>142875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933449</xdr:colOff>
      <xdr:row>33</xdr:row>
      <xdr:rowOff>152400</xdr:rowOff>
    </xdr:from>
    <xdr:to>
      <xdr:col>9</xdr:col>
      <xdr:colOff>152399</xdr:colOff>
      <xdr:row>50</xdr:row>
      <xdr:rowOff>142875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showGridLines="0" tabSelected="1" zoomScaleNormal="100" workbookViewId="0">
      <selection activeCell="G16" sqref="G16"/>
    </sheetView>
  </sheetViews>
  <sheetFormatPr defaultColWidth="9.140625" defaultRowHeight="12.75"/>
  <cols>
    <col min="1" max="1" width="0.5703125" customWidth="1"/>
    <col min="2" max="2" width="20.140625" customWidth="1"/>
    <col min="3" max="11" width="14.140625" customWidth="1"/>
    <col min="12" max="12" width="0.5703125" customWidth="1"/>
    <col min="13" max="13" width="13.85546875" bestFit="1" customWidth="1"/>
    <col min="14" max="14" width="15" customWidth="1"/>
  </cols>
  <sheetData>
    <row r="1" spans="1:13">
      <c r="B1" s="6" t="s">
        <v>10</v>
      </c>
      <c r="C1" s="5"/>
      <c r="D1" s="5"/>
      <c r="E1" s="5"/>
      <c r="F1" s="5"/>
      <c r="G1" s="5"/>
      <c r="H1" s="5"/>
      <c r="I1" s="5"/>
      <c r="J1" s="5"/>
      <c r="K1" s="5"/>
      <c r="L1" s="4"/>
    </row>
    <row r="2" spans="1:13" ht="16.5" customHeight="1">
      <c r="B2" s="6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2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3.7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3" s="3" customFormat="1" ht="22.5" customHeight="1">
      <c r="A5" s="12"/>
      <c r="B5" s="38" t="s">
        <v>6</v>
      </c>
      <c r="C5" s="33" t="s">
        <v>9</v>
      </c>
      <c r="D5" s="34"/>
      <c r="E5" s="35"/>
      <c r="F5" s="33" t="s">
        <v>8</v>
      </c>
      <c r="G5" s="34"/>
      <c r="H5" s="35"/>
      <c r="I5" s="33" t="s">
        <v>7</v>
      </c>
      <c r="J5" s="34"/>
      <c r="K5" s="35"/>
      <c r="L5" s="13"/>
    </row>
    <row r="6" spans="1:13" s="3" customFormat="1" ht="22.5" customHeight="1" thickBot="1">
      <c r="A6" s="12"/>
      <c r="B6" s="39"/>
      <c r="C6" s="27">
        <v>2007</v>
      </c>
      <c r="D6" s="28" t="s">
        <v>5</v>
      </c>
      <c r="E6" s="29" t="s">
        <v>14</v>
      </c>
      <c r="F6" s="27">
        <v>2007</v>
      </c>
      <c r="G6" s="28" t="s">
        <v>5</v>
      </c>
      <c r="H6" s="29" t="s">
        <v>14</v>
      </c>
      <c r="I6" s="27">
        <v>2007</v>
      </c>
      <c r="J6" s="28" t="s">
        <v>5</v>
      </c>
      <c r="K6" s="29" t="s">
        <v>14</v>
      </c>
      <c r="L6" s="13"/>
    </row>
    <row r="7" spans="1:13" s="3" customFormat="1" ht="22.5" customHeight="1">
      <c r="A7" s="12"/>
      <c r="B7" s="7" t="s">
        <v>13</v>
      </c>
      <c r="C7" s="41">
        <f>42696096.18+3715834.06</f>
        <v>46411930.240000002</v>
      </c>
      <c r="D7" s="42">
        <f>39130364.57+3755742.7</f>
        <v>42886107.270000003</v>
      </c>
      <c r="E7" s="43">
        <v>38215059.740000002</v>
      </c>
      <c r="F7" s="41">
        <v>13142546.779999999</v>
      </c>
      <c r="G7" s="42">
        <v>10707313.619999999</v>
      </c>
      <c r="H7" s="43">
        <v>3830589.19</v>
      </c>
      <c r="I7" s="41">
        <f t="shared" ref="I7:K9" si="0">SUM(C7,F7)</f>
        <v>59554477.020000003</v>
      </c>
      <c r="J7" s="42">
        <f t="shared" si="0"/>
        <v>53593420.890000001</v>
      </c>
      <c r="K7" s="43">
        <f t="shared" si="0"/>
        <v>42045648.93</v>
      </c>
      <c r="L7" s="13"/>
    </row>
    <row r="8" spans="1:13" s="3" customFormat="1" ht="22.5" customHeight="1" thickBot="1">
      <c r="A8" s="12"/>
      <c r="B8" s="8" t="s">
        <v>2</v>
      </c>
      <c r="C8" s="44">
        <v>29802526.75</v>
      </c>
      <c r="D8" s="45">
        <v>32624336.079999998</v>
      </c>
      <c r="E8" s="46">
        <v>49949725.799999997</v>
      </c>
      <c r="F8" s="44">
        <v>3458275.92</v>
      </c>
      <c r="G8" s="45">
        <v>3911617.14</v>
      </c>
      <c r="H8" s="46">
        <v>11138534.720000001</v>
      </c>
      <c r="I8" s="44">
        <f t="shared" si="0"/>
        <v>33260802.670000002</v>
      </c>
      <c r="J8" s="45">
        <f t="shared" si="0"/>
        <v>36535953.219999999</v>
      </c>
      <c r="K8" s="46">
        <f t="shared" si="0"/>
        <v>61088260.519999996</v>
      </c>
      <c r="L8" s="13"/>
    </row>
    <row r="9" spans="1:13" s="3" customFormat="1" ht="22.5" customHeight="1" thickBot="1">
      <c r="A9" s="12"/>
      <c r="B9" s="30" t="s">
        <v>4</v>
      </c>
      <c r="C9" s="47">
        <f>SUM(C7:C8)</f>
        <v>76214456.99000001</v>
      </c>
      <c r="D9" s="48">
        <f>SUM(D7:D8)</f>
        <v>75510443.349999994</v>
      </c>
      <c r="E9" s="49">
        <v>88164785.539999992</v>
      </c>
      <c r="F9" s="47">
        <f>SUM(F7:F8)</f>
        <v>16600822.699999999</v>
      </c>
      <c r="G9" s="48">
        <f>SUM(G7:G8)</f>
        <v>14618930.76</v>
      </c>
      <c r="H9" s="49">
        <v>14969123.91</v>
      </c>
      <c r="I9" s="47">
        <f t="shared" si="0"/>
        <v>92815279.690000013</v>
      </c>
      <c r="J9" s="48">
        <f t="shared" si="0"/>
        <v>90129374.109999999</v>
      </c>
      <c r="K9" s="49">
        <f t="shared" si="0"/>
        <v>103133909.44999999</v>
      </c>
      <c r="L9" s="13"/>
    </row>
    <row r="10" spans="1:13" s="3" customFormat="1" ht="13.5" thickBot="1">
      <c r="A10" s="12"/>
      <c r="B10" s="51" t="s">
        <v>18</v>
      </c>
      <c r="C10" s="50"/>
      <c r="D10" s="50"/>
      <c r="E10" s="50"/>
      <c r="F10" s="50"/>
      <c r="G10" s="50"/>
      <c r="H10" s="50"/>
      <c r="I10" s="50"/>
      <c r="J10" s="50"/>
      <c r="K10" s="50"/>
      <c r="L10" s="13"/>
    </row>
    <row r="11" spans="1:13" ht="24" customHeight="1">
      <c r="A11" s="15"/>
      <c r="B11" s="40" t="s">
        <v>12</v>
      </c>
      <c r="C11" s="40"/>
      <c r="D11" s="40"/>
      <c r="E11" s="40"/>
      <c r="F11" s="40"/>
      <c r="G11" s="40"/>
      <c r="H11" s="40"/>
      <c r="I11" s="40"/>
      <c r="J11" s="40"/>
      <c r="K11" s="40"/>
      <c r="L11" s="17"/>
    </row>
    <row r="12" spans="1:13">
      <c r="A12" s="15"/>
      <c r="B12" s="16" t="s">
        <v>11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3" ht="3.75" customHeight="1">
      <c r="A13" s="1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B16" s="31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>
      <c r="B17" s="22"/>
      <c r="C17" s="32" t="s">
        <v>1</v>
      </c>
      <c r="D17" s="32"/>
      <c r="E17" s="32"/>
      <c r="F17" s="22"/>
      <c r="G17" s="22"/>
      <c r="H17" s="32" t="s">
        <v>0</v>
      </c>
      <c r="I17" s="32"/>
      <c r="J17" s="32"/>
      <c r="K17" s="22"/>
      <c r="L17" s="2"/>
      <c r="M17" s="1"/>
    </row>
    <row r="18" spans="2:13">
      <c r="B18" s="22"/>
      <c r="C18" s="22">
        <v>2007</v>
      </c>
      <c r="D18" s="22">
        <v>2008</v>
      </c>
      <c r="E18" s="22">
        <v>2009</v>
      </c>
      <c r="F18" s="22"/>
      <c r="G18" s="22"/>
      <c r="H18" s="22">
        <v>2007</v>
      </c>
      <c r="I18" s="22">
        <v>2008</v>
      </c>
      <c r="J18" s="22">
        <v>2009</v>
      </c>
      <c r="K18" s="22"/>
      <c r="L18" s="2"/>
      <c r="M18" s="1"/>
    </row>
    <row r="19" spans="2:13">
      <c r="B19" s="18" t="s">
        <v>3</v>
      </c>
      <c r="C19" s="24">
        <v>0.60896491391508101</v>
      </c>
      <c r="D19" s="24">
        <v>0.56794935067746499</v>
      </c>
      <c r="E19" s="24">
        <v>0.43345037937694503</v>
      </c>
      <c r="F19" s="25"/>
      <c r="G19" s="18" t="s">
        <v>3</v>
      </c>
      <c r="H19" s="19">
        <v>0.79168044966831697</v>
      </c>
      <c r="I19" s="19">
        <v>0.73242795904725899</v>
      </c>
      <c r="J19" s="19">
        <v>0.59462768291934398</v>
      </c>
      <c r="K19" s="22"/>
      <c r="L19" s="2"/>
      <c r="M19" s="1"/>
    </row>
    <row r="20" spans="2:13">
      <c r="B20" s="18" t="s">
        <v>2</v>
      </c>
      <c r="C20" s="24">
        <v>0.39103508608491899</v>
      </c>
      <c r="D20" s="24">
        <v>0.43205064932253501</v>
      </c>
      <c r="E20" s="24">
        <v>0.56654962062305503</v>
      </c>
      <c r="F20" s="25"/>
      <c r="G20" s="18" t="s">
        <v>2</v>
      </c>
      <c r="H20" s="19">
        <v>0.20831955033168301</v>
      </c>
      <c r="I20" s="19">
        <v>0.26757204095274101</v>
      </c>
      <c r="J20" s="26">
        <v>0.40537231708065602</v>
      </c>
      <c r="K20" s="22"/>
      <c r="L20" s="2"/>
      <c r="M20" s="1"/>
    </row>
    <row r="21" spans="2:13">
      <c r="B21" s="21"/>
      <c r="C21" s="21"/>
      <c r="D21" s="21"/>
      <c r="E21" s="21"/>
      <c r="F21" s="21"/>
      <c r="G21" s="21"/>
      <c r="H21" s="23"/>
      <c r="I21" s="21"/>
      <c r="J21" s="21"/>
      <c r="K21" s="21"/>
      <c r="L21" s="1"/>
      <c r="M21" s="1"/>
    </row>
    <row r="22" spans="2:1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"/>
      <c r="M22" s="1"/>
    </row>
    <row r="23" spans="2:13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"/>
      <c r="M23" s="1"/>
    </row>
    <row r="24" spans="2:1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"/>
      <c r="M24" s="1"/>
    </row>
    <row r="25" spans="2:13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"/>
      <c r="M25" s="1"/>
    </row>
    <row r="26" spans="2:13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"/>
      <c r="M26" s="1"/>
    </row>
    <row r="27" spans="2:13" ht="72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"/>
      <c r="M27" s="1"/>
    </row>
    <row r="28" spans="2:13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3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3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3"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2:13" ht="25.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>
      <c r="B33" s="31" t="s">
        <v>15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2:11"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2:11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>
      <c r="B36" s="21"/>
      <c r="C36" s="18" t="s">
        <v>3</v>
      </c>
      <c r="D36" s="21"/>
      <c r="E36" s="21"/>
      <c r="F36" s="21"/>
      <c r="G36" s="18"/>
      <c r="H36" s="18" t="s">
        <v>2</v>
      </c>
      <c r="I36" s="21"/>
      <c r="J36" s="21"/>
      <c r="K36" s="21"/>
    </row>
    <row r="37" spans="2:11">
      <c r="B37" s="21"/>
      <c r="C37" s="22">
        <v>2007</v>
      </c>
      <c r="D37" s="22">
        <v>2008</v>
      </c>
      <c r="E37" s="22">
        <v>2009</v>
      </c>
      <c r="F37" s="21"/>
      <c r="G37" s="21"/>
      <c r="H37" s="22">
        <v>2007</v>
      </c>
      <c r="I37" s="22">
        <v>2008</v>
      </c>
      <c r="J37" s="22">
        <v>2009</v>
      </c>
      <c r="K37" s="21"/>
    </row>
    <row r="38" spans="2:11">
      <c r="B38" s="21" t="s">
        <v>1</v>
      </c>
      <c r="C38" s="20">
        <f>C7/I7</f>
        <v>0.77931891206791426</v>
      </c>
      <c r="D38" s="20">
        <f>D7/J7</f>
        <v>0.80021216331801881</v>
      </c>
      <c r="E38" s="20">
        <f>E7/K7</f>
        <v>0.90889451613941363</v>
      </c>
      <c r="F38" s="21"/>
      <c r="G38" s="21" t="s">
        <v>1</v>
      </c>
      <c r="H38" s="20">
        <f>C8/I8</f>
        <v>0.89602548217757727</v>
      </c>
      <c r="I38" s="20">
        <f t="shared" ref="I38:J38" si="1">D8/J8</f>
        <v>0.89293786543774212</v>
      </c>
      <c r="J38" s="20">
        <f t="shared" si="1"/>
        <v>0.81766488969917062</v>
      </c>
      <c r="K38" s="21"/>
    </row>
    <row r="39" spans="2:11">
      <c r="B39" s="21" t="s">
        <v>0</v>
      </c>
      <c r="C39" s="20">
        <f>F7/I7</f>
        <v>0.22068108793208571</v>
      </c>
      <c r="D39" s="20">
        <f>G7/J7</f>
        <v>0.19978783668198119</v>
      </c>
      <c r="E39" s="20">
        <f>H7/K7</f>
        <v>9.1105483860586478E-2</v>
      </c>
      <c r="F39" s="21"/>
      <c r="G39" s="21" t="s">
        <v>0</v>
      </c>
      <c r="H39" s="20">
        <f>F8/I8</f>
        <v>0.1039745178224227</v>
      </c>
      <c r="I39" s="20">
        <f t="shared" ref="I39:J39" si="2">G8/J8</f>
        <v>0.10706213456225791</v>
      </c>
      <c r="J39" s="20">
        <f t="shared" si="2"/>
        <v>0.18233511030082938</v>
      </c>
      <c r="K39" s="21"/>
    </row>
    <row r="40" spans="2:11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1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2:11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2:11"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2:11"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2:11"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2:11"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2:11"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2:11"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2:11"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2:11"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2:11"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2:11"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2:11"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2:11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2:11"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2:11"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2:11"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2:11"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2:11"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2:11"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2:11"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2:11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2:11"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2:11"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2:11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2:11"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2:11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2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2:11"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2:11"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2:11"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2:11"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2:11"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2:11"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2:11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2:11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2:11"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2:11"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2:11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2:11"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2:11"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2:11"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2:11"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2:11"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2:11"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2:11"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2:11"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2:11"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2:11"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2:11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2:11"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2:11"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2:11"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2:11"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2:11"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2:11"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2:11"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2:11"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2:11"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2:11"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2:11"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2:11"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2:11"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2:11"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2:11"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2:11"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2:11"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2:11"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2:11"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2:11"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2:11"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2:11"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2:11"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2:11"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2:11"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2:11"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2:11"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2:11"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2:11"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2:11"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2:11"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2:11"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2:11"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2:11"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2:11"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2:11"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2:11"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2:11"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2:11"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2:11"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2:11"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2:11"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2:11"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2:11"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2:11"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2:11"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2:11"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2:11"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2:11"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2:11"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2:11"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2:11"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2:11"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2:11"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2:11"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2:11"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2:11"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2:11"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2:11"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2:11"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2:11"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2:11"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2:11"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</sheetData>
  <mergeCells count="8">
    <mergeCell ref="C17:E17"/>
    <mergeCell ref="H17:J17"/>
    <mergeCell ref="C5:E5"/>
    <mergeCell ref="F5:H5"/>
    <mergeCell ref="I5:K5"/>
    <mergeCell ref="B13:L13"/>
    <mergeCell ref="B5:B6"/>
    <mergeCell ref="B11:K11"/>
  </mergeCells>
  <pageMargins left="0.9055118110236221" right="0.15748031496062992" top="0.27559055118110237" bottom="0.16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2711</vt:lpstr>
      <vt:lpstr>'2711'!Àrea_d'impressió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2011-09-02T11:22:01Z</cp:lastPrinted>
  <dcterms:created xsi:type="dcterms:W3CDTF">2011-09-02T07:33:06Z</dcterms:created>
  <dcterms:modified xsi:type="dcterms:W3CDTF">2011-09-02T11:37:47Z</dcterms:modified>
</cp:coreProperties>
</file>