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8780" windowHeight="11700"/>
  </bookViews>
  <sheets>
    <sheet name="1342" sheetId="1" r:id="rId1"/>
  </sheets>
  <definedNames>
    <definedName name="_xlnm.Print_Area" localSheetId="0">'1342'!$A$1:$K$70</definedName>
  </definedNames>
  <calcPr calcId="125725"/>
</workbook>
</file>

<file path=xl/calcChain.xml><?xml version="1.0" encoding="utf-8"?>
<calcChain xmlns="http://schemas.openxmlformats.org/spreadsheetml/2006/main">
  <c r="F56" i="1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19"/>
  <c r="D19"/>
  <c r="H18"/>
  <c r="E18" s="1"/>
  <c r="G37" s="1"/>
  <c r="H17"/>
  <c r="G17" s="1"/>
  <c r="H16"/>
  <c r="G16" s="1"/>
  <c r="H15"/>
  <c r="E15" s="1"/>
  <c r="G34" s="1"/>
  <c r="H14"/>
  <c r="G14" s="1"/>
  <c r="H13"/>
  <c r="E13" s="1"/>
  <c r="G32" s="1"/>
  <c r="H12"/>
  <c r="G12" s="1"/>
  <c r="H11"/>
  <c r="E11" s="1"/>
  <c r="G30" s="1"/>
  <c r="H10"/>
  <c r="G10" s="1"/>
  <c r="G28"/>
  <c r="G27"/>
  <c r="E17" l="1"/>
  <c r="G36" s="1"/>
  <c r="G15"/>
  <c r="G13"/>
  <c r="G11"/>
  <c r="H28"/>
  <c r="E10"/>
  <c r="G29" s="1"/>
  <c r="E12"/>
  <c r="G31" s="1"/>
  <c r="E14"/>
  <c r="G33" s="1"/>
  <c r="E16"/>
  <c r="G35" s="1"/>
  <c r="G26"/>
  <c r="H19"/>
  <c r="H26"/>
  <c r="H27"/>
  <c r="H29"/>
  <c r="H30"/>
  <c r="H31"/>
  <c r="H32"/>
  <c r="H33"/>
  <c r="H34"/>
  <c r="H35"/>
  <c r="H36"/>
  <c r="G18"/>
  <c r="H37" s="1"/>
  <c r="E19" l="1"/>
  <c r="G19"/>
  <c r="I18"/>
  <c r="I17"/>
  <c r="I16"/>
  <c r="I15"/>
  <c r="I12"/>
  <c r="I14"/>
  <c r="I10"/>
  <c r="I13"/>
  <c r="I11"/>
  <c r="I19" l="1"/>
</calcChain>
</file>

<file path=xl/sharedStrings.xml><?xml version="1.0" encoding="utf-8"?>
<sst xmlns="http://schemas.openxmlformats.org/spreadsheetml/2006/main" count="52" uniqueCount="28">
  <si>
    <t>Edat</t>
  </si>
  <si>
    <t>Dones</t>
  </si>
  <si>
    <t>% Dones</t>
  </si>
  <si>
    <t>Homes</t>
  </si>
  <si>
    <t xml:space="preserve">% Homes </t>
  </si>
  <si>
    <t>Total</t>
  </si>
  <si>
    <t>% Respecte del total</t>
  </si>
  <si>
    <t>Menors de 20 anys</t>
  </si>
  <si>
    <t>20 anys</t>
  </si>
  <si>
    <t>21 anys</t>
  </si>
  <si>
    <t>22 anys</t>
  </si>
  <si>
    <t>23 anys</t>
  </si>
  <si>
    <t>24 anys</t>
  </si>
  <si>
    <t>25 anys</t>
  </si>
  <si>
    <t>26 anys</t>
  </si>
  <si>
    <t>27 anys</t>
  </si>
  <si>
    <t>28 anys</t>
  </si>
  <si>
    <t>29 anys</t>
  </si>
  <si>
    <t>Majors de 29 anys</t>
  </si>
  <si>
    <t>TOTAL</t>
  </si>
  <si>
    <t>% Homes</t>
  </si>
  <si>
    <t>&lt; 20</t>
  </si>
  <si>
    <t>&gt;29</t>
  </si>
  <si>
    <t>Dades per fer els gràfics</t>
  </si>
  <si>
    <t>1.3.2 Estudiantat matriculat de Màsters</t>
  </si>
  <si>
    <t>-</t>
  </si>
  <si>
    <t>1.3.4.2 DISTRIBUCIÓ PER EDAT I GÈNERE</t>
  </si>
  <si>
    <t>En aquesta distribució només figuren els estudiants de màsters universitaris gestionats per la UPC.
Dades a juliol 2011</t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</si>
</sst>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56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56"/>
      <name val="Arial"/>
      <family val="2"/>
    </font>
    <font>
      <sz val="10"/>
      <color theme="0"/>
      <name val="Arial"/>
      <family val="2"/>
    </font>
    <font>
      <sz val="10"/>
      <color indexed="8"/>
      <name val="MS Sans Serif"/>
      <family val="2"/>
    </font>
    <font>
      <sz val="8"/>
      <color rgb="FF003366"/>
      <name val="Arial"/>
      <family val="2"/>
    </font>
    <font>
      <sz val="10"/>
      <color rgb="FFFF0000"/>
      <name val="Arial"/>
      <family val="2"/>
    </font>
    <font>
      <sz val="10"/>
      <color theme="6" tint="-0.249977111117893"/>
      <name val="Arial"/>
      <family val="2"/>
    </font>
    <font>
      <sz val="8"/>
      <color theme="4" tint="-0.49998474074526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6E97C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26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499984740745262"/>
      </left>
      <right style="thin">
        <color theme="0"/>
      </right>
      <top style="thin">
        <color theme="4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 tint="-0.499984740745262"/>
      </top>
      <bottom style="thin">
        <color theme="0"/>
      </bottom>
      <diagonal/>
    </border>
    <border>
      <left style="thin">
        <color theme="0"/>
      </left>
      <right style="thin">
        <color theme="4" tint="-0.499984740745262"/>
      </right>
      <top style="thin">
        <color theme="4" tint="-0.499984740745262"/>
      </top>
      <bottom style="thin">
        <color theme="0"/>
      </bottom>
      <diagonal/>
    </border>
    <border>
      <left style="thin">
        <color theme="4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 tint="-0.499984740745262"/>
      </right>
      <top style="thin">
        <color theme="0"/>
      </top>
      <bottom style="thin">
        <color theme="0"/>
      </bottom>
      <diagonal/>
    </border>
    <border>
      <left style="thin">
        <color theme="4" tint="-0.49998474074526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4" tint="-0.499984740745262"/>
      </right>
      <top style="thin">
        <color theme="0"/>
      </top>
      <bottom/>
      <diagonal/>
    </border>
    <border>
      <left style="thin">
        <color theme="4" tint="-0.499984740745262"/>
      </left>
      <right style="thin">
        <color theme="0"/>
      </right>
      <top style="thin">
        <color theme="0"/>
      </top>
      <bottom style="thin">
        <color theme="4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-0.499984740745262"/>
      </bottom>
      <diagonal/>
    </border>
    <border>
      <left style="thin">
        <color theme="0"/>
      </left>
      <right style="thin">
        <color theme="4" tint="-0.499984740745262"/>
      </right>
      <top style="thin">
        <color theme="0"/>
      </top>
      <bottom style="thin">
        <color theme="4" tint="-0.499984740745262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0" fontId="2" fillId="2" borderId="1">
      <alignment horizontal="left" vertical="center"/>
    </xf>
    <xf numFmtId="0" fontId="5" fillId="0" borderId="4" applyNumberFormat="0" applyFont="0" applyFill="0" applyAlignment="0" applyProtection="0">
      <alignment horizontal="center" vertical="top" wrapText="1"/>
    </xf>
    <xf numFmtId="0" fontId="6" fillId="4" borderId="5" applyNumberFormat="0" applyFont="0" applyFill="0" applyAlignment="0" applyProtection="0"/>
    <xf numFmtId="0" fontId="7" fillId="0" borderId="6" applyNumberFormat="0" applyFont="0" applyFill="0" applyAlignment="0" applyProtection="0"/>
    <xf numFmtId="0" fontId="6" fillId="4" borderId="7" applyNumberFormat="0" applyFont="0" applyFill="0" applyAlignment="0" applyProtection="0"/>
    <xf numFmtId="0" fontId="5" fillId="5" borderId="1">
      <alignment horizontal="center" vertical="center" wrapText="1"/>
    </xf>
    <xf numFmtId="0" fontId="5" fillId="5" borderId="1">
      <alignment horizontal="center" vertical="center"/>
    </xf>
    <xf numFmtId="0" fontId="6" fillId="4" borderId="9" applyNumberFormat="0" applyFont="0" applyFill="0" applyAlignment="0" applyProtection="0"/>
    <xf numFmtId="3" fontId="2" fillId="7" borderId="1" applyNumberFormat="0">
      <alignment vertical="center"/>
    </xf>
    <xf numFmtId="4" fontId="9" fillId="9" borderId="1" applyNumberFormat="0">
      <alignment vertical="center"/>
    </xf>
    <xf numFmtId="3" fontId="2" fillId="11" borderId="1" applyNumberFormat="0">
      <alignment vertical="center"/>
    </xf>
    <xf numFmtId="0" fontId="9" fillId="5" borderId="1">
      <alignment horizontal="left"/>
    </xf>
    <xf numFmtId="4" fontId="9" fillId="5" borderId="1" applyNumberFormat="0">
      <alignment vertical="center"/>
    </xf>
    <xf numFmtId="0" fontId="7" fillId="0" borderId="10" applyNumberFormat="0" applyFont="0" applyFill="0" applyAlignment="0" applyProtection="0"/>
    <xf numFmtId="0" fontId="6" fillId="4" borderId="11" applyNumberFormat="0" applyFont="0" applyFill="0" applyAlignment="0" applyProtection="0"/>
    <xf numFmtId="0" fontId="7" fillId="0" borderId="12" applyNumberFormat="0" applyFont="0" applyFill="0" applyAlignment="0" applyProtection="0"/>
    <xf numFmtId="0" fontId="11" fillId="0" borderId="0"/>
  </cellStyleXfs>
  <cellXfs count="74">
    <xf numFmtId="0" fontId="0" fillId="0" borderId="0" xfId="0"/>
    <xf numFmtId="0" fontId="4" fillId="3" borderId="0" xfId="0" applyFont="1" applyFill="1"/>
    <xf numFmtId="0" fontId="4" fillId="3" borderId="0" xfId="0" applyFont="1" applyFill="1" applyAlignment="1"/>
    <xf numFmtId="0" fontId="4" fillId="3" borderId="0" xfId="0" applyFont="1" applyFill="1" applyAlignment="1">
      <alignment horizontal="center"/>
    </xf>
    <xf numFmtId="0" fontId="3" fillId="3" borderId="0" xfId="0" applyFont="1" applyFill="1" applyBorder="1"/>
    <xf numFmtId="0" fontId="8" fillId="6" borderId="8" xfId="7" applyFont="1" applyFill="1" applyBorder="1">
      <alignment horizontal="center" vertical="center" wrapText="1"/>
    </xf>
    <xf numFmtId="0" fontId="8" fillId="6" borderId="8" xfId="8" applyFont="1" applyFill="1" applyBorder="1">
      <alignment horizontal="center" vertical="center"/>
    </xf>
    <xf numFmtId="0" fontId="4" fillId="3" borderId="0" xfId="0" applyFont="1" applyFill="1" applyBorder="1"/>
    <xf numFmtId="0" fontId="4" fillId="8" borderId="8" xfId="10" applyNumberFormat="1" applyFont="1" applyFill="1" applyBorder="1">
      <alignment vertical="center"/>
    </xf>
    <xf numFmtId="3" fontId="4" fillId="8" borderId="8" xfId="10" applyNumberFormat="1" applyFont="1" applyFill="1" applyBorder="1">
      <alignment vertical="center"/>
    </xf>
    <xf numFmtId="164" fontId="4" fillId="8" borderId="8" xfId="10" applyNumberFormat="1" applyFont="1" applyFill="1" applyBorder="1">
      <alignment vertical="center"/>
    </xf>
    <xf numFmtId="3" fontId="8" fillId="10" borderId="8" xfId="11" applyNumberFormat="1" applyFont="1" applyFill="1" applyBorder="1">
      <alignment vertical="center"/>
    </xf>
    <xf numFmtId="164" fontId="8" fillId="10" borderId="8" xfId="10" applyNumberFormat="1" applyFont="1" applyFill="1" applyBorder="1">
      <alignment vertical="center"/>
    </xf>
    <xf numFmtId="0" fontId="4" fillId="12" borderId="8" xfId="12" applyNumberFormat="1" applyFont="1" applyFill="1" applyBorder="1">
      <alignment vertical="center"/>
    </xf>
    <xf numFmtId="3" fontId="4" fillId="12" borderId="8" xfId="10" applyNumberFormat="1" applyFont="1" applyFill="1" applyBorder="1">
      <alignment vertical="center"/>
    </xf>
    <xf numFmtId="3" fontId="4" fillId="12" borderId="8" xfId="12" applyNumberFormat="1" applyFont="1" applyFill="1" applyBorder="1">
      <alignment vertical="center"/>
    </xf>
    <xf numFmtId="0" fontId="8" fillId="6" borderId="8" xfId="13" applyNumberFormat="1" applyFont="1" applyFill="1" applyBorder="1" applyAlignment="1">
      <alignment horizontal="left" vertical="center"/>
    </xf>
    <xf numFmtId="3" fontId="8" fillId="6" borderId="8" xfId="14" applyNumberFormat="1" applyFont="1" applyFill="1" applyBorder="1" applyAlignment="1">
      <alignment vertical="center"/>
    </xf>
    <xf numFmtId="164" fontId="8" fillId="6" borderId="8" xfId="10" applyNumberFormat="1" applyFont="1" applyFill="1" applyBorder="1" applyAlignment="1">
      <alignment vertical="center"/>
    </xf>
    <xf numFmtId="3" fontId="3" fillId="3" borderId="0" xfId="0" applyNumberFormat="1" applyFont="1" applyFill="1" applyBorder="1"/>
    <xf numFmtId="0" fontId="3" fillId="3" borderId="0" xfId="0" applyFont="1" applyFill="1"/>
    <xf numFmtId="0" fontId="10" fillId="3" borderId="0" xfId="0" applyFont="1" applyFill="1"/>
    <xf numFmtId="0" fontId="10" fillId="3" borderId="0" xfId="0" applyFont="1" applyFill="1" applyAlignment="1"/>
    <xf numFmtId="0" fontId="8" fillId="2" borderId="3" xfId="2" applyFont="1" applyBorder="1" applyAlignment="1">
      <alignment vertical="center"/>
    </xf>
    <xf numFmtId="0" fontId="12" fillId="3" borderId="0" xfId="0" applyFont="1" applyFill="1" applyAlignment="1"/>
    <xf numFmtId="164" fontId="4" fillId="8" borderId="8" xfId="10" applyNumberFormat="1" applyFont="1" applyFill="1" applyBorder="1" applyAlignment="1">
      <alignment horizontal="right" vertical="center"/>
    </xf>
    <xf numFmtId="3" fontId="8" fillId="13" borderId="8" xfId="14" applyNumberFormat="1" applyFont="1" applyFill="1" applyBorder="1" applyAlignment="1">
      <alignment vertical="center"/>
    </xf>
    <xf numFmtId="164" fontId="8" fillId="13" borderId="8" xfId="10" applyNumberFormat="1" applyFont="1" applyFill="1" applyBorder="1">
      <alignment vertical="center"/>
    </xf>
    <xf numFmtId="3" fontId="8" fillId="13" borderId="8" xfId="11" applyNumberFormat="1" applyFont="1" applyFill="1" applyBorder="1">
      <alignment vertical="center"/>
    </xf>
    <xf numFmtId="164" fontId="4" fillId="14" borderId="8" xfId="10" applyNumberFormat="1" applyFont="1" applyFill="1" applyBorder="1" applyAlignment="1">
      <alignment horizontal="right" vertical="center"/>
    </xf>
    <xf numFmtId="164" fontId="4" fillId="14" borderId="8" xfId="10" applyNumberFormat="1" applyFont="1" applyFill="1" applyBorder="1">
      <alignment vertical="center"/>
    </xf>
    <xf numFmtId="3" fontId="8" fillId="10" borderId="8" xfId="11" applyNumberFormat="1" applyFont="1" applyFill="1" applyBorder="1" applyAlignment="1">
      <alignment horizontal="right" vertical="center"/>
    </xf>
    <xf numFmtId="164" fontId="8" fillId="10" borderId="8" xfId="10" applyNumberFormat="1" applyFont="1" applyFill="1" applyBorder="1" applyAlignment="1">
      <alignment horizontal="right" vertical="center"/>
    </xf>
    <xf numFmtId="0" fontId="13" fillId="3" borderId="0" xfId="0" applyFont="1" applyFill="1"/>
    <xf numFmtId="0" fontId="13" fillId="3" borderId="0" xfId="0" applyFont="1" applyFill="1" applyAlignment="1">
      <alignment horizontal="center"/>
    </xf>
    <xf numFmtId="0" fontId="13" fillId="3" borderId="0" xfId="0" applyFont="1" applyFill="1" applyAlignment="1"/>
    <xf numFmtId="0" fontId="10" fillId="15" borderId="0" xfId="0" applyFont="1" applyFill="1"/>
    <xf numFmtId="0" fontId="10" fillId="15" borderId="0" xfId="0" applyFont="1" applyFill="1" applyAlignment="1">
      <alignment horizontal="center"/>
    </xf>
    <xf numFmtId="0" fontId="10" fillId="15" borderId="0" xfId="0" applyFont="1" applyFill="1" applyBorder="1" applyAlignment="1">
      <alignment horizontal="center"/>
    </xf>
    <xf numFmtId="0" fontId="10" fillId="15" borderId="0" xfId="18" applyFont="1" applyFill="1" applyBorder="1" applyAlignment="1">
      <alignment horizontal="center" wrapText="1"/>
    </xf>
    <xf numFmtId="164" fontId="10" fillId="15" borderId="0" xfId="1" applyNumberFormat="1" applyFont="1" applyFill="1" applyBorder="1" applyAlignment="1">
      <alignment horizontal="center"/>
    </xf>
    <xf numFmtId="10" fontId="10" fillId="15" borderId="0" xfId="0" applyNumberFormat="1" applyFont="1" applyFill="1"/>
    <xf numFmtId="0" fontId="10" fillId="15" borderId="0" xfId="0" applyFont="1" applyFill="1" applyAlignment="1"/>
    <xf numFmtId="0" fontId="10" fillId="15" borderId="0" xfId="0" applyFont="1" applyFill="1" applyBorder="1" applyAlignment="1"/>
    <xf numFmtId="0" fontId="8" fillId="16" borderId="2" xfId="2" applyFont="1" applyFill="1" applyBorder="1" applyAlignment="1">
      <alignment vertical="center"/>
    </xf>
    <xf numFmtId="3" fontId="10" fillId="15" borderId="0" xfId="0" applyNumberFormat="1" applyFont="1" applyFill="1" applyBorder="1" applyAlignment="1">
      <alignment horizontal="center"/>
    </xf>
    <xf numFmtId="3" fontId="10" fillId="15" borderId="0" xfId="0" applyNumberFormat="1" applyFont="1" applyFill="1"/>
    <xf numFmtId="0" fontId="14" fillId="3" borderId="0" xfId="0" applyFont="1" applyFill="1" applyAlignment="1"/>
    <xf numFmtId="0" fontId="14" fillId="3" borderId="0" xfId="0" applyFont="1" applyFill="1"/>
    <xf numFmtId="0" fontId="14" fillId="3" borderId="0" xfId="0" applyFont="1" applyFill="1" applyAlignment="1">
      <alignment horizontal="center"/>
    </xf>
    <xf numFmtId="0" fontId="14" fillId="15" borderId="0" xfId="0" applyFont="1" applyFill="1"/>
    <xf numFmtId="0" fontId="14" fillId="15" borderId="0" xfId="0" applyFont="1" applyFill="1" applyAlignment="1">
      <alignment horizontal="center"/>
    </xf>
    <xf numFmtId="0" fontId="14" fillId="15" borderId="0" xfId="0" applyFont="1" applyFill="1" applyAlignment="1"/>
    <xf numFmtId="0" fontId="14" fillId="15" borderId="0" xfId="0" applyFont="1" applyFill="1" applyBorder="1" applyAlignment="1">
      <alignment horizontal="left"/>
    </xf>
    <xf numFmtId="0" fontId="4" fillId="3" borderId="16" xfId="3" applyFont="1" applyFill="1" applyBorder="1" applyAlignment="1"/>
    <xf numFmtId="0" fontId="4" fillId="3" borderId="17" xfId="4" applyFont="1" applyFill="1" applyBorder="1" applyAlignment="1"/>
    <xf numFmtId="0" fontId="4" fillId="3" borderId="17" xfId="4" applyFont="1" applyFill="1" applyBorder="1"/>
    <xf numFmtId="0" fontId="4" fillId="3" borderId="18" xfId="5" applyFont="1" applyFill="1" applyBorder="1" applyAlignment="1">
      <alignment horizontal="center"/>
    </xf>
    <xf numFmtId="0" fontId="3" fillId="3" borderId="19" xfId="6" applyFont="1" applyFill="1" applyBorder="1"/>
    <xf numFmtId="0" fontId="3" fillId="3" borderId="20" xfId="9" applyFont="1" applyFill="1" applyBorder="1" applyAlignment="1">
      <alignment horizontal="center"/>
    </xf>
    <xf numFmtId="0" fontId="4" fillId="3" borderId="19" xfId="6" applyFont="1" applyFill="1" applyBorder="1"/>
    <xf numFmtId="0" fontId="4" fillId="3" borderId="20" xfId="9" applyFont="1" applyFill="1" applyBorder="1" applyAlignment="1">
      <alignment horizontal="center"/>
    </xf>
    <xf numFmtId="0" fontId="3" fillId="3" borderId="21" xfId="6" applyFont="1" applyFill="1" applyBorder="1"/>
    <xf numFmtId="0" fontId="3" fillId="3" borderId="22" xfId="9" applyFont="1" applyFill="1" applyBorder="1" applyAlignment="1">
      <alignment horizontal="center"/>
    </xf>
    <xf numFmtId="0" fontId="3" fillId="3" borderId="23" xfId="15" applyFont="1" applyFill="1" applyBorder="1"/>
    <xf numFmtId="0" fontId="3" fillId="3" borderId="24" xfId="16" applyFont="1" applyFill="1" applyBorder="1" applyAlignment="1">
      <alignment horizontal="center"/>
    </xf>
    <xf numFmtId="10" fontId="3" fillId="3" borderId="24" xfId="16" applyNumberFormat="1" applyFont="1" applyFill="1" applyBorder="1" applyAlignment="1">
      <alignment horizontal="center"/>
    </xf>
    <xf numFmtId="0" fontId="3" fillId="3" borderId="25" xfId="17" applyFont="1" applyFill="1" applyBorder="1" applyAlignment="1">
      <alignment horizontal="center"/>
    </xf>
    <xf numFmtId="0" fontId="3" fillId="0" borderId="0" xfId="2" applyFont="1" applyFill="1" applyBorder="1">
      <alignment horizontal="left" vertical="center"/>
    </xf>
    <xf numFmtId="0" fontId="3" fillId="2" borderId="0" xfId="2" applyFont="1" applyFill="1" applyBorder="1">
      <alignment horizontal="left" vertical="center"/>
    </xf>
    <xf numFmtId="0" fontId="3" fillId="2" borderId="0" xfId="2" applyFont="1" applyFill="1" applyBorder="1" applyAlignment="1">
      <alignment horizontal="left" vertical="center"/>
    </xf>
    <xf numFmtId="0" fontId="15" fillId="15" borderId="13" xfId="13" applyNumberFormat="1" applyFont="1" applyFill="1" applyBorder="1" applyAlignment="1">
      <alignment horizontal="left" vertical="center" wrapText="1"/>
    </xf>
    <xf numFmtId="0" fontId="15" fillId="15" borderId="14" xfId="13" applyNumberFormat="1" applyFont="1" applyFill="1" applyBorder="1" applyAlignment="1">
      <alignment horizontal="left" vertical="center"/>
    </xf>
    <xf numFmtId="0" fontId="15" fillId="15" borderId="15" xfId="13" applyNumberFormat="1" applyFont="1" applyFill="1" applyBorder="1" applyAlignment="1">
      <alignment horizontal="left" vertical="center"/>
    </xf>
  </cellXfs>
  <cellStyles count="19">
    <cellStyle name="BordeEsqDI" xfId="17"/>
    <cellStyle name="BordeEsqDS" xfId="5"/>
    <cellStyle name="BordeEsqII" xfId="15"/>
    <cellStyle name="BordeEsqIS" xfId="3"/>
    <cellStyle name="BordeTablaDer" xfId="9"/>
    <cellStyle name="BordeTablaInf" xfId="16"/>
    <cellStyle name="BordeTablaIzq" xfId="6"/>
    <cellStyle name="BordeTablaSup" xfId="4"/>
    <cellStyle name="CMenuIzqTotal" xfId="13"/>
    <cellStyle name="fColor1" xfId="10"/>
    <cellStyle name="fColor2" xfId="12"/>
    <cellStyle name="fSubTitulo" xfId="2"/>
    <cellStyle name="fTitulo" xfId="7"/>
    <cellStyle name="fTotal1Columna" xfId="8"/>
    <cellStyle name="fTotal2" xfId="11"/>
    <cellStyle name="fTotal3" xfId="14"/>
    <cellStyle name="Normal" xfId="0" builtinId="0"/>
    <cellStyle name="Normal_1.3.1.8." xfId="18"/>
    <cellStyle name="Pe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r>
              <a:rPr lang="es-ES">
                <a:solidFill>
                  <a:srgbClr val="003366"/>
                </a:solidFill>
              </a:rPr>
              <a:t>Distribució de l'estudiantat per edat i sexe
</a:t>
            </a:r>
          </a:p>
        </c:rich>
      </c:tx>
      <c:layout>
        <c:manualLayout>
          <c:xMode val="edge"/>
          <c:yMode val="edge"/>
          <c:x val="3.6065573770491806E-2"/>
          <c:y val="1.440922190201730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7213168555622885E-2"/>
          <c:y val="0.10182516810758886"/>
          <c:w val="0.88196791909573446"/>
          <c:h val="0.79196922529060076"/>
        </c:manualLayout>
      </c:layout>
      <c:barChart>
        <c:barDir val="bar"/>
        <c:grouping val="clustered"/>
        <c:ser>
          <c:idx val="0"/>
          <c:order val="0"/>
          <c:tx>
            <c:strRef>
              <c:f>'1342'!$E$44</c:f>
              <c:strCache>
                <c:ptCount val="1"/>
                <c:pt idx="0">
                  <c:v>Dones</c:v>
                </c:pt>
              </c:strCache>
            </c:strRef>
          </c:tx>
          <c:spPr>
            <a:gradFill>
              <a:gsLst>
                <a:gs pos="0">
                  <a:srgbClr val="4F81BD">
                    <a:lumMod val="60000"/>
                    <a:lumOff val="40000"/>
                  </a:srgbClr>
                </a:gs>
                <a:gs pos="50000">
                  <a:schemeClr val="accent1">
                    <a:lumMod val="40000"/>
                    <a:lumOff val="60000"/>
                  </a:schemeClr>
                </a:gs>
                <a:gs pos="100000">
                  <a:srgbClr val="4F81BD">
                    <a:lumMod val="60000"/>
                    <a:lumOff val="40000"/>
                  </a:srgbClr>
                </a:gs>
              </a:gsLst>
              <a:lin ang="5400000" scaled="0"/>
            </a:gradFill>
            <a:ln w="12700">
              <a:solidFill>
                <a:schemeClr val="accent1">
                  <a:lumMod val="60000"/>
                  <a:lumOff val="40000"/>
                </a:schemeClr>
              </a:solidFill>
              <a:prstDash val="solid"/>
            </a:ln>
          </c:spPr>
          <c:dLbls>
            <c:numFmt formatCode="#,###;#,###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'1342'!$D$48:$D$56</c:f>
              <c:strCache>
                <c:ptCount val="9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&gt;29</c:v>
                </c:pt>
              </c:strCache>
            </c:strRef>
          </c:cat>
          <c:val>
            <c:numRef>
              <c:f>'1342'!$E$48:$E$56</c:f>
              <c:numCache>
                <c:formatCode>#,##0</c:formatCode>
                <c:ptCount val="9"/>
                <c:pt idx="0">
                  <c:v>-7</c:v>
                </c:pt>
                <c:pt idx="1">
                  <c:v>-26</c:v>
                </c:pt>
                <c:pt idx="2">
                  <c:v>-67</c:v>
                </c:pt>
                <c:pt idx="3">
                  <c:v>-91</c:v>
                </c:pt>
                <c:pt idx="4">
                  <c:v>-123</c:v>
                </c:pt>
                <c:pt idx="5">
                  <c:v>-101</c:v>
                </c:pt>
                <c:pt idx="6">
                  <c:v>-87</c:v>
                </c:pt>
                <c:pt idx="7">
                  <c:v>-77</c:v>
                </c:pt>
                <c:pt idx="8">
                  <c:v>-369</c:v>
                </c:pt>
              </c:numCache>
            </c:numRef>
          </c:val>
        </c:ser>
        <c:ser>
          <c:idx val="2"/>
          <c:order val="1"/>
          <c:tx>
            <c:strRef>
              <c:f>'1342'!$F$44</c:f>
              <c:strCache>
                <c:ptCount val="1"/>
                <c:pt idx="0">
                  <c:v>Homes</c:v>
                </c:pt>
              </c:strCache>
            </c:strRef>
          </c:tx>
          <c:spPr>
            <a:gradFill>
              <a:gsLst>
                <a:gs pos="0">
                  <a:srgbClr val="376091"/>
                </a:gs>
                <a:gs pos="50000">
                  <a:srgbClr val="6E97C8"/>
                </a:gs>
                <a:gs pos="100000">
                  <a:srgbClr val="376091"/>
                </a:gs>
              </a:gsLst>
              <a:lin ang="5400000" scaled="0"/>
            </a:gradFill>
            <a:ln w="12700">
              <a:solidFill>
                <a:schemeClr val="accent1">
                  <a:lumMod val="75000"/>
                </a:schemeClr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'1342'!$D$48:$D$56</c:f>
              <c:strCache>
                <c:ptCount val="9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&gt;29</c:v>
                </c:pt>
              </c:strCache>
            </c:strRef>
          </c:cat>
          <c:val>
            <c:numRef>
              <c:f>'1342'!$F$48:$F$56</c:f>
              <c:numCache>
                <c:formatCode>#,##0</c:formatCode>
                <c:ptCount val="9"/>
                <c:pt idx="0">
                  <c:v>10</c:v>
                </c:pt>
                <c:pt idx="1">
                  <c:v>49</c:v>
                </c:pt>
                <c:pt idx="2">
                  <c:v>131</c:v>
                </c:pt>
                <c:pt idx="3">
                  <c:v>175</c:v>
                </c:pt>
                <c:pt idx="4">
                  <c:v>162</c:v>
                </c:pt>
                <c:pt idx="5">
                  <c:v>174</c:v>
                </c:pt>
                <c:pt idx="6">
                  <c:v>118</c:v>
                </c:pt>
                <c:pt idx="7">
                  <c:v>101</c:v>
                </c:pt>
                <c:pt idx="8">
                  <c:v>669</c:v>
                </c:pt>
              </c:numCache>
            </c:numRef>
          </c:val>
        </c:ser>
        <c:dLbls>
          <c:showVal val="1"/>
        </c:dLbls>
        <c:gapWidth val="50"/>
        <c:overlap val="100"/>
        <c:axId val="123360384"/>
        <c:axId val="123351424"/>
      </c:barChart>
      <c:catAx>
        <c:axId val="123360384"/>
        <c:scaling>
          <c:orientation val="minMax"/>
        </c:scaling>
        <c:axPos val="l"/>
        <c:numFmt formatCode="General" sourceLinked="1"/>
        <c:tickLblPos val="low"/>
        <c:spPr>
          <a:ln w="25400">
            <a:solidFill>
              <a:srgbClr val="335C8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3351424"/>
        <c:crossesAt val="0"/>
        <c:auto val="1"/>
        <c:lblAlgn val="ctr"/>
        <c:lblOffset val="100"/>
        <c:tickLblSkip val="1"/>
        <c:tickMarkSkip val="1"/>
      </c:catAx>
      <c:valAx>
        <c:axId val="123351424"/>
        <c:scaling>
          <c:orientation val="minMax"/>
          <c:min val="-800"/>
        </c:scaling>
        <c:axPos val="b"/>
        <c:majorGridlines>
          <c:spPr>
            <a:ln w="3175">
              <a:solidFill>
                <a:srgbClr val="E3E3E3"/>
              </a:solidFill>
              <a:prstDash val="solid"/>
            </a:ln>
          </c:spPr>
        </c:majorGridlines>
        <c:minorGridlines/>
        <c:numFmt formatCode="#,###;#,###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3360384"/>
        <c:crosses val="autoZero"/>
        <c:crossBetween val="between"/>
        <c:majorUnit val="800"/>
        <c:minorUnit val="1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2483555820768348"/>
          <c:y val="0.92651534927498858"/>
          <c:w val="0.16790882748939684"/>
          <c:h val="4.951386652982482E-2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3366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9525">
      <a:solidFill>
        <a:srgbClr val="003366"/>
      </a:solidFill>
      <a:prstDash val="solid"/>
    </a:ln>
    <a:effectLst>
      <a:outerShdw sx="1000" sy="1000" algn="br">
        <a:srgbClr val="000000"/>
      </a:outerShdw>
    </a:effectLst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>
                <a:solidFill>
                  <a:srgbClr val="003366"/>
                </a:solidFill>
              </a:defRPr>
            </a:pPr>
            <a:r>
              <a:rPr lang="es-ES">
                <a:solidFill>
                  <a:srgbClr val="003366"/>
                </a:solidFill>
              </a:rPr>
              <a:t>Distribució de l'estudiantat per edat segons el gènere</a:t>
            </a:r>
          </a:p>
        </c:rich>
      </c:tx>
      <c:layout>
        <c:manualLayout>
          <c:xMode val="edge"/>
          <c:yMode val="edge"/>
          <c:x val="2.0069291338582568E-2"/>
          <c:y val="2.3054755043227664E-2"/>
        </c:manualLayout>
      </c:layout>
    </c:title>
    <c:plotArea>
      <c:layout>
        <c:manualLayout>
          <c:layoutTarget val="inner"/>
          <c:xMode val="edge"/>
          <c:yMode val="edge"/>
          <c:x val="7.5110971128609247E-2"/>
          <c:y val="0.11042981769582658"/>
          <c:w val="0.87959836220472465"/>
          <c:h val="0.74778365171187533"/>
        </c:manualLayout>
      </c:layout>
      <c:barChart>
        <c:barDir val="bar"/>
        <c:grouping val="percentStacked"/>
        <c:ser>
          <c:idx val="0"/>
          <c:order val="0"/>
          <c:tx>
            <c:strRef>
              <c:f>'1342'!$G$25</c:f>
              <c:strCache>
                <c:ptCount val="1"/>
                <c:pt idx="0">
                  <c:v>% Dones</c:v>
                </c:pt>
              </c:strCache>
            </c:strRef>
          </c:tx>
          <c:spPr>
            <a:gradFill>
              <a:gsLst>
                <a:gs pos="0">
                  <a:srgbClr val="4F81BD">
                    <a:lumMod val="60000"/>
                    <a:lumOff val="40000"/>
                  </a:srgbClr>
                </a:gs>
                <a:gs pos="50000">
                  <a:schemeClr val="accent1">
                    <a:lumMod val="40000"/>
                    <a:lumOff val="60000"/>
                  </a:schemeClr>
                </a:gs>
                <a:gs pos="100000">
                  <a:srgbClr val="4F81BD">
                    <a:lumMod val="60000"/>
                    <a:lumOff val="40000"/>
                  </a:srgbClr>
                </a:gs>
              </a:gsLst>
              <a:lin ang="5400000" scaled="0"/>
            </a:gradFill>
          </c:spPr>
          <c:dPt>
            <c:idx val="1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50000">
                    <a:srgbClr val="4F81BD">
                      <a:lumMod val="40000"/>
                      <a:lumOff val="60000"/>
                    </a:srgbClr>
                  </a:gs>
                  <a:gs pos="100000">
                    <a:srgbClr val="4F81BD">
                      <a:lumMod val="60000"/>
                      <a:lumOff val="40000"/>
                    </a:srgbClr>
                  </a:gs>
                </a:gsLst>
                <a:lin ang="5400000" scaled="0"/>
              </a:gradFill>
            </c:spPr>
          </c:dPt>
          <c:dLbls>
            <c:txPr>
              <a:bodyPr/>
              <a:lstStyle/>
              <a:p>
                <a:pPr>
                  <a:defRPr>
                    <a:solidFill>
                      <a:srgbClr val="376091"/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'1342'!$F$29:$F$37</c:f>
              <c:strCache>
                <c:ptCount val="9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&gt;29</c:v>
                </c:pt>
              </c:strCache>
            </c:strRef>
          </c:cat>
          <c:val>
            <c:numRef>
              <c:f>'1342'!$G$29:$G$37</c:f>
              <c:numCache>
                <c:formatCode>0.0%</c:formatCode>
                <c:ptCount val="9"/>
                <c:pt idx="0">
                  <c:v>0.41176470588235292</c:v>
                </c:pt>
                <c:pt idx="1">
                  <c:v>0.34666666666666668</c:v>
                </c:pt>
                <c:pt idx="2">
                  <c:v>0.3383838383838384</c:v>
                </c:pt>
                <c:pt idx="3">
                  <c:v>0.34210526315789475</c:v>
                </c:pt>
                <c:pt idx="4">
                  <c:v>0.43157894736842106</c:v>
                </c:pt>
                <c:pt idx="5">
                  <c:v>0.36727272727272725</c:v>
                </c:pt>
                <c:pt idx="6">
                  <c:v>0.42439024390243901</c:v>
                </c:pt>
                <c:pt idx="7">
                  <c:v>0.43258426966292135</c:v>
                </c:pt>
                <c:pt idx="8">
                  <c:v>0.3554913294797688</c:v>
                </c:pt>
              </c:numCache>
            </c:numRef>
          </c:val>
        </c:ser>
        <c:ser>
          <c:idx val="1"/>
          <c:order val="1"/>
          <c:tx>
            <c:strRef>
              <c:f>'1342'!$H$25</c:f>
              <c:strCache>
                <c:ptCount val="1"/>
                <c:pt idx="0">
                  <c:v>% Homes</c:v>
                </c:pt>
              </c:strCache>
            </c:strRef>
          </c:tx>
          <c:spPr>
            <a:gradFill>
              <a:gsLst>
                <a:gs pos="0">
                  <a:srgbClr val="376091"/>
                </a:gs>
                <a:gs pos="50000">
                  <a:srgbClr val="6E97C8"/>
                </a:gs>
                <a:gs pos="100000">
                  <a:srgbClr val="376091"/>
                </a:gs>
              </a:gsLst>
              <a:lin ang="5400000" scaled="0"/>
            </a:gradFill>
          </c:spPr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'1342'!$F$29:$F$37</c:f>
              <c:strCache>
                <c:ptCount val="9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&gt;29</c:v>
                </c:pt>
              </c:strCache>
            </c:strRef>
          </c:cat>
          <c:val>
            <c:numRef>
              <c:f>'1342'!$H$29:$H$37</c:f>
              <c:numCache>
                <c:formatCode>0.00%</c:formatCode>
                <c:ptCount val="9"/>
                <c:pt idx="0">
                  <c:v>0.58823529411764708</c:v>
                </c:pt>
                <c:pt idx="1">
                  <c:v>0.65333333333333332</c:v>
                </c:pt>
                <c:pt idx="2">
                  <c:v>0.66161616161616166</c:v>
                </c:pt>
                <c:pt idx="3">
                  <c:v>0.65789473684210531</c:v>
                </c:pt>
                <c:pt idx="4">
                  <c:v>0.56842105263157894</c:v>
                </c:pt>
                <c:pt idx="5">
                  <c:v>0.63272727272727269</c:v>
                </c:pt>
                <c:pt idx="6">
                  <c:v>0.57560975609756093</c:v>
                </c:pt>
                <c:pt idx="7">
                  <c:v>0.56741573033707871</c:v>
                </c:pt>
                <c:pt idx="8">
                  <c:v>0.6445086705202312</c:v>
                </c:pt>
              </c:numCache>
            </c:numRef>
          </c:val>
        </c:ser>
        <c:gapWidth val="50"/>
        <c:overlap val="100"/>
        <c:axId val="163050240"/>
        <c:axId val="163052160"/>
      </c:barChart>
      <c:catAx>
        <c:axId val="163050240"/>
        <c:scaling>
          <c:orientation val="minMax"/>
        </c:scaling>
        <c:axPos val="l"/>
        <c:tickLblPos val="nextTo"/>
        <c:txPr>
          <a:bodyPr/>
          <a:lstStyle/>
          <a:p>
            <a:pPr>
              <a:defRPr>
                <a:solidFill>
                  <a:srgbClr val="003366"/>
                </a:solidFill>
              </a:defRPr>
            </a:pPr>
            <a:endParaRPr lang="es-ES"/>
          </a:p>
        </c:txPr>
        <c:crossAx val="163052160"/>
        <c:crosses val="autoZero"/>
        <c:auto val="1"/>
        <c:lblAlgn val="ctr"/>
        <c:lblOffset val="100"/>
      </c:catAx>
      <c:valAx>
        <c:axId val="163052160"/>
        <c:scaling>
          <c:orientation val="minMax"/>
        </c:scaling>
        <c:axPos val="b"/>
        <c:majorGridlines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>
                <a:solidFill>
                  <a:srgbClr val="003366"/>
                </a:solidFill>
              </a:defRPr>
            </a:pPr>
            <a:endParaRPr lang="es-ES"/>
          </a:p>
        </c:txPr>
        <c:crossAx val="163050240"/>
        <c:crosses val="autoZero"/>
        <c:crossBetween val="between"/>
        <c:majorUnit val="0.2"/>
      </c:valAx>
    </c:plotArea>
    <c:legend>
      <c:legendPos val="b"/>
      <c:layout/>
      <c:txPr>
        <a:bodyPr/>
        <a:lstStyle/>
        <a:p>
          <a:pPr rtl="0">
            <a:defRPr>
              <a:solidFill>
                <a:srgbClr val="003366"/>
              </a:solidFill>
            </a:defRPr>
          </a:pPr>
          <a:endParaRPr lang="es-ES"/>
        </a:p>
      </c:txPr>
    </c:legend>
    <c:plotVisOnly val="1"/>
  </c:chart>
  <c:spPr>
    <a:ln>
      <a:solidFill>
        <a:srgbClr val="003366"/>
      </a:solidFill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151667</xdr:colOff>
      <xdr:row>45</xdr:row>
      <xdr:rowOff>106973</xdr:rowOff>
    </xdr:from>
    <xdr:to>
      <xdr:col>9</xdr:col>
      <xdr:colOff>0</xdr:colOff>
      <xdr:row>69</xdr:row>
      <xdr:rowOff>28575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11722</xdr:colOff>
      <xdr:row>22</xdr:row>
      <xdr:rowOff>10990</xdr:rowOff>
    </xdr:from>
    <xdr:to>
      <xdr:col>10</xdr:col>
      <xdr:colOff>3663</xdr:colOff>
      <xdr:row>44</xdr:row>
      <xdr:rowOff>77666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tabSelected="1" zoomScaleNormal="100" zoomScaleSheetLayoutView="90" workbookViewId="0">
      <selection activeCell="M16" sqref="M16"/>
    </sheetView>
  </sheetViews>
  <sheetFormatPr defaultColWidth="11.42578125" defaultRowHeight="12.75"/>
  <cols>
    <col min="1" max="1" width="2.7109375" style="1" customWidth="1"/>
    <col min="2" max="2" width="0.5703125" style="1" customWidth="1"/>
    <col min="3" max="3" width="17.140625" style="2" customWidth="1"/>
    <col min="4" max="4" width="10.7109375" style="2" customWidth="1"/>
    <col min="5" max="5" width="12.85546875" style="2" customWidth="1"/>
    <col min="6" max="6" width="10.7109375" style="2" customWidth="1"/>
    <col min="7" max="7" width="12.7109375" style="1" customWidth="1"/>
    <col min="8" max="8" width="10.7109375" style="1" customWidth="1"/>
    <col min="9" max="9" width="12" style="1" customWidth="1"/>
    <col min="10" max="10" width="0.5703125" style="3" customWidth="1"/>
    <col min="11" max="11" width="5" style="1" customWidth="1"/>
    <col min="12" max="16384" width="11.42578125" style="1"/>
  </cols>
  <sheetData>
    <row r="1" spans="1:10" s="69" customFormat="1">
      <c r="A1" s="68"/>
      <c r="C1" s="70" t="s">
        <v>24</v>
      </c>
      <c r="D1" s="70"/>
      <c r="E1" s="70"/>
      <c r="F1" s="70"/>
      <c r="G1" s="70"/>
      <c r="H1" s="70"/>
      <c r="I1" s="70"/>
    </row>
    <row r="2" spans="1:10" s="69" customFormat="1">
      <c r="C2" s="70" t="s">
        <v>26</v>
      </c>
      <c r="D2" s="70"/>
      <c r="E2" s="70"/>
      <c r="F2" s="70"/>
      <c r="G2" s="70"/>
      <c r="H2" s="70"/>
      <c r="I2" s="70"/>
    </row>
    <row r="3" spans="1:10" s="69" customFormat="1" ht="6.75" customHeight="1"/>
    <row r="4" spans="1:10" ht="6.75" customHeight="1"/>
    <row r="5" spans="1:10" ht="3.95" customHeight="1">
      <c r="B5" s="54"/>
      <c r="C5" s="55"/>
      <c r="D5" s="55"/>
      <c r="E5" s="55"/>
      <c r="F5" s="55"/>
      <c r="G5" s="56"/>
      <c r="H5" s="56"/>
      <c r="I5" s="56"/>
      <c r="J5" s="57"/>
    </row>
    <row r="6" spans="1:10" s="4" customFormat="1" ht="39.950000000000003" customHeight="1">
      <c r="B6" s="58"/>
      <c r="C6" s="5" t="s">
        <v>0</v>
      </c>
      <c r="D6" s="5" t="s">
        <v>1</v>
      </c>
      <c r="E6" s="5" t="s">
        <v>2</v>
      </c>
      <c r="F6" s="5" t="s">
        <v>3</v>
      </c>
      <c r="G6" s="5" t="s">
        <v>4</v>
      </c>
      <c r="H6" s="6" t="s">
        <v>5</v>
      </c>
      <c r="I6" s="5" t="s">
        <v>6</v>
      </c>
      <c r="J6" s="59"/>
    </row>
    <row r="7" spans="1:10" s="7" customFormat="1" ht="20.100000000000001" customHeight="1">
      <c r="B7" s="60"/>
      <c r="C7" s="8" t="s">
        <v>7</v>
      </c>
      <c r="D7" s="25" t="s">
        <v>25</v>
      </c>
      <c r="E7" s="25" t="s">
        <v>25</v>
      </c>
      <c r="F7" s="25" t="s">
        <v>25</v>
      </c>
      <c r="G7" s="25" t="s">
        <v>25</v>
      </c>
      <c r="H7" s="31" t="s">
        <v>25</v>
      </c>
      <c r="I7" s="32" t="s">
        <v>25</v>
      </c>
      <c r="J7" s="61"/>
    </row>
    <row r="8" spans="1:10" s="7" customFormat="1" ht="20.100000000000001" customHeight="1">
      <c r="B8" s="60"/>
      <c r="C8" s="13" t="s">
        <v>8</v>
      </c>
      <c r="D8" s="29" t="s">
        <v>25</v>
      </c>
      <c r="E8" s="29" t="s">
        <v>25</v>
      </c>
      <c r="F8" s="29" t="s">
        <v>25</v>
      </c>
      <c r="G8" s="29" t="s">
        <v>25</v>
      </c>
      <c r="H8" s="31" t="s">
        <v>25</v>
      </c>
      <c r="I8" s="32" t="s">
        <v>25</v>
      </c>
      <c r="J8" s="61"/>
    </row>
    <row r="9" spans="1:10" s="7" customFormat="1" ht="20.100000000000001" customHeight="1">
      <c r="B9" s="60"/>
      <c r="C9" s="8" t="s">
        <v>9</v>
      </c>
      <c r="D9" s="25" t="s">
        <v>25</v>
      </c>
      <c r="E9" s="25" t="s">
        <v>25</v>
      </c>
      <c r="F9" s="25" t="s">
        <v>25</v>
      </c>
      <c r="G9" s="25" t="s">
        <v>25</v>
      </c>
      <c r="H9" s="31" t="s">
        <v>25</v>
      </c>
      <c r="I9" s="32" t="s">
        <v>25</v>
      </c>
      <c r="J9" s="61"/>
    </row>
    <row r="10" spans="1:10" s="7" customFormat="1" ht="20.100000000000001" customHeight="1">
      <c r="B10" s="60"/>
      <c r="C10" s="13" t="s">
        <v>10</v>
      </c>
      <c r="D10" s="14">
        <v>7</v>
      </c>
      <c r="E10" s="30">
        <f t="shared" ref="E10:E19" si="0">D10/H10</f>
        <v>0.41176470588235292</v>
      </c>
      <c r="F10" s="15">
        <v>10</v>
      </c>
      <c r="G10" s="30">
        <f t="shared" ref="G10:G19" si="1">F10/H10</f>
        <v>0.58823529411764708</v>
      </c>
      <c r="H10" s="11">
        <f t="shared" ref="H10:H19" si="2">+D10+F10</f>
        <v>17</v>
      </c>
      <c r="I10" s="12">
        <f t="shared" ref="I10:I18" si="3">H10/$H$19</f>
        <v>6.7008277493102088E-3</v>
      </c>
      <c r="J10" s="61"/>
    </row>
    <row r="11" spans="1:10" s="7" customFormat="1" ht="20.100000000000001" customHeight="1">
      <c r="B11" s="60"/>
      <c r="C11" s="8" t="s">
        <v>11</v>
      </c>
      <c r="D11" s="9">
        <v>26</v>
      </c>
      <c r="E11" s="10">
        <f t="shared" si="0"/>
        <v>0.34666666666666668</v>
      </c>
      <c r="F11" s="9">
        <v>49</v>
      </c>
      <c r="G11" s="10">
        <f t="shared" si="1"/>
        <v>0.65333333333333332</v>
      </c>
      <c r="H11" s="11">
        <f t="shared" si="2"/>
        <v>75</v>
      </c>
      <c r="I11" s="12">
        <f t="shared" si="3"/>
        <v>2.9562475364603862E-2</v>
      </c>
      <c r="J11" s="61"/>
    </row>
    <row r="12" spans="1:10" s="7" customFormat="1" ht="20.100000000000001" customHeight="1">
      <c r="B12" s="60"/>
      <c r="C12" s="13" t="s">
        <v>12</v>
      </c>
      <c r="D12" s="14">
        <v>67</v>
      </c>
      <c r="E12" s="30">
        <f t="shared" si="0"/>
        <v>0.3383838383838384</v>
      </c>
      <c r="F12" s="15">
        <v>131</v>
      </c>
      <c r="G12" s="30">
        <f t="shared" si="1"/>
        <v>0.66161616161616166</v>
      </c>
      <c r="H12" s="11">
        <f t="shared" si="2"/>
        <v>198</v>
      </c>
      <c r="I12" s="12">
        <f t="shared" si="3"/>
        <v>7.8044934962554199E-2</v>
      </c>
      <c r="J12" s="61"/>
    </row>
    <row r="13" spans="1:10" s="7" customFormat="1" ht="20.100000000000001" customHeight="1">
      <c r="B13" s="60"/>
      <c r="C13" s="8" t="s">
        <v>13</v>
      </c>
      <c r="D13" s="9">
        <v>91</v>
      </c>
      <c r="E13" s="10">
        <f t="shared" si="0"/>
        <v>0.34210526315789475</v>
      </c>
      <c r="F13" s="9">
        <v>175</v>
      </c>
      <c r="G13" s="10">
        <f t="shared" si="1"/>
        <v>0.65789473684210531</v>
      </c>
      <c r="H13" s="11">
        <f t="shared" si="2"/>
        <v>266</v>
      </c>
      <c r="I13" s="12">
        <f t="shared" si="3"/>
        <v>0.10484824595979503</v>
      </c>
      <c r="J13" s="61"/>
    </row>
    <row r="14" spans="1:10" s="7" customFormat="1" ht="20.100000000000001" customHeight="1">
      <c r="B14" s="60"/>
      <c r="C14" s="13" t="s">
        <v>14</v>
      </c>
      <c r="D14" s="14">
        <v>123</v>
      </c>
      <c r="E14" s="30">
        <f t="shared" si="0"/>
        <v>0.43157894736842106</v>
      </c>
      <c r="F14" s="15">
        <v>162</v>
      </c>
      <c r="G14" s="30">
        <f t="shared" si="1"/>
        <v>0.56842105263157894</v>
      </c>
      <c r="H14" s="11">
        <f t="shared" si="2"/>
        <v>285</v>
      </c>
      <c r="I14" s="12">
        <f t="shared" si="3"/>
        <v>0.11233740638549468</v>
      </c>
      <c r="J14" s="61"/>
    </row>
    <row r="15" spans="1:10" s="7" customFormat="1" ht="20.100000000000001" customHeight="1">
      <c r="B15" s="60"/>
      <c r="C15" s="8" t="s">
        <v>15</v>
      </c>
      <c r="D15" s="9">
        <v>101</v>
      </c>
      <c r="E15" s="10">
        <f t="shared" si="0"/>
        <v>0.36727272727272725</v>
      </c>
      <c r="F15" s="9">
        <v>174</v>
      </c>
      <c r="G15" s="10">
        <f t="shared" si="1"/>
        <v>0.63272727272727269</v>
      </c>
      <c r="H15" s="11">
        <f t="shared" si="2"/>
        <v>275</v>
      </c>
      <c r="I15" s="12">
        <f t="shared" si="3"/>
        <v>0.1083957430035475</v>
      </c>
      <c r="J15" s="61"/>
    </row>
    <row r="16" spans="1:10" s="7" customFormat="1" ht="20.100000000000001" customHeight="1">
      <c r="B16" s="60"/>
      <c r="C16" s="13" t="s">
        <v>16</v>
      </c>
      <c r="D16" s="14">
        <v>87</v>
      </c>
      <c r="E16" s="30">
        <f t="shared" si="0"/>
        <v>0.42439024390243901</v>
      </c>
      <c r="F16" s="15">
        <v>118</v>
      </c>
      <c r="G16" s="30">
        <f t="shared" si="1"/>
        <v>0.57560975609756093</v>
      </c>
      <c r="H16" s="11">
        <f t="shared" si="2"/>
        <v>205</v>
      </c>
      <c r="I16" s="12">
        <f t="shared" si="3"/>
        <v>8.0804099329917223E-2</v>
      </c>
      <c r="J16" s="61"/>
    </row>
    <row r="17" spans="1:17" s="7" customFormat="1" ht="20.100000000000001" customHeight="1">
      <c r="B17" s="60"/>
      <c r="C17" s="8" t="s">
        <v>17</v>
      </c>
      <c r="D17" s="9">
        <v>77</v>
      </c>
      <c r="E17" s="10">
        <f t="shared" si="0"/>
        <v>0.43258426966292135</v>
      </c>
      <c r="F17" s="9">
        <v>101</v>
      </c>
      <c r="G17" s="10">
        <f t="shared" si="1"/>
        <v>0.56741573033707871</v>
      </c>
      <c r="H17" s="11">
        <f t="shared" si="2"/>
        <v>178</v>
      </c>
      <c r="I17" s="12">
        <f t="shared" si="3"/>
        <v>7.0161608198659839E-2</v>
      </c>
      <c r="J17" s="61"/>
    </row>
    <row r="18" spans="1:17" s="7" customFormat="1" ht="20.100000000000001" customHeight="1">
      <c r="B18" s="60"/>
      <c r="C18" s="13" t="s">
        <v>18</v>
      </c>
      <c r="D18" s="14">
        <v>369</v>
      </c>
      <c r="E18" s="30">
        <f t="shared" si="0"/>
        <v>0.3554913294797688</v>
      </c>
      <c r="F18" s="15">
        <v>669</v>
      </c>
      <c r="G18" s="30">
        <f t="shared" si="1"/>
        <v>0.6445086705202312</v>
      </c>
      <c r="H18" s="11">
        <f t="shared" si="2"/>
        <v>1038</v>
      </c>
      <c r="I18" s="12">
        <f t="shared" si="3"/>
        <v>0.40914465904611746</v>
      </c>
      <c r="J18" s="61"/>
    </row>
    <row r="19" spans="1:17" s="4" customFormat="1" ht="20.100000000000001" customHeight="1">
      <c r="B19" s="58"/>
      <c r="C19" s="16" t="s">
        <v>19</v>
      </c>
      <c r="D19" s="17">
        <f>SUM(D7:D18)</f>
        <v>948</v>
      </c>
      <c r="E19" s="27">
        <f t="shared" si="0"/>
        <v>0.37366968860859284</v>
      </c>
      <c r="F19" s="26">
        <f>SUM(F7:F18)</f>
        <v>1589</v>
      </c>
      <c r="G19" s="27">
        <f t="shared" si="1"/>
        <v>0.62633031139140716</v>
      </c>
      <c r="H19" s="28">
        <f t="shared" si="2"/>
        <v>2537</v>
      </c>
      <c r="I19" s="18">
        <f>SUM(I7:I18)</f>
        <v>1</v>
      </c>
      <c r="J19" s="59"/>
      <c r="K19" s="19"/>
    </row>
    <row r="20" spans="1:17" s="4" customFormat="1" ht="24.75" customHeight="1">
      <c r="B20" s="62"/>
      <c r="C20" s="71" t="s">
        <v>27</v>
      </c>
      <c r="D20" s="72"/>
      <c r="E20" s="72"/>
      <c r="F20" s="72"/>
      <c r="G20" s="72"/>
      <c r="H20" s="72"/>
      <c r="I20" s="73"/>
      <c r="J20" s="63"/>
      <c r="K20" s="19"/>
    </row>
    <row r="21" spans="1:17" s="20" customFormat="1" ht="3.95" customHeight="1">
      <c r="B21" s="64"/>
      <c r="C21" s="65"/>
      <c r="D21" s="65"/>
      <c r="E21" s="66"/>
      <c r="F21" s="65"/>
      <c r="G21" s="66"/>
      <c r="H21" s="65"/>
      <c r="I21" s="66"/>
      <c r="J21" s="67"/>
    </row>
    <row r="23" spans="1:17">
      <c r="C23" s="47"/>
      <c r="D23" s="47"/>
      <c r="E23" s="47"/>
      <c r="F23" s="47"/>
      <c r="G23" s="48"/>
      <c r="H23" s="48"/>
      <c r="I23" s="48"/>
      <c r="J23" s="49"/>
      <c r="K23" s="48"/>
      <c r="L23" s="48"/>
      <c r="M23" s="48"/>
    </row>
    <row r="24" spans="1:17">
      <c r="C24" s="50"/>
      <c r="D24" s="51"/>
      <c r="E24" s="37"/>
      <c r="F24" s="38"/>
      <c r="G24" s="39"/>
      <c r="H24" s="39"/>
      <c r="I24" s="21"/>
      <c r="J24" s="49"/>
      <c r="K24" s="48"/>
      <c r="L24" s="48"/>
      <c r="M24" s="48"/>
      <c r="N24" s="33"/>
      <c r="O24" s="33"/>
    </row>
    <row r="25" spans="1:17">
      <c r="C25" s="50"/>
      <c r="D25" s="51"/>
      <c r="E25" s="37"/>
      <c r="F25" s="38" t="s">
        <v>0</v>
      </c>
      <c r="G25" s="39" t="s">
        <v>2</v>
      </c>
      <c r="H25" s="39" t="s">
        <v>20</v>
      </c>
      <c r="I25" s="21"/>
      <c r="J25" s="49"/>
      <c r="K25" s="48"/>
      <c r="L25" s="48"/>
      <c r="M25" s="48"/>
      <c r="N25" s="33"/>
      <c r="O25" s="33"/>
    </row>
    <row r="26" spans="1:17">
      <c r="C26" s="50"/>
      <c r="D26" s="51"/>
      <c r="E26" s="37"/>
      <c r="F26" s="38" t="s">
        <v>21</v>
      </c>
      <c r="G26" s="40" t="str">
        <f t="shared" ref="G26:G37" si="4">E7</f>
        <v>-</v>
      </c>
      <c r="H26" s="41" t="str">
        <f t="shared" ref="H26:H37" si="5">G7</f>
        <v>-</v>
      </c>
      <c r="I26" s="21"/>
      <c r="J26" s="49"/>
      <c r="K26" s="48"/>
      <c r="L26" s="48"/>
      <c r="M26" s="48"/>
      <c r="N26" s="33"/>
      <c r="O26" s="33"/>
    </row>
    <row r="27" spans="1:17">
      <c r="C27" s="50"/>
      <c r="D27" s="51"/>
      <c r="E27" s="37"/>
      <c r="F27" s="38">
        <v>20</v>
      </c>
      <c r="G27" s="40" t="str">
        <f t="shared" si="4"/>
        <v>-</v>
      </c>
      <c r="H27" s="41" t="str">
        <f t="shared" si="5"/>
        <v>-</v>
      </c>
      <c r="I27" s="21"/>
      <c r="J27" s="49"/>
      <c r="K27" s="48"/>
      <c r="L27" s="48"/>
      <c r="M27" s="48"/>
      <c r="N27" s="33"/>
      <c r="O27" s="33"/>
    </row>
    <row r="28" spans="1:17">
      <c r="A28" s="33"/>
      <c r="B28" s="33"/>
      <c r="C28" s="50"/>
      <c r="D28" s="51"/>
      <c r="E28" s="37"/>
      <c r="F28" s="38">
        <v>21</v>
      </c>
      <c r="G28" s="40" t="str">
        <f t="shared" si="4"/>
        <v>-</v>
      </c>
      <c r="H28" s="41" t="str">
        <f t="shared" si="5"/>
        <v>-</v>
      </c>
      <c r="I28" s="21"/>
      <c r="J28" s="49"/>
      <c r="K28" s="48"/>
      <c r="L28" s="48"/>
      <c r="M28" s="48"/>
      <c r="N28" s="33"/>
      <c r="O28" s="33"/>
      <c r="P28" s="33"/>
      <c r="Q28" s="33"/>
    </row>
    <row r="29" spans="1:17">
      <c r="A29" s="33"/>
      <c r="B29" s="33"/>
      <c r="C29" s="50"/>
      <c r="D29" s="51"/>
      <c r="E29" s="37"/>
      <c r="F29" s="38">
        <v>22</v>
      </c>
      <c r="G29" s="40">
        <f t="shared" si="4"/>
        <v>0.41176470588235292</v>
      </c>
      <c r="H29" s="41">
        <f t="shared" si="5"/>
        <v>0.58823529411764708</v>
      </c>
      <c r="I29" s="21"/>
      <c r="J29" s="49"/>
      <c r="K29" s="48"/>
      <c r="L29" s="48"/>
      <c r="M29" s="48"/>
      <c r="N29" s="33"/>
      <c r="O29" s="33"/>
      <c r="P29" s="33"/>
      <c r="Q29" s="33"/>
    </row>
    <row r="30" spans="1:17" ht="18" customHeight="1">
      <c r="A30" s="33"/>
      <c r="B30" s="33"/>
      <c r="C30" s="50"/>
      <c r="D30" s="51"/>
      <c r="E30" s="37"/>
      <c r="F30" s="38">
        <v>23</v>
      </c>
      <c r="G30" s="40">
        <f t="shared" si="4"/>
        <v>0.34666666666666668</v>
      </c>
      <c r="H30" s="41">
        <f t="shared" si="5"/>
        <v>0.65333333333333332</v>
      </c>
      <c r="I30" s="21"/>
      <c r="J30" s="49"/>
      <c r="K30" s="48"/>
      <c r="L30" s="48"/>
      <c r="M30" s="48"/>
      <c r="N30" s="33"/>
      <c r="O30" s="33"/>
      <c r="P30" s="33"/>
      <c r="Q30" s="33"/>
    </row>
    <row r="31" spans="1:17">
      <c r="A31" s="33"/>
      <c r="B31" s="33"/>
      <c r="C31" s="50"/>
      <c r="D31" s="51"/>
      <c r="E31" s="37"/>
      <c r="F31" s="38">
        <v>24</v>
      </c>
      <c r="G31" s="40">
        <f t="shared" si="4"/>
        <v>0.3383838383838384</v>
      </c>
      <c r="H31" s="41">
        <f t="shared" si="5"/>
        <v>0.66161616161616166</v>
      </c>
      <c r="I31" s="21"/>
      <c r="J31" s="49"/>
      <c r="K31" s="48"/>
      <c r="L31" s="48"/>
      <c r="M31" s="48"/>
      <c r="N31" s="33"/>
      <c r="O31" s="33"/>
      <c r="P31" s="33"/>
      <c r="Q31" s="33"/>
    </row>
    <row r="32" spans="1:17">
      <c r="A32" s="33"/>
      <c r="B32" s="33"/>
      <c r="C32" s="50"/>
      <c r="D32" s="51"/>
      <c r="E32" s="37"/>
      <c r="F32" s="38">
        <v>25</v>
      </c>
      <c r="G32" s="40">
        <f t="shared" si="4"/>
        <v>0.34210526315789475</v>
      </c>
      <c r="H32" s="41">
        <f t="shared" si="5"/>
        <v>0.65789473684210531</v>
      </c>
      <c r="I32" s="21"/>
      <c r="J32" s="49"/>
      <c r="K32" s="48"/>
      <c r="L32" s="48"/>
      <c r="M32" s="48"/>
      <c r="N32" s="33"/>
      <c r="O32" s="33"/>
      <c r="P32" s="33"/>
      <c r="Q32" s="33"/>
    </row>
    <row r="33" spans="1:17">
      <c r="A33" s="33"/>
      <c r="B33" s="33"/>
      <c r="C33" s="50"/>
      <c r="D33" s="51"/>
      <c r="E33" s="37"/>
      <c r="F33" s="38">
        <v>26</v>
      </c>
      <c r="G33" s="40">
        <f t="shared" si="4"/>
        <v>0.43157894736842106</v>
      </c>
      <c r="H33" s="41">
        <f t="shared" si="5"/>
        <v>0.56842105263157894</v>
      </c>
      <c r="I33" s="21"/>
      <c r="J33" s="49"/>
      <c r="K33" s="48"/>
      <c r="L33" s="48"/>
      <c r="M33" s="48"/>
      <c r="N33" s="33"/>
      <c r="O33" s="33"/>
      <c r="P33" s="33"/>
      <c r="Q33" s="33"/>
    </row>
    <row r="34" spans="1:17">
      <c r="A34" s="33"/>
      <c r="B34" s="33"/>
      <c r="C34" s="50"/>
      <c r="D34" s="51"/>
      <c r="E34" s="37"/>
      <c r="F34" s="38">
        <v>27</v>
      </c>
      <c r="G34" s="40">
        <f t="shared" si="4"/>
        <v>0.36727272727272725</v>
      </c>
      <c r="H34" s="41">
        <f t="shared" si="5"/>
        <v>0.63272727272727269</v>
      </c>
      <c r="I34" s="21"/>
      <c r="J34" s="49"/>
      <c r="K34" s="48"/>
      <c r="L34" s="48"/>
      <c r="M34" s="48"/>
      <c r="N34" s="33"/>
      <c r="O34" s="33"/>
      <c r="P34" s="33"/>
      <c r="Q34" s="33"/>
    </row>
    <row r="35" spans="1:17">
      <c r="A35" s="33"/>
      <c r="B35" s="33"/>
      <c r="C35" s="50"/>
      <c r="D35" s="51"/>
      <c r="E35" s="37"/>
      <c r="F35" s="38">
        <v>28</v>
      </c>
      <c r="G35" s="40">
        <f t="shared" si="4"/>
        <v>0.42439024390243901</v>
      </c>
      <c r="H35" s="41">
        <f t="shared" si="5"/>
        <v>0.57560975609756093</v>
      </c>
      <c r="I35" s="21"/>
      <c r="J35" s="49"/>
      <c r="K35" s="48"/>
      <c r="L35" s="48"/>
      <c r="M35" s="48"/>
      <c r="N35" s="33"/>
      <c r="O35" s="33"/>
      <c r="P35" s="33"/>
      <c r="Q35" s="33"/>
    </row>
    <row r="36" spans="1:17">
      <c r="A36" s="33"/>
      <c r="B36" s="33"/>
      <c r="C36" s="50"/>
      <c r="D36" s="51"/>
      <c r="E36" s="37"/>
      <c r="F36" s="38">
        <v>29</v>
      </c>
      <c r="G36" s="40">
        <f t="shared" si="4"/>
        <v>0.43258426966292135</v>
      </c>
      <c r="H36" s="41">
        <f t="shared" si="5"/>
        <v>0.56741573033707871</v>
      </c>
      <c r="I36" s="21"/>
      <c r="J36" s="49"/>
      <c r="K36" s="48"/>
      <c r="L36" s="48"/>
      <c r="M36" s="48"/>
      <c r="N36" s="33"/>
      <c r="O36" s="33"/>
      <c r="P36" s="33"/>
      <c r="Q36" s="33"/>
    </row>
    <row r="37" spans="1:17">
      <c r="A37" s="33"/>
      <c r="B37" s="33"/>
      <c r="C37" s="50"/>
      <c r="D37" s="51"/>
      <c r="E37" s="37"/>
      <c r="F37" s="38" t="s">
        <v>22</v>
      </c>
      <c r="G37" s="40">
        <f t="shared" si="4"/>
        <v>0.3554913294797688</v>
      </c>
      <c r="H37" s="41">
        <f t="shared" si="5"/>
        <v>0.6445086705202312</v>
      </c>
      <c r="I37" s="21"/>
      <c r="J37" s="49"/>
      <c r="K37" s="48"/>
      <c r="L37" s="48"/>
      <c r="M37" s="48"/>
      <c r="N37" s="33"/>
      <c r="O37" s="33"/>
      <c r="P37" s="33"/>
      <c r="Q37" s="33"/>
    </row>
    <row r="38" spans="1:17">
      <c r="A38" s="33"/>
      <c r="B38" s="33"/>
      <c r="C38" s="50"/>
      <c r="D38" s="51"/>
      <c r="E38" s="37"/>
      <c r="F38" s="38"/>
      <c r="G38" s="38"/>
      <c r="H38" s="38"/>
      <c r="I38" s="21"/>
      <c r="J38" s="49"/>
      <c r="K38" s="48"/>
      <c r="L38" s="48"/>
      <c r="M38" s="48"/>
      <c r="N38" s="33"/>
      <c r="O38" s="33"/>
      <c r="P38" s="33"/>
      <c r="Q38" s="33"/>
    </row>
    <row r="39" spans="1:17">
      <c r="A39" s="33"/>
      <c r="B39" s="33"/>
      <c r="C39" s="50"/>
      <c r="D39" s="51"/>
      <c r="E39" s="37"/>
      <c r="F39" s="38"/>
      <c r="G39" s="38"/>
      <c r="H39" s="38"/>
      <c r="I39" s="21"/>
      <c r="J39" s="49"/>
      <c r="K39" s="48"/>
      <c r="L39" s="48"/>
      <c r="M39" s="48"/>
      <c r="N39" s="33"/>
      <c r="O39" s="33"/>
      <c r="P39" s="33"/>
      <c r="Q39" s="33"/>
    </row>
    <row r="40" spans="1:17">
      <c r="A40" s="33"/>
      <c r="B40" s="33"/>
      <c r="C40" s="52"/>
      <c r="D40" s="52"/>
      <c r="E40" s="42"/>
      <c r="F40" s="42"/>
      <c r="G40" s="36"/>
      <c r="H40" s="36"/>
      <c r="I40" s="21"/>
      <c r="J40" s="49"/>
      <c r="K40" s="48"/>
      <c r="L40" s="48"/>
      <c r="M40" s="48"/>
      <c r="N40" s="33"/>
      <c r="O40" s="33"/>
      <c r="P40" s="33"/>
      <c r="Q40" s="33"/>
    </row>
    <row r="41" spans="1:17" ht="13.5" thickBot="1">
      <c r="A41" s="33"/>
      <c r="B41" s="33"/>
      <c r="C41" s="51"/>
      <c r="D41" s="52"/>
      <c r="E41" s="42"/>
      <c r="F41" s="42"/>
      <c r="G41" s="36"/>
      <c r="H41" s="36"/>
      <c r="I41" s="21"/>
      <c r="J41" s="49"/>
      <c r="K41" s="48"/>
      <c r="L41" s="48"/>
      <c r="M41" s="48"/>
      <c r="N41" s="33"/>
      <c r="O41" s="33"/>
      <c r="P41" s="33"/>
      <c r="Q41" s="33"/>
    </row>
    <row r="42" spans="1:17" ht="14.25" thickTop="1" thickBot="1">
      <c r="A42" s="33"/>
      <c r="B42" s="33"/>
      <c r="C42" s="51"/>
      <c r="D42" s="51"/>
      <c r="E42" s="43"/>
      <c r="F42" s="43"/>
      <c r="G42" s="43"/>
      <c r="H42" s="44"/>
      <c r="I42" s="23"/>
      <c r="J42" s="49"/>
      <c r="K42" s="48"/>
      <c r="L42" s="48"/>
      <c r="M42" s="48"/>
      <c r="N42" s="33"/>
      <c r="O42" s="33"/>
      <c r="P42" s="33"/>
      <c r="Q42" s="33"/>
    </row>
    <row r="43" spans="1:17" ht="13.5" thickTop="1">
      <c r="A43" s="33"/>
      <c r="B43" s="33"/>
      <c r="C43" s="51"/>
      <c r="D43" s="53" t="s">
        <v>23</v>
      </c>
      <c r="E43" s="39"/>
      <c r="F43" s="39"/>
      <c r="G43" s="43"/>
      <c r="H43" s="36"/>
      <c r="I43" s="21"/>
      <c r="J43" s="49"/>
      <c r="K43" s="48"/>
      <c r="L43" s="48"/>
      <c r="M43" s="48"/>
      <c r="N43" s="33"/>
      <c r="O43" s="33"/>
      <c r="P43" s="33"/>
      <c r="Q43" s="33"/>
    </row>
    <row r="44" spans="1:17">
      <c r="A44" s="33"/>
      <c r="B44" s="33"/>
      <c r="C44" s="37"/>
      <c r="D44" s="38" t="s">
        <v>0</v>
      </c>
      <c r="E44" s="39" t="s">
        <v>1</v>
      </c>
      <c r="F44" s="39" t="s">
        <v>3</v>
      </c>
      <c r="G44" s="36"/>
      <c r="H44" s="36"/>
      <c r="I44" s="21"/>
      <c r="J44" s="34"/>
      <c r="K44" s="33"/>
      <c r="L44" s="33"/>
      <c r="M44" s="33"/>
      <c r="N44" s="33"/>
      <c r="O44" s="33"/>
      <c r="P44" s="33"/>
      <c r="Q44" s="33"/>
    </row>
    <row r="45" spans="1:17">
      <c r="A45" s="33"/>
      <c r="B45" s="33"/>
      <c r="C45" s="37"/>
      <c r="D45" s="38" t="s">
        <v>21</v>
      </c>
      <c r="E45" s="45" t="e">
        <f t="shared" ref="E45:E56" si="6">-D7</f>
        <v>#VALUE!</v>
      </c>
      <c r="F45" s="46" t="str">
        <f t="shared" ref="F45:F56" si="7">F7</f>
        <v>-</v>
      </c>
      <c r="G45" s="36"/>
      <c r="H45" s="36"/>
      <c r="I45" s="21"/>
      <c r="J45" s="34"/>
      <c r="K45" s="33"/>
      <c r="L45" s="33"/>
      <c r="M45" s="33"/>
      <c r="N45" s="33"/>
      <c r="O45" s="33"/>
      <c r="P45" s="33"/>
      <c r="Q45" s="33"/>
    </row>
    <row r="46" spans="1:17">
      <c r="A46" s="33"/>
      <c r="B46" s="33"/>
      <c r="C46" s="37"/>
      <c r="D46" s="38">
        <v>20</v>
      </c>
      <c r="E46" s="45" t="e">
        <f t="shared" si="6"/>
        <v>#VALUE!</v>
      </c>
      <c r="F46" s="46" t="str">
        <f t="shared" si="7"/>
        <v>-</v>
      </c>
      <c r="G46" s="36"/>
      <c r="H46" s="36"/>
      <c r="I46" s="21"/>
      <c r="J46" s="34"/>
      <c r="K46" s="33"/>
      <c r="L46" s="33"/>
      <c r="M46" s="33"/>
      <c r="N46" s="33"/>
      <c r="O46" s="33"/>
      <c r="P46" s="33"/>
      <c r="Q46" s="33"/>
    </row>
    <row r="47" spans="1:17">
      <c r="A47" s="33"/>
      <c r="B47" s="33"/>
      <c r="C47" s="37"/>
      <c r="D47" s="38">
        <v>21</v>
      </c>
      <c r="E47" s="45" t="e">
        <f t="shared" si="6"/>
        <v>#VALUE!</v>
      </c>
      <c r="F47" s="46" t="str">
        <f t="shared" si="7"/>
        <v>-</v>
      </c>
      <c r="G47" s="36"/>
      <c r="H47" s="36"/>
      <c r="I47" s="21"/>
      <c r="J47" s="34"/>
      <c r="K47" s="33"/>
      <c r="L47" s="33"/>
      <c r="M47" s="33"/>
      <c r="N47" s="33"/>
      <c r="O47" s="33"/>
      <c r="P47" s="33"/>
      <c r="Q47" s="33"/>
    </row>
    <row r="48" spans="1:17">
      <c r="A48" s="33"/>
      <c r="B48" s="33"/>
      <c r="C48" s="37"/>
      <c r="D48" s="38">
        <v>22</v>
      </c>
      <c r="E48" s="45">
        <f t="shared" si="6"/>
        <v>-7</v>
      </c>
      <c r="F48" s="46">
        <f t="shared" si="7"/>
        <v>10</v>
      </c>
      <c r="G48" s="36"/>
      <c r="H48" s="36"/>
      <c r="I48" s="21"/>
      <c r="J48" s="34"/>
      <c r="K48" s="33"/>
      <c r="L48" s="33"/>
      <c r="M48" s="33"/>
      <c r="N48" s="33"/>
      <c r="O48" s="33"/>
      <c r="P48" s="33"/>
      <c r="Q48" s="33"/>
    </row>
    <row r="49" spans="1:17">
      <c r="A49" s="33"/>
      <c r="B49" s="33"/>
      <c r="C49" s="37"/>
      <c r="D49" s="38">
        <v>23</v>
      </c>
      <c r="E49" s="45">
        <f t="shared" si="6"/>
        <v>-26</v>
      </c>
      <c r="F49" s="46">
        <f t="shared" si="7"/>
        <v>49</v>
      </c>
      <c r="G49" s="36"/>
      <c r="H49" s="36"/>
      <c r="I49" s="21"/>
      <c r="J49" s="34"/>
      <c r="K49" s="33"/>
      <c r="L49" s="33"/>
      <c r="M49" s="33"/>
      <c r="N49" s="33"/>
      <c r="O49" s="33"/>
      <c r="P49" s="33"/>
      <c r="Q49" s="33"/>
    </row>
    <row r="50" spans="1:17">
      <c r="A50" s="33"/>
      <c r="B50" s="33"/>
      <c r="C50" s="37"/>
      <c r="D50" s="38">
        <v>24</v>
      </c>
      <c r="E50" s="45">
        <f t="shared" si="6"/>
        <v>-67</v>
      </c>
      <c r="F50" s="46">
        <f t="shared" si="7"/>
        <v>131</v>
      </c>
      <c r="G50" s="36"/>
      <c r="H50" s="36"/>
      <c r="I50" s="21"/>
      <c r="J50" s="34"/>
      <c r="K50" s="33"/>
      <c r="L50" s="33"/>
      <c r="M50" s="33"/>
      <c r="N50" s="33"/>
      <c r="O50" s="33"/>
      <c r="P50" s="33"/>
      <c r="Q50" s="33"/>
    </row>
    <row r="51" spans="1:17">
      <c r="A51" s="33"/>
      <c r="B51" s="33"/>
      <c r="C51" s="37"/>
      <c r="D51" s="38">
        <v>25</v>
      </c>
      <c r="E51" s="45">
        <f t="shared" si="6"/>
        <v>-91</v>
      </c>
      <c r="F51" s="46">
        <f t="shared" si="7"/>
        <v>175</v>
      </c>
      <c r="G51" s="36"/>
      <c r="H51" s="36"/>
      <c r="I51" s="21"/>
      <c r="J51" s="34"/>
      <c r="K51" s="33"/>
      <c r="L51" s="33"/>
      <c r="M51" s="33"/>
      <c r="N51" s="33"/>
      <c r="O51" s="33"/>
      <c r="P51" s="33"/>
      <c r="Q51" s="33"/>
    </row>
    <row r="52" spans="1:17">
      <c r="A52" s="33"/>
      <c r="B52" s="33"/>
      <c r="C52" s="37"/>
      <c r="D52" s="38">
        <v>26</v>
      </c>
      <c r="E52" s="45">
        <f t="shared" si="6"/>
        <v>-123</v>
      </c>
      <c r="F52" s="46">
        <f t="shared" si="7"/>
        <v>162</v>
      </c>
      <c r="G52" s="36"/>
      <c r="H52" s="36"/>
      <c r="I52" s="21"/>
      <c r="J52" s="34"/>
      <c r="K52" s="33"/>
      <c r="L52" s="33"/>
      <c r="M52" s="33"/>
      <c r="N52" s="33"/>
      <c r="O52" s="33"/>
      <c r="P52" s="33"/>
      <c r="Q52" s="33"/>
    </row>
    <row r="53" spans="1:17">
      <c r="A53" s="33"/>
      <c r="B53" s="33"/>
      <c r="C53" s="37"/>
      <c r="D53" s="38">
        <v>27</v>
      </c>
      <c r="E53" s="45">
        <f t="shared" si="6"/>
        <v>-101</v>
      </c>
      <c r="F53" s="46">
        <f t="shared" si="7"/>
        <v>174</v>
      </c>
      <c r="G53" s="36"/>
      <c r="H53" s="36"/>
      <c r="I53" s="21"/>
      <c r="J53" s="34"/>
      <c r="K53" s="33"/>
      <c r="L53" s="33"/>
      <c r="M53" s="33"/>
      <c r="N53" s="33"/>
      <c r="O53" s="33"/>
      <c r="P53" s="33"/>
      <c r="Q53" s="33"/>
    </row>
    <row r="54" spans="1:17">
      <c r="A54" s="33"/>
      <c r="B54" s="33"/>
      <c r="C54" s="37"/>
      <c r="D54" s="38">
        <v>28</v>
      </c>
      <c r="E54" s="45">
        <f t="shared" si="6"/>
        <v>-87</v>
      </c>
      <c r="F54" s="46">
        <f t="shared" si="7"/>
        <v>118</v>
      </c>
      <c r="G54" s="36"/>
      <c r="H54" s="36"/>
      <c r="I54" s="21"/>
      <c r="J54" s="34"/>
      <c r="K54" s="33"/>
      <c r="L54" s="33"/>
      <c r="M54" s="33"/>
      <c r="N54" s="33"/>
      <c r="O54" s="33"/>
      <c r="P54" s="33"/>
      <c r="Q54" s="33"/>
    </row>
    <row r="55" spans="1:17">
      <c r="A55" s="33"/>
      <c r="B55" s="33"/>
      <c r="C55" s="37"/>
      <c r="D55" s="38">
        <v>29</v>
      </c>
      <c r="E55" s="45">
        <f t="shared" si="6"/>
        <v>-77</v>
      </c>
      <c r="F55" s="46">
        <f t="shared" si="7"/>
        <v>101</v>
      </c>
      <c r="G55" s="36"/>
      <c r="H55" s="36"/>
      <c r="I55" s="21"/>
      <c r="J55" s="34"/>
      <c r="K55" s="33"/>
      <c r="L55" s="33"/>
      <c r="M55" s="33"/>
      <c r="N55" s="33"/>
      <c r="O55" s="33"/>
      <c r="P55" s="33"/>
      <c r="Q55" s="33"/>
    </row>
    <row r="56" spans="1:17">
      <c r="A56" s="33"/>
      <c r="B56" s="33"/>
      <c r="C56" s="37"/>
      <c r="D56" s="38" t="s">
        <v>22</v>
      </c>
      <c r="E56" s="45">
        <f t="shared" si="6"/>
        <v>-369</v>
      </c>
      <c r="F56" s="46">
        <f t="shared" si="7"/>
        <v>669</v>
      </c>
      <c r="G56" s="36"/>
      <c r="H56" s="36"/>
      <c r="I56" s="21"/>
      <c r="J56" s="34"/>
      <c r="K56" s="33"/>
      <c r="L56" s="33"/>
      <c r="M56" s="33"/>
      <c r="N56" s="33"/>
      <c r="O56" s="33"/>
      <c r="P56" s="33"/>
      <c r="Q56" s="33"/>
    </row>
    <row r="57" spans="1:17">
      <c r="A57" s="33"/>
      <c r="B57" s="33"/>
      <c r="C57" s="37"/>
      <c r="D57" s="37"/>
      <c r="E57" s="42"/>
      <c r="F57" s="42"/>
      <c r="G57" s="36"/>
      <c r="H57" s="36"/>
      <c r="I57" s="21"/>
      <c r="J57" s="34"/>
      <c r="K57" s="33"/>
      <c r="L57" s="33"/>
      <c r="M57" s="33"/>
      <c r="N57" s="33"/>
      <c r="O57" s="33"/>
      <c r="P57" s="33"/>
      <c r="Q57" s="33"/>
    </row>
    <row r="58" spans="1:17">
      <c r="A58" s="33"/>
      <c r="B58" s="33"/>
      <c r="C58" s="35"/>
      <c r="D58" s="35"/>
      <c r="E58" s="22"/>
      <c r="F58" s="22"/>
      <c r="G58" s="21"/>
      <c r="H58" s="21"/>
      <c r="I58" s="21"/>
      <c r="J58" s="34"/>
      <c r="K58" s="33"/>
      <c r="L58" s="33"/>
      <c r="M58" s="33"/>
      <c r="N58" s="33"/>
      <c r="O58" s="33"/>
      <c r="P58" s="33"/>
      <c r="Q58" s="33"/>
    </row>
    <row r="59" spans="1:17">
      <c r="A59" s="33"/>
      <c r="B59" s="33"/>
      <c r="C59" s="35"/>
      <c r="D59" s="35"/>
      <c r="E59" s="22"/>
      <c r="F59" s="22"/>
      <c r="G59" s="21"/>
      <c r="H59" s="21"/>
      <c r="I59" s="21"/>
      <c r="J59" s="34"/>
      <c r="K59" s="33"/>
      <c r="L59" s="33"/>
      <c r="M59" s="33"/>
      <c r="N59" s="33"/>
      <c r="O59" s="33"/>
      <c r="P59" s="33"/>
      <c r="Q59" s="33"/>
    </row>
    <row r="60" spans="1:17">
      <c r="A60" s="33"/>
      <c r="B60" s="33"/>
      <c r="C60" s="35"/>
      <c r="D60" s="35"/>
      <c r="E60" s="22"/>
      <c r="F60" s="22"/>
      <c r="G60" s="21"/>
      <c r="H60" s="21"/>
      <c r="I60" s="21"/>
      <c r="J60" s="34"/>
      <c r="K60" s="33"/>
      <c r="L60" s="33"/>
      <c r="M60" s="33"/>
      <c r="N60" s="33"/>
      <c r="O60" s="33"/>
      <c r="P60" s="33"/>
      <c r="Q60" s="33"/>
    </row>
    <row r="61" spans="1:17">
      <c r="A61" s="33"/>
      <c r="B61" s="33"/>
      <c r="C61" s="35"/>
      <c r="D61" s="35"/>
      <c r="E61" s="22"/>
      <c r="F61" s="22"/>
      <c r="G61" s="21"/>
      <c r="H61" s="21"/>
      <c r="I61" s="21"/>
      <c r="J61" s="34"/>
      <c r="K61" s="33"/>
      <c r="L61" s="33"/>
      <c r="M61" s="33"/>
      <c r="N61" s="33"/>
      <c r="O61" s="33"/>
      <c r="P61" s="33"/>
      <c r="Q61" s="33"/>
    </row>
    <row r="62" spans="1:17">
      <c r="A62" s="33"/>
      <c r="B62" s="33"/>
      <c r="C62" s="35"/>
      <c r="D62" s="35"/>
      <c r="E62" s="22"/>
      <c r="F62" s="22"/>
      <c r="G62" s="21"/>
      <c r="H62" s="21"/>
      <c r="I62" s="21"/>
      <c r="J62" s="34"/>
      <c r="K62" s="33"/>
      <c r="L62" s="33"/>
      <c r="M62" s="33"/>
      <c r="N62" s="33"/>
      <c r="O62" s="33"/>
      <c r="P62" s="33"/>
      <c r="Q62" s="33"/>
    </row>
    <row r="63" spans="1:17">
      <c r="E63" s="22"/>
      <c r="F63" s="22"/>
      <c r="G63" s="21"/>
      <c r="H63" s="21"/>
      <c r="I63" s="21"/>
    </row>
    <row r="64" spans="1:17">
      <c r="E64" s="22"/>
      <c r="F64" s="22"/>
      <c r="G64" s="21"/>
      <c r="H64" s="21"/>
      <c r="I64" s="21"/>
    </row>
    <row r="65" spans="3:9">
      <c r="E65" s="22"/>
      <c r="F65" s="22"/>
      <c r="G65" s="21"/>
      <c r="H65" s="21"/>
      <c r="I65" s="21"/>
    </row>
    <row r="66" spans="3:9">
      <c r="E66" s="22"/>
      <c r="F66" s="22"/>
      <c r="G66" s="21"/>
      <c r="H66" s="21"/>
      <c r="I66" s="21"/>
    </row>
    <row r="67" spans="3:9">
      <c r="E67" s="22"/>
      <c r="F67" s="22"/>
      <c r="G67" s="21"/>
      <c r="H67" s="21"/>
      <c r="I67" s="21"/>
    </row>
    <row r="68" spans="3:9">
      <c r="C68" s="24"/>
      <c r="E68" s="22"/>
      <c r="F68" s="22"/>
      <c r="G68" s="21"/>
      <c r="H68" s="21"/>
      <c r="I68" s="21"/>
    </row>
  </sheetData>
  <mergeCells count="3">
    <mergeCell ref="C1:I1"/>
    <mergeCell ref="C2:I2"/>
    <mergeCell ref="C20:I20"/>
  </mergeCells>
  <pageMargins left="0.70866141732283472" right="0.70866141732283472" top="0.47" bottom="0.38" header="0.31496062992125984" footer="0.31496062992125984"/>
  <pageSetup paperSize="9" scale="80" orientation="portrait" r:id="rId1"/>
  <ignoredErrors>
    <ignoredError sqref="E45:E48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1342</vt:lpstr>
      <vt:lpstr>'1342'!Àrea_d'impressió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2011-07-26T07:02:12Z</cp:lastPrinted>
  <dcterms:created xsi:type="dcterms:W3CDTF">2010-07-29T15:28:54Z</dcterms:created>
  <dcterms:modified xsi:type="dcterms:W3CDTF">2011-07-29T07:35:53Z</dcterms:modified>
</cp:coreProperties>
</file>