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5" yWindow="5280" windowWidth="19275" windowHeight="6795"/>
  </bookViews>
  <sheets>
    <sheet name="1.3.2.9" sheetId="1" r:id="rId1"/>
  </sheets>
  <externalReferences>
    <externalReference r:id="rId2"/>
    <externalReference r:id="rId3"/>
  </externalReferences>
  <definedNames>
    <definedName name="_1Àrea_d_impressió" localSheetId="0">'1.3.2.9'!$A$4:$O$270</definedName>
    <definedName name="A_impresión_IM">[1]Índex!$A$19:$F$41</definedName>
    <definedName name="_xlnm.Print_Area" localSheetId="0">'1.3.2.9'!$A$1:$O$271</definedName>
    <definedName name="_xlnm.Database">#REF!</definedName>
    <definedName name="_xlnm.Extract">[2]Índex!#REF!</definedName>
  </definedNames>
  <calcPr calcId="125725"/>
</workbook>
</file>

<file path=xl/calcChain.xml><?xml version="1.0" encoding="utf-8"?>
<calcChain xmlns="http://schemas.openxmlformats.org/spreadsheetml/2006/main">
  <c r="E96" i="1"/>
  <c r="E83"/>
  <c r="E69"/>
  <c r="E56"/>
  <c r="E45"/>
  <c r="E13"/>
  <c r="E230"/>
  <c r="E217"/>
  <c r="E203"/>
  <c r="E190"/>
  <c r="E147"/>
  <c r="E254"/>
  <c r="J254" s="1"/>
  <c r="J253"/>
  <c r="E253"/>
  <c r="J252"/>
  <c r="E252"/>
  <c r="J251"/>
  <c r="E251"/>
  <c r="J250"/>
  <c r="E250"/>
  <c r="J249"/>
  <c r="E249"/>
  <c r="J248"/>
  <c r="E248"/>
  <c r="J247"/>
  <c r="E247"/>
  <c r="J246"/>
  <c r="E246"/>
  <c r="J245"/>
  <c r="E245"/>
  <c r="J244"/>
  <c r="E244"/>
  <c r="J243"/>
  <c r="E243"/>
  <c r="J242"/>
  <c r="E242"/>
  <c r="J241"/>
  <c r="E241"/>
  <c r="J240"/>
  <c r="E240"/>
  <c r="J239"/>
  <c r="E239"/>
  <c r="J238"/>
  <c r="E238"/>
  <c r="J237"/>
  <c r="E237"/>
  <c r="J236"/>
  <c r="E236"/>
  <c r="J235"/>
  <c r="E235"/>
  <c r="J234"/>
  <c r="E234"/>
  <c r="J233"/>
  <c r="E233"/>
  <c r="J232"/>
  <c r="E232"/>
  <c r="J231"/>
  <c r="E231"/>
  <c r="J230"/>
  <c r="E229"/>
  <c r="J229" s="1"/>
  <c r="E228"/>
  <c r="J228" s="1"/>
  <c r="E227"/>
  <c r="J227" s="1"/>
  <c r="E226"/>
  <c r="J226" s="1"/>
  <c r="E225"/>
  <c r="J225" s="1"/>
  <c r="E224"/>
  <c r="J224" s="1"/>
  <c r="E223"/>
  <c r="J223" s="1"/>
  <c r="E222"/>
  <c r="J222" s="1"/>
  <c r="E221"/>
  <c r="J221" s="1"/>
  <c r="E220"/>
  <c r="J220" s="1"/>
  <c r="E219"/>
  <c r="J219" s="1"/>
  <c r="E218"/>
  <c r="J218" s="1"/>
  <c r="J217"/>
  <c r="J216"/>
  <c r="E216"/>
  <c r="J215"/>
  <c r="E215"/>
  <c r="J214"/>
  <c r="E214"/>
  <c r="J213"/>
  <c r="E213"/>
  <c r="J212"/>
  <c r="E212"/>
  <c r="J211"/>
  <c r="E211"/>
  <c r="J210"/>
  <c r="E210"/>
  <c r="J209"/>
  <c r="E209"/>
  <c r="J208"/>
  <c r="E208"/>
  <c r="J207"/>
  <c r="E207"/>
  <c r="J206"/>
  <c r="E206"/>
  <c r="J205"/>
  <c r="E205"/>
  <c r="J204"/>
  <c r="E204"/>
  <c r="J203"/>
  <c r="E202"/>
  <c r="J202" s="1"/>
  <c r="E201"/>
  <c r="J201" s="1"/>
  <c r="E200"/>
  <c r="J200" s="1"/>
  <c r="E199"/>
  <c r="J199" s="1"/>
  <c r="E198"/>
  <c r="J198" s="1"/>
  <c r="E197"/>
  <c r="J197" s="1"/>
  <c r="E196"/>
  <c r="J196" s="1"/>
  <c r="E195"/>
  <c r="J195" s="1"/>
  <c r="E194"/>
  <c r="J194" s="1"/>
  <c r="E193"/>
  <c r="J193" s="1"/>
  <c r="E192"/>
  <c r="J192" s="1"/>
  <c r="E191"/>
  <c r="J191" s="1"/>
  <c r="J190"/>
  <c r="E189"/>
  <c r="J189" s="1"/>
  <c r="E188"/>
  <c r="J188" s="1"/>
  <c r="E187"/>
  <c r="J187" s="1"/>
  <c r="E186"/>
  <c r="J186" s="1"/>
  <c r="E185"/>
  <c r="J185" s="1"/>
  <c r="E184"/>
  <c r="J184" s="1"/>
  <c r="E183"/>
  <c r="J183" s="1"/>
  <c r="E182"/>
  <c r="J182" s="1"/>
  <c r="E181"/>
  <c r="J181" s="1"/>
  <c r="E180"/>
  <c r="J180" s="1"/>
  <c r="E179"/>
  <c r="J179" s="1"/>
  <c r="E178"/>
  <c r="J178" s="1"/>
  <c r="E177"/>
  <c r="J177" s="1"/>
  <c r="E176"/>
  <c r="J176" s="1"/>
  <c r="E175"/>
  <c r="J175" s="1"/>
  <c r="E174"/>
  <c r="J174" s="1"/>
  <c r="E173"/>
  <c r="J173" s="1"/>
  <c r="E172"/>
  <c r="J172" s="1"/>
  <c r="E171"/>
  <c r="J171" s="1"/>
  <c r="E170"/>
  <c r="J170" s="1"/>
  <c r="E169"/>
  <c r="J169" s="1"/>
  <c r="E168"/>
  <c r="J168" s="1"/>
  <c r="E167"/>
  <c r="J167" s="1"/>
  <c r="E166"/>
  <c r="J166" s="1"/>
  <c r="E165"/>
  <c r="J165" s="1"/>
  <c r="E164"/>
  <c r="J164" s="1"/>
  <c r="E163"/>
  <c r="J163" s="1"/>
  <c r="E162"/>
  <c r="J162" s="1"/>
  <c r="E161"/>
  <c r="J161" s="1"/>
  <c r="E160"/>
  <c r="J160" s="1"/>
  <c r="E159"/>
  <c r="J159" s="1"/>
  <c r="E158"/>
  <c r="J158" s="1"/>
  <c r="E157"/>
  <c r="J157" s="1"/>
  <c r="E156"/>
  <c r="J156" s="1"/>
  <c r="E155"/>
  <c r="J155" s="1"/>
  <c r="E154"/>
  <c r="J154" s="1"/>
  <c r="E153"/>
  <c r="J153" s="1"/>
  <c r="E152"/>
  <c r="J152" s="1"/>
  <c r="E151"/>
  <c r="J151" s="1"/>
  <c r="E150"/>
  <c r="J150" s="1"/>
  <c r="E149"/>
  <c r="J149" s="1"/>
  <c r="E148"/>
  <c r="J148" s="1"/>
  <c r="J147"/>
  <c r="E146"/>
  <c r="J146" s="1"/>
  <c r="E255"/>
  <c r="J255" s="1"/>
  <c r="E256"/>
  <c r="J256" s="1"/>
  <c r="E257"/>
  <c r="J257" s="1"/>
  <c r="E258"/>
  <c r="J258" s="1"/>
  <c r="E259"/>
  <c r="J259" s="1"/>
  <c r="E260"/>
  <c r="J260" s="1"/>
  <c r="E261"/>
  <c r="J261" s="1"/>
  <c r="E262"/>
  <c r="J262" s="1"/>
  <c r="E263"/>
  <c r="J263" s="1"/>
  <c r="E264"/>
  <c r="J264" s="1"/>
  <c r="E265"/>
  <c r="J265" s="1"/>
  <c r="J107"/>
  <c r="E107"/>
  <c r="E110"/>
  <c r="J110" s="1"/>
  <c r="J96"/>
  <c r="J83" l="1"/>
  <c r="J69" l="1"/>
  <c r="E64"/>
  <c r="J64" s="1"/>
  <c r="E63"/>
  <c r="J63" s="1"/>
  <c r="J56"/>
  <c r="E53"/>
  <c r="J53" s="1"/>
  <c r="E52"/>
  <c r="J52" s="1"/>
  <c r="E51"/>
  <c r="J51" s="1"/>
  <c r="J45"/>
  <c r="E41"/>
  <c r="J41" s="1"/>
  <c r="E40"/>
  <c r="J40" s="1"/>
  <c r="E39"/>
  <c r="J39" s="1"/>
  <c r="E33"/>
  <c r="J33" s="1"/>
  <c r="E32"/>
  <c r="J32" s="1"/>
  <c r="E31"/>
  <c r="J31" s="1"/>
  <c r="E26"/>
  <c r="J26" s="1"/>
  <c r="E25"/>
  <c r="J25" s="1"/>
  <c r="E24"/>
  <c r="J24" s="1"/>
  <c r="J13"/>
  <c r="E19"/>
  <c r="J19" s="1"/>
  <c r="E18"/>
  <c r="J18" s="1"/>
  <c r="E17"/>
  <c r="J17" s="1"/>
  <c r="E111" l="1"/>
  <c r="J111" s="1"/>
  <c r="E65"/>
  <c r="J65" s="1"/>
  <c r="E62"/>
  <c r="J62" s="1"/>
  <c r="M266" l="1"/>
  <c r="L266"/>
  <c r="K266"/>
  <c r="F266"/>
  <c r="G266"/>
  <c r="H266"/>
  <c r="I266"/>
  <c r="N132"/>
  <c r="L132"/>
  <c r="M132"/>
  <c r="K132"/>
  <c r="F132"/>
  <c r="G132"/>
  <c r="H132"/>
  <c r="I132"/>
  <c r="E145" l="1"/>
  <c r="J145" s="1"/>
  <c r="E125"/>
  <c r="J125" s="1"/>
  <c r="E126"/>
  <c r="J126" s="1"/>
  <c r="E127"/>
  <c r="J127" s="1"/>
  <c r="E128"/>
  <c r="J128" s="1"/>
  <c r="E129"/>
  <c r="J129" s="1"/>
  <c r="E130"/>
  <c r="J130" s="1"/>
  <c r="E131"/>
  <c r="J131" s="1"/>
  <c r="E117"/>
  <c r="J117" s="1"/>
  <c r="E118"/>
  <c r="J118" s="1"/>
  <c r="E119"/>
  <c r="J119" s="1"/>
  <c r="E120"/>
  <c r="J120" s="1"/>
  <c r="E113"/>
  <c r="J113" s="1"/>
  <c r="E105"/>
  <c r="J105" s="1"/>
  <c r="E106"/>
  <c r="J106" s="1"/>
  <c r="E108"/>
  <c r="J108" s="1"/>
  <c r="E109"/>
  <c r="J109" s="1"/>
  <c r="E92"/>
  <c r="J92" s="1"/>
  <c r="E93"/>
  <c r="J93" s="1"/>
  <c r="E94"/>
  <c r="J94" s="1"/>
  <c r="E95"/>
  <c r="J95" s="1"/>
  <c r="E97"/>
  <c r="J97" s="1"/>
  <c r="E77"/>
  <c r="J77" s="1"/>
  <c r="E78"/>
  <c r="J78" s="1"/>
  <c r="E79"/>
  <c r="J79" s="1"/>
  <c r="E80"/>
  <c r="J80" s="1"/>
  <c r="E81"/>
  <c r="J81" s="1"/>
  <c r="E82"/>
  <c r="J82" s="1"/>
  <c r="E84"/>
  <c r="J84" s="1"/>
  <c r="E70"/>
  <c r="J70" s="1"/>
  <c r="E23"/>
  <c r="J23" s="1"/>
  <c r="E27"/>
  <c r="J27" s="1"/>
  <c r="E11"/>
  <c r="J11" s="1"/>
  <c r="E15"/>
  <c r="E36"/>
  <c r="J36" s="1"/>
  <c r="E37"/>
  <c r="E38"/>
  <c r="J37"/>
  <c r="J38"/>
  <c r="E28"/>
  <c r="J28" s="1"/>
  <c r="E8"/>
  <c r="J8" s="1"/>
  <c r="E142"/>
  <c r="E35"/>
  <c r="E21"/>
  <c r="E90"/>
  <c r="J90" s="1"/>
  <c r="E124"/>
  <c r="J124" s="1"/>
  <c r="E123"/>
  <c r="J123" s="1"/>
  <c r="E122"/>
  <c r="J122" s="1"/>
  <c r="E121"/>
  <c r="J121" s="1"/>
  <c r="E116"/>
  <c r="J116" s="1"/>
  <c r="E115"/>
  <c r="J115" s="1"/>
  <c r="E114"/>
  <c r="J114" s="1"/>
  <c r="E143"/>
  <c r="J143" s="1"/>
  <c r="E144"/>
  <c r="J144" s="1"/>
  <c r="E112"/>
  <c r="J112" s="1"/>
  <c r="E9"/>
  <c r="E10"/>
  <c r="E12"/>
  <c r="E14"/>
  <c r="E16"/>
  <c r="E20"/>
  <c r="J20" s="1"/>
  <c r="E22"/>
  <c r="E29"/>
  <c r="J29" s="1"/>
  <c r="E30"/>
  <c r="E34"/>
  <c r="E42"/>
  <c r="E43"/>
  <c r="E44"/>
  <c r="E46"/>
  <c r="E47"/>
  <c r="E48"/>
  <c r="E49"/>
  <c r="E50"/>
  <c r="E54"/>
  <c r="E55"/>
  <c r="E57"/>
  <c r="E58"/>
  <c r="E59"/>
  <c r="E60"/>
  <c r="J60" s="1"/>
  <c r="E61"/>
  <c r="J61" s="1"/>
  <c r="E66"/>
  <c r="E67"/>
  <c r="E68"/>
  <c r="E71"/>
  <c r="J71" s="1"/>
  <c r="E72"/>
  <c r="J72" s="1"/>
  <c r="E73"/>
  <c r="J73" s="1"/>
  <c r="E74"/>
  <c r="E75"/>
  <c r="E76"/>
  <c r="E85"/>
  <c r="E86"/>
  <c r="E87"/>
  <c r="E88"/>
  <c r="E89"/>
  <c r="E91"/>
  <c r="E98"/>
  <c r="J98" s="1"/>
  <c r="E99"/>
  <c r="E100"/>
  <c r="J100" s="1"/>
  <c r="E101"/>
  <c r="E102"/>
  <c r="J102" s="1"/>
  <c r="E103"/>
  <c r="J103" s="1"/>
  <c r="E104"/>
  <c r="J104" s="1"/>
  <c r="J99"/>
  <c r="J91"/>
  <c r="J89"/>
  <c r="J88"/>
  <c r="J87"/>
  <c r="J86"/>
  <c r="J85"/>
  <c r="J76"/>
  <c r="J75"/>
  <c r="J74"/>
  <c r="J68"/>
  <c r="J67"/>
  <c r="J66"/>
  <c r="J59"/>
  <c r="J58"/>
  <c r="J57"/>
  <c r="J55"/>
  <c r="J54"/>
  <c r="J50"/>
  <c r="J49"/>
  <c r="J48"/>
  <c r="J47"/>
  <c r="J46"/>
  <c r="J44"/>
  <c r="J43"/>
  <c r="J42"/>
  <c r="J35"/>
  <c r="J34"/>
  <c r="J30"/>
  <c r="J22"/>
  <c r="J21"/>
  <c r="J16"/>
  <c r="J15"/>
  <c r="J14"/>
  <c r="J12"/>
  <c r="J10"/>
  <c r="J9"/>
  <c r="J142" l="1"/>
  <c r="E266"/>
  <c r="E132"/>
  <c r="J132" s="1"/>
  <c r="J101"/>
  <c r="J266" l="1"/>
</calcChain>
</file>

<file path=xl/sharedStrings.xml><?xml version="1.0" encoding="utf-8"?>
<sst xmlns="http://schemas.openxmlformats.org/spreadsheetml/2006/main" count="443" uniqueCount="133">
  <si>
    <t>Quadrimestre de tardor</t>
  </si>
  <si>
    <t>Centre</t>
  </si>
  <si>
    <t>Estudis</t>
  </si>
  <si>
    <t>Matrícula per 1a vegada</t>
  </si>
  <si>
    <t>Matrícula per 2a vegada</t>
  </si>
  <si>
    <t>Matrícula per 3a vegada</t>
  </si>
  <si>
    <t>Matrícula per 4a vegada o més</t>
  </si>
  <si>
    <t>% crèdits repetits</t>
  </si>
  <si>
    <t xml:space="preserve">Adaptats </t>
  </si>
  <si>
    <t>Convalidats</t>
  </si>
  <si>
    <t>Reconeguts</t>
  </si>
  <si>
    <t>200 FME</t>
  </si>
  <si>
    <t>Llicenciatura de Matemàtiques</t>
  </si>
  <si>
    <t>Diplomatura d'Estadística</t>
  </si>
  <si>
    <t>Llicenciatura de Ciències i Tècniques Estadístiques</t>
  </si>
  <si>
    <t>210 ETSAB</t>
  </si>
  <si>
    <t>Arquitectura</t>
  </si>
  <si>
    <t>Enginyeria Industrial</t>
  </si>
  <si>
    <t>Enginyeria d'Automàtica i Electrònica Industrial</t>
  </si>
  <si>
    <t>Enginyeria d'Organització Industrial</t>
  </si>
  <si>
    <t>Enginyeria Aeronàutica</t>
  </si>
  <si>
    <t>230 ETSETB</t>
  </si>
  <si>
    <t>Enginyeria de Telecomunicació</t>
  </si>
  <si>
    <t>Enginyeria Electrònica</t>
  </si>
  <si>
    <t>240 ETSEIB</t>
  </si>
  <si>
    <t>Enginyeria Química</t>
  </si>
  <si>
    <t>Enginyeria de Materials</t>
  </si>
  <si>
    <t>250 ETSECCPB</t>
  </si>
  <si>
    <t>Enginyeria de Camins, Canals i Ports</t>
  </si>
  <si>
    <t>Enginyeria Geològica</t>
  </si>
  <si>
    <t xml:space="preserve"> 270 FIB</t>
  </si>
  <si>
    <t>280 FNB</t>
  </si>
  <si>
    <t>Diplomatura de Màquines Navals</t>
  </si>
  <si>
    <t>Diplomatura de Navegació Marítima</t>
  </si>
  <si>
    <t>Llicenciatura de Nàutica i Transport Marítim</t>
  </si>
  <si>
    <t>Llicenciatura de Màquines Navals</t>
  </si>
  <si>
    <t>Enginyeria Tècnica Naval, esp. en Propulsio i Serveis del Vaixell</t>
  </si>
  <si>
    <t>290 ETSAV</t>
  </si>
  <si>
    <t>Enginyeria Tècnica de Telec., esp. en Sistemes de Telecomunicació</t>
  </si>
  <si>
    <t>Enginyeria Tècnica de Telec., esp. en Telemàtica</t>
  </si>
  <si>
    <t>Enginyeria de Telecomunicació (2n cicle)</t>
  </si>
  <si>
    <t>Enginyeria Tècnica Aeronàutica, especialitat en Aeronavegació</t>
  </si>
  <si>
    <t>Eng. Tècn. de Telec., esp. en Sist. de Telecomunicació / Eng. Tècn. Aeronàutica, esp. en Aeronavegació (doble titulació)</t>
  </si>
  <si>
    <t>310 EPSEB</t>
  </si>
  <si>
    <t xml:space="preserve">Arquitectura Tècnica                            </t>
  </si>
  <si>
    <t>Enginyeria Tècnica de Topografia</t>
  </si>
  <si>
    <t>Enginyeria d'Organització Industrial (orientació en Edificació)</t>
  </si>
  <si>
    <t>Enginyeria Tècnica Industrial, esp. en Tèxtil</t>
  </si>
  <si>
    <t>Enginyeria Tècnica Industrial, esp. en Mecànica</t>
  </si>
  <si>
    <t>Enginyeria Tècnica Industrial, esp. en Química Industrial</t>
  </si>
  <si>
    <t>Enginyeria Tècnica Industrial, esp. en Electrònica Industrial</t>
  </si>
  <si>
    <t>Enginyeria Tècnica Industrial, esp. en Electricitat</t>
  </si>
  <si>
    <t>Enginyeria Tècnica de Mines, esp. en Explotació de Mines</t>
  </si>
  <si>
    <t>Enginyeria Tècnica de Telec., esp. en Sistemes Electrònics</t>
  </si>
  <si>
    <t>Enginyeria de Mines</t>
  </si>
  <si>
    <t>Eng. Tècn. de Mines, esp. en Expl. de Mines / Eng. Tècn. Ind., esp. en Química Industrial (doble titulació)</t>
  </si>
  <si>
    <t>340 EPSEVG</t>
  </si>
  <si>
    <t>Enginyeria Tècnica d'Informàtica de Gestió</t>
  </si>
  <si>
    <t>370 EUOOT</t>
  </si>
  <si>
    <t>Quadrimestre de primavera</t>
  </si>
  <si>
    <t>% Credits repetits</t>
  </si>
  <si>
    <t xml:space="preserve">Reconeguts </t>
  </si>
  <si>
    <t>Llicenciatura de Ciències i Tècniques Estadistiques</t>
  </si>
  <si>
    <t>-</t>
  </si>
  <si>
    <t>Aquestes dades són anuals i consten només al quadrimestre de tardor</t>
  </si>
  <si>
    <t>330 EPSEM</t>
  </si>
  <si>
    <t>220 ETSEIAT</t>
  </si>
  <si>
    <t>TOTAL QUADRIMESTRE DE TARDOR</t>
  </si>
  <si>
    <t>TOTAL QUADRIMESTRE DE PRIMAVERA</t>
  </si>
  <si>
    <t>820 EUETIB</t>
  </si>
  <si>
    <t>390 ESAB</t>
  </si>
  <si>
    <t>Diplomatura d'Optica i Optometria</t>
  </si>
  <si>
    <t>Enginyeria Tècnica Agrícola, esp. en Indústries Agràries i Alimentàries</t>
  </si>
  <si>
    <t>Enginyeria Tècnica Agrícola, esp. en Explotacions Agropecuàries</t>
  </si>
  <si>
    <t>Enginyeria Tècnica Agrícola, esp. en Hortofructicultura i Jardineria</t>
  </si>
  <si>
    <t xml:space="preserve">Enginyeria Informàtica </t>
  </si>
  <si>
    <t xml:space="preserve">Enginyeria Tècnica d'Informàtica de Gestió </t>
  </si>
  <si>
    <t>Enginyeria Tècnica d'Informàtica de Sistemes</t>
  </si>
  <si>
    <r>
      <t>(1)</t>
    </r>
    <r>
      <rPr>
        <sz val="8"/>
        <color rgb="FF003366"/>
        <rFont val="Arial"/>
        <family val="2"/>
      </rPr>
      <t xml:space="preserve"> Inclou l'estudiantat amb matrícula de PFC</t>
    </r>
  </si>
  <si>
    <r>
      <t>(2)</t>
    </r>
    <r>
      <rPr>
        <sz val="8"/>
        <color rgb="FF003366"/>
        <rFont val="Arial"/>
        <family val="2"/>
      </rPr>
      <t xml:space="preserve"> Estudiantat equivalent a temps complet = crèdits matriculats anuals / crèdits teòrics de la titulació anuals</t>
    </r>
  </si>
  <si>
    <r>
      <t xml:space="preserve">(1) </t>
    </r>
    <r>
      <rPr>
        <sz val="8"/>
        <color rgb="FF003366"/>
        <rFont val="Arial"/>
        <family val="2"/>
      </rPr>
      <t>Inclou l'estudiantat amb matrícula de PFC</t>
    </r>
  </si>
  <si>
    <r>
      <t xml:space="preserve">Matrícula ordinària </t>
    </r>
    <r>
      <rPr>
        <b/>
        <vertAlign val="superscript"/>
        <sz val="10"/>
        <color theme="0"/>
        <rFont val="Arial"/>
        <family val="2"/>
      </rPr>
      <t>(1)</t>
    </r>
  </si>
  <si>
    <r>
      <t xml:space="preserve">EETC </t>
    </r>
    <r>
      <rPr>
        <b/>
        <vertAlign val="superscript"/>
        <sz val="10"/>
        <color theme="0"/>
        <rFont val="Arial"/>
        <family val="2"/>
      </rPr>
      <t>(2)</t>
    </r>
  </si>
  <si>
    <r>
      <t>EETC</t>
    </r>
    <r>
      <rPr>
        <b/>
        <vertAlign val="superscript"/>
        <sz val="10"/>
        <color theme="0"/>
        <rFont val="Arial"/>
        <family val="2"/>
      </rPr>
      <t xml:space="preserve"> (2)</t>
    </r>
  </si>
  <si>
    <t>Eng. Tècn. d'Obres Públiques, especialitat en Construccions Civils</t>
  </si>
  <si>
    <t>Eng. Tècn. d'Obres Públiques, especialitat en Hidrologia</t>
  </si>
  <si>
    <t>Eng. Tècn. d'Obres Públiques, especialitat en Transports i Serveis Urbans</t>
  </si>
  <si>
    <t>1.3.2.10 MATRÍCULA PER CRÈDITS. CENTRES PROPIS</t>
  </si>
  <si>
    <t>Grau en Matemàtiques</t>
  </si>
  <si>
    <t>Grau en Enginyeria de Sistemes Audiovisuals</t>
  </si>
  <si>
    <t>Grau en Enginyeria de Sistemes Electrònics</t>
  </si>
  <si>
    <t>Grau en Enginyeria de Sistemes de Telecomunicació</t>
  </si>
  <si>
    <t>Grau en Enginyeria Telemàtica</t>
  </si>
  <si>
    <t>Grau en Enginyeria Área Industrial</t>
  </si>
  <si>
    <t>Grau en Enginyeria de Tecnologia i Disseny Tèxtil</t>
  </si>
  <si>
    <t>Grau en Enginyeria Elèctrica</t>
  </si>
  <si>
    <t>Grau en Enginyeria Electrònica Industrial i Automàtica</t>
  </si>
  <si>
    <t>Graue en Enginyeria Mecànica</t>
  </si>
  <si>
    <t>Grau en Enginyeria Química</t>
  </si>
  <si>
    <t>Grau en Enginyeria de Recursos Minerals</t>
  </si>
  <si>
    <t>Grau en Enginyeria Mecànica</t>
  </si>
  <si>
    <t>Grau en Enginyeria Àrea Industrial</t>
  </si>
  <si>
    <t>Grau en Enginyeria de Disseny Industrial i Desenvolupament del Producte</t>
  </si>
  <si>
    <t>Grau en Òptica i Optometria</t>
  </si>
  <si>
    <t>Grau en Enginyeria Agrícola</t>
  </si>
  <si>
    <t>Grau en Enginyeria Agroambiental i del Paisatge</t>
  </si>
  <si>
    <t>Grau en Enginyeria Alimentària</t>
  </si>
  <si>
    <t>Grau en Enginyeria de Sistemes Biològics</t>
  </si>
  <si>
    <t>1.3.2 Estudiantat matriculat de 1r i 2n cicles i graus</t>
  </si>
  <si>
    <t>Grau en Enginyeria Biomèdica</t>
  </si>
  <si>
    <t>Grau en Enginyeria de l'Energia</t>
  </si>
  <si>
    <t>Grau en Enginyeria Fase Inicial</t>
  </si>
  <si>
    <t>Enginyeria Tècnica de Telec., esp. en So i Imatge</t>
  </si>
  <si>
    <t>Grau en Arquitectura</t>
  </si>
  <si>
    <t>Grau en Enginyeria en Tecnologies Industrials</t>
  </si>
  <si>
    <t>Grau en Enginyeria en Tecnologies Aeroespacials</t>
  </si>
  <si>
    <t>Grau en Enginyeria en Vehicles Aeroespacials</t>
  </si>
  <si>
    <t>Grau en Ciències i Tecnologies de Telecomunicació</t>
  </si>
  <si>
    <t>Grau en Enginyeria de Materials</t>
  </si>
  <si>
    <t>Grau en Enginyeria Civil</t>
  </si>
  <si>
    <t>Grau en Enginyeria de la Construcció</t>
  </si>
  <si>
    <t>Grau en Enginyeria Geològica</t>
  </si>
  <si>
    <t>Grau en Enginyeria Informàtica</t>
  </si>
  <si>
    <t>Grau en Enginyeria Marina</t>
  </si>
  <si>
    <t>Grau en Enginyeria Nàutica i Transport Marítim</t>
  </si>
  <si>
    <t>Grau en Enginyeria en Sistemes i Tecnologia Naval</t>
  </si>
  <si>
    <t>Grau en Enginyeria d'Aeronavegació</t>
  </si>
  <si>
    <t>Grau en Enginyeria d'Aeroports</t>
  </si>
  <si>
    <t>Grau en Enginyeria d'Edificació</t>
  </si>
  <si>
    <t>Grau en Enginyeria Geomàtica i Topografia</t>
  </si>
  <si>
    <t>320 EET</t>
  </si>
  <si>
    <t>300 EETAC</t>
  </si>
  <si>
    <t>Grau en Enginyeria de Sistemes TIC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</si>
</sst>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_(#,##0.00_);_(\(#,##0.00\);_(&quot;-&quot;_);_(@_)"/>
    <numFmt numFmtId="166" formatCode="_(#,##0_);_(\(#,##0\);_(&quot;-&quot;_);_(@_)"/>
  </numFmts>
  <fonts count="1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sz val="8"/>
      <color rgb="FF003366"/>
      <name val="Arial"/>
      <family val="2"/>
    </font>
    <font>
      <b/>
      <sz val="8"/>
      <color rgb="FF003366"/>
      <name val="Arial"/>
      <family val="2"/>
    </font>
    <font>
      <vertAlign val="superscript"/>
      <sz val="8"/>
      <color rgb="FF003366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BE5F1"/>
        <bgColor rgb="FF000000"/>
      </patternFill>
    </fill>
  </fills>
  <borders count="3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rgb="FF376091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7">
    <xf numFmtId="0" fontId="0" fillId="0" borderId="0"/>
    <xf numFmtId="0" fontId="5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6" fillId="2" borderId="6" applyNumberFormat="0" applyFont="0" applyFill="0" applyAlignment="0" applyProtection="0"/>
    <xf numFmtId="0" fontId="6" fillId="2" borderId="7" applyNumberFormat="0" applyFont="0" applyFill="0" applyAlignment="0" applyProtection="0"/>
    <xf numFmtId="0" fontId="6" fillId="2" borderId="8" applyNumberFormat="0" applyFont="0" applyFill="0" applyAlignment="0" applyProtection="0"/>
    <xf numFmtId="0" fontId="6" fillId="2" borderId="9" applyNumberFormat="0" applyFont="0" applyFill="0" applyAlignment="0" applyProtection="0"/>
    <xf numFmtId="4" fontId="3" fillId="3" borderId="10">
      <alignment horizontal="left" vertical="center"/>
    </xf>
    <xf numFmtId="0" fontId="7" fillId="4" borderId="10">
      <alignment horizontal="left" vertical="center"/>
    </xf>
    <xf numFmtId="0" fontId="7" fillId="2" borderId="10">
      <alignment horizontal="left" vertical="center"/>
    </xf>
    <xf numFmtId="0" fontId="7" fillId="2" borderId="10">
      <alignment horizontal="left" vertical="center"/>
    </xf>
    <xf numFmtId="0" fontId="7" fillId="5" borderId="10">
      <alignment horizontal="left" vertical="center"/>
    </xf>
    <xf numFmtId="0" fontId="8" fillId="6" borderId="0">
      <alignment horizontal="left" vertical="center"/>
    </xf>
    <xf numFmtId="3" fontId="9" fillId="7" borderId="10" applyNumberFormat="0">
      <alignment vertical="center"/>
    </xf>
    <xf numFmtId="3" fontId="9" fillId="8" borderId="10" applyNumberFormat="0">
      <alignment vertical="center"/>
    </xf>
    <xf numFmtId="4" fontId="9" fillId="2" borderId="10" applyNumberFormat="0">
      <alignment vertical="center"/>
    </xf>
    <xf numFmtId="4" fontId="9" fillId="5" borderId="10" applyNumberFormat="0">
      <alignment vertical="center"/>
    </xf>
    <xf numFmtId="0" fontId="9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3" fontId="9" fillId="2" borderId="0" applyNumberFormat="0">
      <alignment vertical="center"/>
    </xf>
    <xf numFmtId="4" fontId="7" fillId="2" borderId="10" applyNumberFormat="0">
      <alignment vertical="center"/>
    </xf>
    <xf numFmtId="0" fontId="3" fillId="3" borderId="10">
      <alignment horizontal="center" vertical="center"/>
    </xf>
    <xf numFmtId="4" fontId="7" fillId="5" borderId="10" applyNumberFormat="0">
      <alignment vertical="center"/>
    </xf>
    <xf numFmtId="4" fontId="7" fillId="4" borderId="10" applyNumberFormat="0">
      <alignment vertical="center"/>
    </xf>
    <xf numFmtId="9" fontId="2" fillId="0" borderId="0" applyFont="0" applyFill="0" applyBorder="0" applyAlignment="0" applyProtection="0"/>
    <xf numFmtId="0" fontId="2" fillId="0" borderId="0" applyNumberFormat="0" applyProtection="0">
      <alignment horizontal="right"/>
    </xf>
    <xf numFmtId="0" fontId="10" fillId="0" borderId="11" applyAlignment="0">
      <alignment horizontal="center"/>
    </xf>
    <xf numFmtId="0" fontId="1" fillId="0" borderId="0"/>
    <xf numFmtId="0" fontId="2" fillId="0" borderId="5" applyNumberFormat="0" applyFont="0" applyFill="0" applyAlignment="0" applyProtection="0"/>
    <xf numFmtId="0" fontId="2" fillId="0" borderId="9" applyNumberFormat="0" applyFont="0" applyFill="0" applyAlignment="0" applyProtection="0"/>
    <xf numFmtId="0" fontId="2" fillId="0" borderId="8" applyNumberFormat="0" applyFont="0" applyFill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5">
    <xf numFmtId="0" fontId="0" fillId="0" borderId="0" xfId="0"/>
    <xf numFmtId="0" fontId="11" fillId="6" borderId="0" xfId="0" applyFont="1" applyFill="1"/>
    <xf numFmtId="0" fontId="11" fillId="6" borderId="0" xfId="0" applyFont="1" applyFill="1" applyAlignment="1">
      <alignment vertical="center" wrapText="1"/>
    </xf>
    <xf numFmtId="4" fontId="13" fillId="11" borderId="0" xfId="0" applyNumberFormat="1" applyFont="1" applyFill="1" applyAlignment="1">
      <alignment horizontal="right"/>
    </xf>
    <xf numFmtId="0" fontId="14" fillId="6" borderId="0" xfId="0" applyFont="1" applyFill="1"/>
    <xf numFmtId="0" fontId="11" fillId="6" borderId="0" xfId="0" applyFont="1" applyFill="1" applyAlignment="1">
      <alignment vertical="center"/>
    </xf>
    <xf numFmtId="164" fontId="13" fillId="11" borderId="0" xfId="0" applyNumberFormat="1" applyFont="1" applyFill="1" applyAlignment="1">
      <alignment horizontal="right"/>
    </xf>
    <xf numFmtId="0" fontId="11" fillId="6" borderId="15" xfId="5" applyFont="1" applyFill="1" applyBorder="1" applyAlignment="1"/>
    <xf numFmtId="0" fontId="11" fillId="6" borderId="16" xfId="9" applyFont="1" applyFill="1" applyBorder="1"/>
    <xf numFmtId="0" fontId="11" fillId="6" borderId="17" xfId="3" applyFont="1" applyFill="1" applyBorder="1"/>
    <xf numFmtId="0" fontId="11" fillId="6" borderId="18" xfId="8" applyFont="1" applyFill="1" applyBorder="1" applyAlignment="1">
      <alignment vertical="center" wrapText="1"/>
    </xf>
    <xf numFmtId="0" fontId="16" fillId="12" borderId="19" xfId="22" applyFont="1" applyFill="1" applyBorder="1">
      <alignment horizontal="center" vertical="center" wrapText="1"/>
    </xf>
    <xf numFmtId="0" fontId="11" fillId="6" borderId="20" xfId="6" applyFont="1" applyFill="1" applyBorder="1" applyAlignment="1">
      <alignment vertical="center" wrapText="1"/>
    </xf>
    <xf numFmtId="0" fontId="11" fillId="6" borderId="18" xfId="8" applyFont="1" applyFill="1" applyBorder="1"/>
    <xf numFmtId="0" fontId="11" fillId="13" borderId="19" xfId="16" applyNumberFormat="1" applyFont="1" applyFill="1" applyBorder="1">
      <alignment vertical="center"/>
    </xf>
    <xf numFmtId="165" fontId="11" fillId="13" borderId="19" xfId="16" applyNumberFormat="1" applyFont="1" applyFill="1" applyBorder="1">
      <alignment vertical="center"/>
    </xf>
    <xf numFmtId="164" fontId="11" fillId="13" borderId="19" xfId="28" applyNumberFormat="1" applyFont="1" applyFill="1" applyBorder="1" applyAlignment="1">
      <alignment vertical="center"/>
    </xf>
    <xf numFmtId="165" fontId="11" fillId="13" borderId="19" xfId="16" applyNumberFormat="1" applyFont="1" applyFill="1" applyBorder="1" applyAlignment="1">
      <alignment horizontal="right" vertical="center"/>
    </xf>
    <xf numFmtId="166" fontId="11" fillId="13" borderId="19" xfId="16" applyNumberFormat="1" applyFont="1" applyFill="1" applyBorder="1">
      <alignment vertical="center"/>
    </xf>
    <xf numFmtId="166" fontId="11" fillId="6" borderId="20" xfId="6" applyNumberFormat="1" applyFont="1" applyFill="1" applyBorder="1"/>
    <xf numFmtId="0" fontId="11" fillId="14" borderId="19" xfId="17" applyNumberFormat="1" applyFont="1" applyFill="1" applyBorder="1">
      <alignment vertical="center"/>
    </xf>
    <xf numFmtId="165" fontId="11" fillId="14" borderId="19" xfId="17" applyNumberFormat="1" applyFont="1" applyFill="1" applyBorder="1">
      <alignment vertical="center"/>
    </xf>
    <xf numFmtId="164" fontId="11" fillId="14" borderId="19" xfId="28" applyNumberFormat="1" applyFont="1" applyFill="1" applyBorder="1" applyAlignment="1">
      <alignment vertical="center"/>
    </xf>
    <xf numFmtId="166" fontId="11" fillId="14" borderId="19" xfId="17" applyNumberFormat="1" applyFont="1" applyFill="1" applyBorder="1">
      <alignment vertical="center"/>
    </xf>
    <xf numFmtId="165" fontId="11" fillId="14" borderId="19" xfId="17" applyNumberFormat="1" applyFont="1" applyFill="1" applyBorder="1" applyAlignment="1">
      <alignment horizontal="right" vertical="center"/>
    </xf>
    <xf numFmtId="0" fontId="11" fillId="14" borderId="19" xfId="17" applyNumberFormat="1" applyFont="1" applyFill="1" applyBorder="1" applyAlignment="1">
      <alignment vertical="center" wrapText="1"/>
    </xf>
    <xf numFmtId="0" fontId="11" fillId="13" borderId="19" xfId="16" applyNumberFormat="1" applyFont="1" applyFill="1" applyBorder="1" applyAlignment="1">
      <alignment vertical="center" wrapText="1"/>
    </xf>
    <xf numFmtId="0" fontId="11" fillId="13" borderId="19" xfId="17" applyNumberFormat="1" applyFont="1" applyFill="1" applyBorder="1">
      <alignment vertical="center"/>
    </xf>
    <xf numFmtId="165" fontId="11" fillId="13" borderId="19" xfId="17" applyNumberFormat="1" applyFont="1" applyFill="1" applyBorder="1">
      <alignment vertical="center"/>
    </xf>
    <xf numFmtId="165" fontId="11" fillId="13" borderId="19" xfId="17" applyNumberFormat="1" applyFont="1" applyFill="1" applyBorder="1" applyAlignment="1">
      <alignment horizontal="right" vertical="center"/>
    </xf>
    <xf numFmtId="166" fontId="11" fillId="13" borderId="19" xfId="17" applyNumberFormat="1" applyFont="1" applyFill="1" applyBorder="1">
      <alignment vertical="center"/>
    </xf>
    <xf numFmtId="0" fontId="14" fillId="6" borderId="18" xfId="8" applyFont="1" applyFill="1" applyBorder="1"/>
    <xf numFmtId="0" fontId="14" fillId="6" borderId="20" xfId="6" applyFont="1" applyFill="1" applyBorder="1"/>
    <xf numFmtId="0" fontId="11" fillId="6" borderId="20" xfId="6" applyFont="1" applyFill="1" applyBorder="1"/>
    <xf numFmtId="0" fontId="11" fillId="6" borderId="21" xfId="4" applyFont="1" applyFill="1" applyBorder="1"/>
    <xf numFmtId="0" fontId="11" fillId="6" borderId="22" xfId="7" applyFont="1" applyFill="1" applyBorder="1" applyAlignment="1">
      <alignment vertical="center"/>
    </xf>
    <xf numFmtId="0" fontId="11" fillId="6" borderId="22" xfId="7" applyFont="1" applyFill="1" applyBorder="1"/>
    <xf numFmtId="0" fontId="11" fillId="6" borderId="23" xfId="2" applyFont="1" applyFill="1" applyBorder="1"/>
    <xf numFmtId="4" fontId="16" fillId="12" borderId="19" xfId="27" applyNumberFormat="1" applyFont="1" applyFill="1" applyBorder="1">
      <alignment vertical="center"/>
    </xf>
    <xf numFmtId="164" fontId="16" fillId="12" borderId="19" xfId="27" applyNumberFormat="1" applyFont="1" applyFill="1" applyBorder="1">
      <alignment vertical="center"/>
    </xf>
    <xf numFmtId="3" fontId="16" fillId="12" borderId="19" xfId="27" applyNumberFormat="1" applyFont="1" applyFill="1" applyBorder="1">
      <alignment vertical="center"/>
    </xf>
    <xf numFmtId="0" fontId="12" fillId="11" borderId="16" xfId="9" applyFont="1" applyFill="1" applyBorder="1" applyAlignment="1">
      <alignment vertical="center"/>
    </xf>
    <xf numFmtId="164" fontId="13" fillId="11" borderId="16" xfId="9" applyNumberFormat="1" applyFont="1" applyFill="1" applyBorder="1" applyAlignment="1">
      <alignment horizontal="right"/>
    </xf>
    <xf numFmtId="3" fontId="16" fillId="12" borderId="19" xfId="27" applyNumberFormat="1" applyFont="1" applyFill="1" applyBorder="1" applyAlignment="1">
      <alignment horizontal="right" vertical="center"/>
    </xf>
    <xf numFmtId="0" fontId="11" fillId="15" borderId="28" xfId="17" applyNumberFormat="1" applyFont="1" applyFill="1" applyBorder="1">
      <alignment vertical="center"/>
    </xf>
    <xf numFmtId="0" fontId="11" fillId="13" borderId="19" xfId="16" applyNumberFormat="1" applyFont="1" applyFill="1" applyBorder="1">
      <alignment vertical="center"/>
    </xf>
    <xf numFmtId="0" fontId="11" fillId="14" borderId="19" xfId="17" applyNumberFormat="1" applyFont="1" applyFill="1" applyBorder="1">
      <alignment vertical="center"/>
    </xf>
    <xf numFmtId="0" fontId="11" fillId="14" borderId="19" xfId="17" applyNumberFormat="1" applyFont="1" applyFill="1" applyBorder="1" applyAlignment="1">
      <alignment vertical="center" wrapText="1"/>
    </xf>
    <xf numFmtId="165" fontId="11" fillId="6" borderId="0" xfId="0" applyNumberFormat="1" applyFont="1" applyFill="1" applyAlignment="1">
      <alignment vertical="center"/>
    </xf>
    <xf numFmtId="0" fontId="11" fillId="14" borderId="19" xfId="17" applyNumberFormat="1" applyFont="1" applyFill="1" applyBorder="1">
      <alignment vertical="center"/>
    </xf>
    <xf numFmtId="0" fontId="11" fillId="13" borderId="19" xfId="16" applyNumberFormat="1" applyFont="1" applyFill="1" applyBorder="1">
      <alignment vertical="center"/>
    </xf>
    <xf numFmtId="0" fontId="11" fillId="14" borderId="19" xfId="17" applyNumberFormat="1" applyFont="1" applyFill="1" applyBorder="1">
      <alignment vertical="center"/>
    </xf>
    <xf numFmtId="0" fontId="11" fillId="13" borderId="19" xfId="16" applyNumberFormat="1" applyFont="1" applyFill="1" applyBorder="1">
      <alignment vertical="center"/>
    </xf>
    <xf numFmtId="0" fontId="11" fillId="14" borderId="19" xfId="17" applyNumberFormat="1" applyFont="1" applyFill="1" applyBorder="1">
      <alignment vertical="center"/>
    </xf>
    <xf numFmtId="166" fontId="11" fillId="14" borderId="19" xfId="17" applyNumberFormat="1" applyFont="1" applyFill="1" applyBorder="1" applyAlignment="1">
      <alignment horizontal="right" vertical="center"/>
    </xf>
    <xf numFmtId="166" fontId="11" fillId="13" borderId="19" xfId="16" applyNumberFormat="1" applyFont="1" applyFill="1" applyBorder="1" applyAlignment="1">
      <alignment horizontal="right" vertical="center"/>
    </xf>
    <xf numFmtId="4" fontId="11" fillId="6" borderId="0" xfId="0" applyNumberFormat="1" applyFont="1" applyFill="1"/>
    <xf numFmtId="0" fontId="12" fillId="6" borderId="0" xfId="0" applyFont="1" applyFill="1" applyAlignment="1">
      <alignment horizontal="left"/>
    </xf>
    <xf numFmtId="0" fontId="11" fillId="13" borderId="29" xfId="16" applyNumberFormat="1" applyFont="1" applyFill="1" applyBorder="1" applyAlignment="1">
      <alignment horizontal="left" vertical="center"/>
    </xf>
    <xf numFmtId="0" fontId="11" fillId="13" borderId="30" xfId="16" applyNumberFormat="1" applyFont="1" applyFill="1" applyBorder="1" applyAlignment="1">
      <alignment horizontal="left" vertical="center"/>
    </xf>
    <xf numFmtId="0" fontId="11" fillId="13" borderId="31" xfId="16" applyNumberFormat="1" applyFont="1" applyFill="1" applyBorder="1" applyAlignment="1">
      <alignment horizontal="left" vertical="center"/>
    </xf>
    <xf numFmtId="0" fontId="11" fillId="14" borderId="29" xfId="17" applyNumberFormat="1" applyFont="1" applyFill="1" applyBorder="1" applyAlignment="1">
      <alignment horizontal="left" vertical="center"/>
    </xf>
    <xf numFmtId="0" fontId="11" fillId="14" borderId="30" xfId="17" applyNumberFormat="1" applyFont="1" applyFill="1" applyBorder="1" applyAlignment="1">
      <alignment horizontal="left" vertical="center"/>
    </xf>
    <xf numFmtId="0" fontId="11" fillId="14" borderId="31" xfId="17" applyNumberFormat="1" applyFont="1" applyFill="1" applyBorder="1" applyAlignment="1">
      <alignment horizontal="left" vertical="center"/>
    </xf>
    <xf numFmtId="0" fontId="11" fillId="13" borderId="19" xfId="16" applyNumberFormat="1" applyFont="1" applyFill="1" applyBorder="1">
      <alignment vertical="center"/>
    </xf>
    <xf numFmtId="0" fontId="11" fillId="14" borderId="19" xfId="17" applyNumberFormat="1" applyFont="1" applyFill="1" applyBorder="1">
      <alignment vertical="center"/>
    </xf>
    <xf numFmtId="0" fontId="12" fillId="9" borderId="14" xfId="0" applyFont="1" applyFill="1" applyBorder="1" applyAlignment="1">
      <alignment horizontal="left" vertical="center"/>
    </xf>
    <xf numFmtId="0" fontId="12" fillId="9" borderId="0" xfId="0" applyFont="1" applyFill="1" applyBorder="1" applyAlignment="1">
      <alignment horizontal="left" vertical="center"/>
    </xf>
    <xf numFmtId="0" fontId="13" fillId="6" borderId="24" xfId="15" applyFont="1" applyBorder="1" applyAlignment="1">
      <alignment horizontal="left" vertical="center"/>
    </xf>
    <xf numFmtId="0" fontId="13" fillId="6" borderId="26" xfId="15" applyFont="1" applyBorder="1" applyAlignment="1">
      <alignment horizontal="left" vertical="center"/>
    </xf>
    <xf numFmtId="0" fontId="13" fillId="6" borderId="25" xfId="15" applyFont="1" applyBorder="1" applyAlignment="1">
      <alignment horizontal="left" vertical="center"/>
    </xf>
    <xf numFmtId="0" fontId="15" fillId="6" borderId="24" xfId="15" applyFont="1" applyBorder="1" applyAlignment="1">
      <alignment horizontal="left" vertical="center"/>
    </xf>
    <xf numFmtId="0" fontId="15" fillId="6" borderId="26" xfId="15" applyFont="1" applyBorder="1" applyAlignment="1">
      <alignment horizontal="left" vertical="center"/>
    </xf>
    <xf numFmtId="0" fontId="15" fillId="6" borderId="25" xfId="15" applyFont="1" applyBorder="1" applyAlignment="1">
      <alignment horizontal="left" vertical="center"/>
    </xf>
    <xf numFmtId="0" fontId="11" fillId="6" borderId="27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16" fillId="12" borderId="19" xfId="27" applyNumberFormat="1" applyFont="1" applyFill="1" applyBorder="1">
      <alignment vertical="center"/>
    </xf>
    <xf numFmtId="0" fontId="11" fillId="13" borderId="29" xfId="17" applyNumberFormat="1" applyFont="1" applyFill="1" applyBorder="1" applyAlignment="1">
      <alignment horizontal="left" vertical="center" wrapText="1"/>
    </xf>
    <xf numFmtId="0" fontId="11" fillId="13" borderId="30" xfId="17" applyNumberFormat="1" applyFont="1" applyFill="1" applyBorder="1" applyAlignment="1">
      <alignment horizontal="left" vertical="center" wrapText="1"/>
    </xf>
    <xf numFmtId="0" fontId="11" fillId="13" borderId="31" xfId="17" applyNumberFormat="1" applyFont="1" applyFill="1" applyBorder="1" applyAlignment="1">
      <alignment horizontal="left" vertical="center" wrapText="1"/>
    </xf>
    <xf numFmtId="0" fontId="12" fillId="9" borderId="12" xfId="0" applyFont="1" applyFill="1" applyBorder="1" applyAlignment="1">
      <alignment horizontal="left" vertical="center"/>
    </xf>
    <xf numFmtId="0" fontId="12" fillId="9" borderId="13" xfId="0" applyFont="1" applyFill="1" applyBorder="1" applyAlignment="1">
      <alignment horizontal="left" vertical="center"/>
    </xf>
    <xf numFmtId="0" fontId="11" fillId="14" borderId="29" xfId="17" applyNumberFormat="1" applyFont="1" applyFill="1" applyBorder="1" applyAlignment="1">
      <alignment horizontal="left" vertical="center" wrapText="1"/>
    </xf>
    <xf numFmtId="0" fontId="11" fillId="14" borderId="30" xfId="17" applyNumberFormat="1" applyFont="1" applyFill="1" applyBorder="1" applyAlignment="1">
      <alignment horizontal="left" vertical="center" wrapText="1"/>
    </xf>
    <xf numFmtId="0" fontId="11" fillId="14" borderId="31" xfId="17" applyNumberFormat="1" applyFont="1" applyFill="1" applyBorder="1" applyAlignment="1">
      <alignment horizontal="left" vertical="center" wrapText="1"/>
    </xf>
  </cellXfs>
  <cellStyles count="37">
    <cellStyle name="BodeExteior" xfId="1"/>
    <cellStyle name="BordeEsqDI" xfId="2"/>
    <cellStyle name="BordeEsqDS" xfId="3"/>
    <cellStyle name="BordeEsqII" xfId="4"/>
    <cellStyle name="BordeEsqIS" xfId="5"/>
    <cellStyle name="BordeEsqIS 2" xfId="32"/>
    <cellStyle name="BordeTablaDer" xfId="6"/>
    <cellStyle name="BordeTablaInf" xfId="7"/>
    <cellStyle name="BordeTablaIzq" xfId="8"/>
    <cellStyle name="BordeTablaIzq 2" xfId="34"/>
    <cellStyle name="BordeTablaSup" xfId="9"/>
    <cellStyle name="BordeTablaSup 2" xfId="33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Normal 2" xfId="31"/>
    <cellStyle name="Normal 3" xfId="36"/>
    <cellStyle name="Percentual" xfId="28" builtinId="5"/>
    <cellStyle name="Percentual 2" xfId="35"/>
    <cellStyle name="SinEstilo" xfId="29"/>
    <cellStyle name="Total" xfId="3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8CCE4"/>
      <color rgb="FFDBE5F1"/>
      <color rgb="FF376091"/>
      <color rgb="FF0033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4"/>
  <sheetViews>
    <sheetView tabSelected="1" zoomScaleNormal="100" zoomScaleSheetLayoutView="90" workbookViewId="0">
      <selection activeCell="R52" sqref="R52"/>
    </sheetView>
  </sheetViews>
  <sheetFormatPr defaultColWidth="11.42578125" defaultRowHeight="12.75"/>
  <cols>
    <col min="1" max="1" width="1" style="1" customWidth="1"/>
    <col min="2" max="2" width="0.5703125" style="1" customWidth="1"/>
    <col min="3" max="3" width="15.5703125" style="1" customWidth="1"/>
    <col min="4" max="4" width="63.85546875" style="1" bestFit="1" customWidth="1"/>
    <col min="5" max="5" width="13.140625" style="1" customWidth="1"/>
    <col min="6" max="6" width="12.42578125" style="1" customWidth="1"/>
    <col min="7" max="7" width="11.28515625" style="1" customWidth="1"/>
    <col min="8" max="8" width="9.42578125" style="1" customWidth="1"/>
    <col min="9" max="9" width="11.7109375" style="1" customWidth="1"/>
    <col min="10" max="10" width="10.140625" style="1" customWidth="1"/>
    <col min="11" max="11" width="10" style="1" customWidth="1"/>
    <col min="12" max="12" width="11.85546875" style="1" customWidth="1"/>
    <col min="13" max="13" width="11.85546875" style="1" bestFit="1" customWidth="1"/>
    <col min="14" max="14" width="9.85546875" style="1" customWidth="1"/>
    <col min="15" max="15" width="0.7109375" style="1" customWidth="1"/>
    <col min="16" max="16" width="0.85546875" style="1" customWidth="1"/>
    <col min="17" max="17" width="11.42578125" style="5"/>
    <col min="18" max="16384" width="11.42578125" style="1"/>
  </cols>
  <sheetData>
    <row r="1" spans="1:17">
      <c r="B1" s="57" t="s">
        <v>108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7">
      <c r="B2" s="57" t="s">
        <v>87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7" ht="13.5" thickBot="1"/>
    <row r="4" spans="1:17" ht="13.5" thickBot="1">
      <c r="C4" s="80" t="s">
        <v>0</v>
      </c>
      <c r="D4" s="81"/>
    </row>
    <row r="6" spans="1:17" ht="3.95" customHeight="1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62.25" customHeight="1">
      <c r="A7" s="2"/>
      <c r="B7" s="10"/>
      <c r="C7" s="11" t="s">
        <v>1</v>
      </c>
      <c r="D7" s="11" t="s">
        <v>2</v>
      </c>
      <c r="E7" s="11" t="s">
        <v>81</v>
      </c>
      <c r="F7" s="11" t="s">
        <v>3</v>
      </c>
      <c r="G7" s="11" t="s">
        <v>4</v>
      </c>
      <c r="H7" s="11" t="s">
        <v>5</v>
      </c>
      <c r="I7" s="11" t="s">
        <v>6</v>
      </c>
      <c r="J7" s="11" t="s">
        <v>7</v>
      </c>
      <c r="K7" s="11" t="s">
        <v>8</v>
      </c>
      <c r="L7" s="11" t="s">
        <v>9</v>
      </c>
      <c r="M7" s="11" t="s">
        <v>10</v>
      </c>
      <c r="N7" s="11" t="s">
        <v>82</v>
      </c>
      <c r="O7" s="12"/>
      <c r="P7" s="2"/>
    </row>
    <row r="8" spans="1:17" ht="20.100000000000001" customHeight="1">
      <c r="B8" s="13"/>
      <c r="C8" s="58" t="s">
        <v>11</v>
      </c>
      <c r="D8" s="14" t="s">
        <v>12</v>
      </c>
      <c r="E8" s="15">
        <f>SUM(F8:I8)</f>
        <v>3259.5</v>
      </c>
      <c r="F8" s="15">
        <v>2854.5</v>
      </c>
      <c r="G8" s="15">
        <v>255</v>
      </c>
      <c r="H8" s="15">
        <v>60</v>
      </c>
      <c r="I8" s="15">
        <v>90</v>
      </c>
      <c r="J8" s="16">
        <f>SUM(G8:I8)/E8</f>
        <v>0.12425218591808559</v>
      </c>
      <c r="K8" s="17">
        <v>37.5</v>
      </c>
      <c r="L8" s="15">
        <v>0</v>
      </c>
      <c r="M8" s="15">
        <v>405</v>
      </c>
      <c r="N8" s="18">
        <v>98</v>
      </c>
      <c r="O8" s="19"/>
      <c r="Q8" s="48"/>
    </row>
    <row r="9" spans="1:17" ht="20.100000000000001" customHeight="1">
      <c r="B9" s="13"/>
      <c r="C9" s="59"/>
      <c r="D9" s="14" t="s">
        <v>13</v>
      </c>
      <c r="E9" s="15">
        <f t="shared" ref="E9:E105" si="0">SUM(F9:I9)</f>
        <v>378.5</v>
      </c>
      <c r="F9" s="15">
        <v>318.5</v>
      </c>
      <c r="G9" s="15">
        <v>22.5</v>
      </c>
      <c r="H9" s="15">
        <v>7.5</v>
      </c>
      <c r="I9" s="15">
        <v>30</v>
      </c>
      <c r="J9" s="16">
        <f t="shared" ref="J9:J103" si="1">SUM(G9:I9)/E9</f>
        <v>0.15852047556142668</v>
      </c>
      <c r="K9" s="17">
        <v>0</v>
      </c>
      <c r="L9" s="15">
        <v>0</v>
      </c>
      <c r="M9" s="15">
        <v>59</v>
      </c>
      <c r="N9" s="18">
        <v>10</v>
      </c>
      <c r="O9" s="19"/>
      <c r="Q9" s="48"/>
    </row>
    <row r="10" spans="1:17" ht="20.100000000000001" customHeight="1">
      <c r="B10" s="13"/>
      <c r="C10" s="59"/>
      <c r="D10" s="14" t="s">
        <v>14</v>
      </c>
      <c r="E10" s="15">
        <f t="shared" si="0"/>
        <v>486</v>
      </c>
      <c r="F10" s="15">
        <v>387</v>
      </c>
      <c r="G10" s="15">
        <v>78</v>
      </c>
      <c r="H10" s="15">
        <v>7.5</v>
      </c>
      <c r="I10" s="15">
        <v>13.5</v>
      </c>
      <c r="J10" s="16">
        <f t="shared" si="1"/>
        <v>0.20370370370370369</v>
      </c>
      <c r="K10" s="17">
        <v>0</v>
      </c>
      <c r="L10" s="15">
        <v>18</v>
      </c>
      <c r="M10" s="15">
        <v>0</v>
      </c>
      <c r="N10" s="18">
        <v>12</v>
      </c>
      <c r="O10" s="19"/>
      <c r="Q10" s="48"/>
    </row>
    <row r="11" spans="1:17" ht="20.100000000000001" customHeight="1">
      <c r="B11" s="13"/>
      <c r="C11" s="60"/>
      <c r="D11" s="45" t="s">
        <v>88</v>
      </c>
      <c r="E11" s="15">
        <f t="shared" si="0"/>
        <v>2947.5</v>
      </c>
      <c r="F11" s="15">
        <v>2647.5</v>
      </c>
      <c r="G11" s="15">
        <v>300</v>
      </c>
      <c r="H11" s="15">
        <v>0</v>
      </c>
      <c r="I11" s="15">
        <v>0</v>
      </c>
      <c r="J11" s="16">
        <f t="shared" si="1"/>
        <v>0.10178117048346055</v>
      </c>
      <c r="K11" s="17">
        <v>82.5</v>
      </c>
      <c r="L11" s="15">
        <v>0</v>
      </c>
      <c r="M11" s="15">
        <v>22.5</v>
      </c>
      <c r="N11" s="18">
        <v>100</v>
      </c>
      <c r="O11" s="19"/>
      <c r="Q11" s="48"/>
    </row>
    <row r="12" spans="1:17" ht="20.100000000000001" customHeight="1">
      <c r="B12" s="13"/>
      <c r="C12" s="61" t="s">
        <v>15</v>
      </c>
      <c r="D12" s="20" t="s">
        <v>16</v>
      </c>
      <c r="E12" s="21">
        <f t="shared" si="0"/>
        <v>61525.5</v>
      </c>
      <c r="F12" s="21">
        <v>46897.5</v>
      </c>
      <c r="G12" s="21">
        <v>9844.5</v>
      </c>
      <c r="H12" s="21">
        <v>2812.5</v>
      </c>
      <c r="I12" s="21">
        <v>1971</v>
      </c>
      <c r="J12" s="22">
        <f t="shared" si="1"/>
        <v>0.23775507716312749</v>
      </c>
      <c r="K12" s="21">
        <v>1770</v>
      </c>
      <c r="L12" s="21">
        <v>982.5</v>
      </c>
      <c r="M12" s="21">
        <v>10754.5</v>
      </c>
      <c r="N12" s="23">
        <v>1461</v>
      </c>
      <c r="O12" s="19"/>
      <c r="Q12" s="48"/>
    </row>
    <row r="13" spans="1:17" ht="20.100000000000001" customHeight="1">
      <c r="B13" s="13"/>
      <c r="C13" s="63"/>
      <c r="D13" s="51" t="s">
        <v>113</v>
      </c>
      <c r="E13" s="21">
        <f>SUM(F13:I13)</f>
        <v>10752</v>
      </c>
      <c r="F13" s="21">
        <v>10752</v>
      </c>
      <c r="G13" s="21">
        <v>0</v>
      </c>
      <c r="H13" s="21">
        <v>0</v>
      </c>
      <c r="I13" s="21">
        <v>0</v>
      </c>
      <c r="J13" s="22">
        <f t="shared" ref="J13" si="2">SUM(G13:I13)/E13</f>
        <v>0</v>
      </c>
      <c r="K13" s="21">
        <v>203</v>
      </c>
      <c r="L13" s="21">
        <v>60</v>
      </c>
      <c r="M13" s="21">
        <v>537.6</v>
      </c>
      <c r="N13" s="23">
        <v>361</v>
      </c>
      <c r="O13" s="19"/>
      <c r="Q13" s="48"/>
    </row>
    <row r="14" spans="1:17" ht="20.100000000000001" customHeight="1">
      <c r="B14" s="13"/>
      <c r="C14" s="64" t="s">
        <v>66</v>
      </c>
      <c r="D14" s="14" t="s">
        <v>17</v>
      </c>
      <c r="E14" s="15">
        <f t="shared" si="0"/>
        <v>33914.5</v>
      </c>
      <c r="F14" s="15">
        <v>23399.5</v>
      </c>
      <c r="G14" s="15">
        <v>5599.5</v>
      </c>
      <c r="H14" s="15">
        <v>3009</v>
      </c>
      <c r="I14" s="15">
        <v>1906.5</v>
      </c>
      <c r="J14" s="16">
        <f t="shared" si="1"/>
        <v>0.31004437629922305</v>
      </c>
      <c r="K14" s="15">
        <v>16.5</v>
      </c>
      <c r="L14" s="15">
        <v>6</v>
      </c>
      <c r="M14" s="15">
        <v>1906.5</v>
      </c>
      <c r="N14" s="18">
        <v>874</v>
      </c>
      <c r="O14" s="19"/>
      <c r="Q14" s="48"/>
    </row>
    <row r="15" spans="1:17" ht="20.100000000000001" customHeight="1">
      <c r="B15" s="13"/>
      <c r="C15" s="64"/>
      <c r="D15" s="14" t="s">
        <v>18</v>
      </c>
      <c r="E15" s="15">
        <f t="shared" si="0"/>
        <v>1603.5</v>
      </c>
      <c r="F15" s="15">
        <v>1303.5</v>
      </c>
      <c r="G15" s="15">
        <v>195</v>
      </c>
      <c r="H15" s="15">
        <v>78</v>
      </c>
      <c r="I15" s="15">
        <v>27</v>
      </c>
      <c r="J15" s="16">
        <f t="shared" si="1"/>
        <v>0.18709073900841908</v>
      </c>
      <c r="K15" s="17">
        <v>0</v>
      </c>
      <c r="L15" s="15">
        <v>0</v>
      </c>
      <c r="M15" s="15">
        <v>58</v>
      </c>
      <c r="N15" s="18">
        <v>40</v>
      </c>
      <c r="O15" s="19"/>
      <c r="Q15" s="48"/>
    </row>
    <row r="16" spans="1:17" ht="20.100000000000001" customHeight="1">
      <c r="B16" s="13"/>
      <c r="C16" s="64"/>
      <c r="D16" s="14" t="s">
        <v>19</v>
      </c>
      <c r="E16" s="15">
        <f t="shared" si="0"/>
        <v>10090.5</v>
      </c>
      <c r="F16" s="15">
        <v>8590.5</v>
      </c>
      <c r="G16" s="15">
        <v>901.5</v>
      </c>
      <c r="H16" s="15">
        <v>298.5</v>
      </c>
      <c r="I16" s="15">
        <v>300</v>
      </c>
      <c r="J16" s="16">
        <f t="shared" si="1"/>
        <v>0.14865467518953471</v>
      </c>
      <c r="K16" s="15">
        <v>82.5</v>
      </c>
      <c r="L16" s="15">
        <v>13.5</v>
      </c>
      <c r="M16" s="15">
        <v>636.5</v>
      </c>
      <c r="N16" s="18">
        <v>280</v>
      </c>
      <c r="O16" s="19"/>
      <c r="Q16" s="48"/>
    </row>
    <row r="17" spans="2:17" ht="20.100000000000001" customHeight="1">
      <c r="B17" s="13"/>
      <c r="C17" s="64"/>
      <c r="D17" s="50" t="s">
        <v>20</v>
      </c>
      <c r="E17" s="15">
        <f t="shared" ref="E17:E19" si="3">SUM(F17:I17)</f>
        <v>13622</v>
      </c>
      <c r="F17" s="15">
        <v>10913</v>
      </c>
      <c r="G17" s="15">
        <v>1989</v>
      </c>
      <c r="H17" s="15">
        <v>501</v>
      </c>
      <c r="I17" s="17">
        <v>219</v>
      </c>
      <c r="J17" s="16">
        <f t="shared" ref="J17:J19" si="4">SUM(G17:I17)/E17</f>
        <v>0.19886947584789311</v>
      </c>
      <c r="K17" s="15">
        <v>36</v>
      </c>
      <c r="L17" s="15">
        <v>46.5</v>
      </c>
      <c r="M17" s="15">
        <v>1302</v>
      </c>
      <c r="N17" s="18">
        <v>366</v>
      </c>
      <c r="O17" s="19"/>
      <c r="Q17" s="48"/>
    </row>
    <row r="18" spans="2:17" ht="20.100000000000001" customHeight="1">
      <c r="B18" s="13"/>
      <c r="C18" s="64"/>
      <c r="D18" s="50" t="s">
        <v>114</v>
      </c>
      <c r="E18" s="15">
        <f t="shared" si="3"/>
        <v>6315</v>
      </c>
      <c r="F18" s="15">
        <v>6303</v>
      </c>
      <c r="G18" s="15">
        <v>12</v>
      </c>
      <c r="H18" s="15">
        <v>0</v>
      </c>
      <c r="I18" s="17">
        <v>0</v>
      </c>
      <c r="J18" s="16">
        <f t="shared" si="4"/>
        <v>1.9002375296912114E-3</v>
      </c>
      <c r="K18" s="15">
        <v>396</v>
      </c>
      <c r="L18" s="15">
        <v>0</v>
      </c>
      <c r="M18" s="15">
        <v>96</v>
      </c>
      <c r="N18" s="18">
        <v>223</v>
      </c>
      <c r="O18" s="19"/>
      <c r="Q18" s="48"/>
    </row>
    <row r="19" spans="2:17" ht="20.100000000000001" customHeight="1">
      <c r="B19" s="13"/>
      <c r="C19" s="64"/>
      <c r="D19" s="50" t="s">
        <v>115</v>
      </c>
      <c r="E19" s="15">
        <f t="shared" si="3"/>
        <v>1849</v>
      </c>
      <c r="F19" s="15">
        <v>1849</v>
      </c>
      <c r="G19" s="15">
        <v>0</v>
      </c>
      <c r="H19" s="15">
        <v>0</v>
      </c>
      <c r="I19" s="17">
        <v>0</v>
      </c>
      <c r="J19" s="16">
        <f t="shared" si="4"/>
        <v>0</v>
      </c>
      <c r="K19" s="15">
        <v>6</v>
      </c>
      <c r="L19" s="15">
        <v>0</v>
      </c>
      <c r="M19" s="15">
        <v>42</v>
      </c>
      <c r="N19" s="18">
        <v>63</v>
      </c>
      <c r="O19" s="19"/>
      <c r="Q19" s="48"/>
    </row>
    <row r="20" spans="2:17" ht="20.100000000000001" customHeight="1">
      <c r="B20" s="13"/>
      <c r="C20" s="64"/>
      <c r="D20" s="50" t="s">
        <v>116</v>
      </c>
      <c r="E20" s="15">
        <f t="shared" si="0"/>
        <v>1838</v>
      </c>
      <c r="F20" s="15">
        <v>1838</v>
      </c>
      <c r="G20" s="15">
        <v>0</v>
      </c>
      <c r="H20" s="15">
        <v>0</v>
      </c>
      <c r="I20" s="17">
        <v>0</v>
      </c>
      <c r="J20" s="16">
        <f t="shared" si="1"/>
        <v>0</v>
      </c>
      <c r="K20" s="17">
        <v>0</v>
      </c>
      <c r="L20" s="15">
        <v>0</v>
      </c>
      <c r="M20" s="15">
        <v>66</v>
      </c>
      <c r="N20" s="18">
        <v>65</v>
      </c>
      <c r="O20" s="19"/>
      <c r="Q20" s="48"/>
    </row>
    <row r="21" spans="2:17" ht="20.100000000000001" customHeight="1">
      <c r="B21" s="13"/>
      <c r="C21" s="61" t="s">
        <v>21</v>
      </c>
      <c r="D21" s="20" t="s">
        <v>22</v>
      </c>
      <c r="E21" s="21">
        <f t="shared" si="0"/>
        <v>33131.5</v>
      </c>
      <c r="F21" s="21">
        <v>25090</v>
      </c>
      <c r="G21" s="21">
        <v>5139</v>
      </c>
      <c r="H21" s="21">
        <v>2058</v>
      </c>
      <c r="I21" s="21">
        <v>844.5</v>
      </c>
      <c r="J21" s="22">
        <f t="shared" si="1"/>
        <v>0.24271463712780889</v>
      </c>
      <c r="K21" s="21">
        <v>9</v>
      </c>
      <c r="L21" s="21">
        <v>388</v>
      </c>
      <c r="M21" s="21">
        <v>1774.5</v>
      </c>
      <c r="N21" s="23">
        <v>826</v>
      </c>
      <c r="O21" s="19"/>
      <c r="Q21" s="48"/>
    </row>
    <row r="22" spans="2:17" ht="20.100000000000001" customHeight="1">
      <c r="B22" s="13"/>
      <c r="C22" s="62"/>
      <c r="D22" s="20" t="s">
        <v>23</v>
      </c>
      <c r="E22" s="21">
        <f t="shared" si="0"/>
        <v>2554.5</v>
      </c>
      <c r="F22" s="21">
        <v>2086.5</v>
      </c>
      <c r="G22" s="21">
        <v>271.5</v>
      </c>
      <c r="H22" s="21">
        <v>90</v>
      </c>
      <c r="I22" s="21">
        <v>106.5</v>
      </c>
      <c r="J22" s="22">
        <f t="shared" si="1"/>
        <v>0.18320610687022901</v>
      </c>
      <c r="K22" s="21">
        <v>0</v>
      </c>
      <c r="L22" s="21">
        <v>1078.5</v>
      </c>
      <c r="M22" s="21">
        <v>272</v>
      </c>
      <c r="N22" s="23">
        <v>62</v>
      </c>
      <c r="O22" s="19"/>
      <c r="Q22" s="48"/>
    </row>
    <row r="23" spans="2:17" ht="20.100000000000001" customHeight="1">
      <c r="B23" s="13"/>
      <c r="C23" s="62"/>
      <c r="D23" s="51" t="s">
        <v>117</v>
      </c>
      <c r="E23" s="21">
        <f t="shared" si="0"/>
        <v>2528</v>
      </c>
      <c r="F23" s="21">
        <v>2528</v>
      </c>
      <c r="G23" s="21">
        <v>0</v>
      </c>
      <c r="H23" s="21">
        <v>0</v>
      </c>
      <c r="I23" s="21">
        <v>0</v>
      </c>
      <c r="J23" s="22">
        <f t="shared" si="1"/>
        <v>0</v>
      </c>
      <c r="K23" s="21">
        <v>12</v>
      </c>
      <c r="L23" s="21">
        <v>0</v>
      </c>
      <c r="M23" s="21">
        <v>18</v>
      </c>
      <c r="N23" s="23">
        <v>87</v>
      </c>
      <c r="O23" s="19"/>
      <c r="Q23" s="48"/>
    </row>
    <row r="24" spans="2:17" ht="20.100000000000001" customHeight="1">
      <c r="B24" s="13"/>
      <c r="C24" s="62"/>
      <c r="D24" s="51" t="s">
        <v>89</v>
      </c>
      <c r="E24" s="21">
        <f t="shared" ref="E24:E26" si="5">SUM(F24:I24)</f>
        <v>2238</v>
      </c>
      <c r="F24" s="21">
        <v>2034</v>
      </c>
      <c r="G24" s="21">
        <v>192</v>
      </c>
      <c r="H24" s="21">
        <v>12</v>
      </c>
      <c r="I24" s="21">
        <v>0</v>
      </c>
      <c r="J24" s="22">
        <f t="shared" ref="J24:J26" si="6">SUM(G24:I24)/E24</f>
        <v>9.1152815013404831E-2</v>
      </c>
      <c r="K24" s="21">
        <v>198</v>
      </c>
      <c r="L24" s="21">
        <v>0</v>
      </c>
      <c r="M24" s="21">
        <v>126</v>
      </c>
      <c r="N24" s="23">
        <v>74</v>
      </c>
      <c r="O24" s="19"/>
      <c r="Q24" s="48"/>
    </row>
    <row r="25" spans="2:17" ht="20.100000000000001" customHeight="1">
      <c r="B25" s="13"/>
      <c r="C25" s="62"/>
      <c r="D25" s="51" t="s">
        <v>91</v>
      </c>
      <c r="E25" s="21">
        <f t="shared" si="5"/>
        <v>2556</v>
      </c>
      <c r="F25" s="21">
        <v>2556</v>
      </c>
      <c r="G25" s="21">
        <v>0</v>
      </c>
      <c r="H25" s="21">
        <v>0</v>
      </c>
      <c r="I25" s="21">
        <v>0</v>
      </c>
      <c r="J25" s="22">
        <f t="shared" si="6"/>
        <v>0</v>
      </c>
      <c r="K25" s="21">
        <v>0</v>
      </c>
      <c r="L25" s="21">
        <v>0</v>
      </c>
      <c r="M25" s="21">
        <v>0</v>
      </c>
      <c r="N25" s="23">
        <v>84</v>
      </c>
      <c r="O25" s="19"/>
      <c r="Q25" s="48"/>
    </row>
    <row r="26" spans="2:17" ht="20.100000000000001" customHeight="1">
      <c r="B26" s="13"/>
      <c r="C26" s="62"/>
      <c r="D26" s="51" t="s">
        <v>90</v>
      </c>
      <c r="E26" s="21">
        <f t="shared" si="5"/>
        <v>3426</v>
      </c>
      <c r="F26" s="21">
        <v>3090</v>
      </c>
      <c r="G26" s="21">
        <v>210</v>
      </c>
      <c r="H26" s="21">
        <v>126</v>
      </c>
      <c r="I26" s="21">
        <v>0</v>
      </c>
      <c r="J26" s="22">
        <f t="shared" si="6"/>
        <v>9.8073555166374782E-2</v>
      </c>
      <c r="K26" s="21">
        <v>30</v>
      </c>
      <c r="L26" s="21">
        <v>48</v>
      </c>
      <c r="M26" s="21">
        <v>30</v>
      </c>
      <c r="N26" s="23">
        <v>113</v>
      </c>
      <c r="O26" s="19"/>
      <c r="Q26" s="48"/>
    </row>
    <row r="27" spans="2:17" ht="20.100000000000001" customHeight="1">
      <c r="B27" s="13"/>
      <c r="C27" s="63"/>
      <c r="D27" s="51" t="s">
        <v>92</v>
      </c>
      <c r="E27" s="21">
        <f t="shared" si="0"/>
        <v>1944</v>
      </c>
      <c r="F27" s="21">
        <v>1944</v>
      </c>
      <c r="G27" s="21">
        <v>0</v>
      </c>
      <c r="H27" s="21">
        <v>0</v>
      </c>
      <c r="I27" s="21">
        <v>0</v>
      </c>
      <c r="J27" s="22">
        <f t="shared" si="1"/>
        <v>0</v>
      </c>
      <c r="K27" s="21">
        <v>12</v>
      </c>
      <c r="L27" s="21">
        <v>0</v>
      </c>
      <c r="M27" s="21">
        <v>54</v>
      </c>
      <c r="N27" s="23">
        <v>59</v>
      </c>
      <c r="O27" s="19"/>
      <c r="Q27" s="48"/>
    </row>
    <row r="28" spans="2:17" ht="20.100000000000001" customHeight="1">
      <c r="B28" s="13"/>
      <c r="C28" s="64" t="s">
        <v>24</v>
      </c>
      <c r="D28" s="14" t="s">
        <v>17</v>
      </c>
      <c r="E28" s="15">
        <f t="shared" si="0"/>
        <v>73693.5</v>
      </c>
      <c r="F28" s="15">
        <v>60042</v>
      </c>
      <c r="G28" s="15">
        <v>8569.5</v>
      </c>
      <c r="H28" s="15">
        <v>2737.5</v>
      </c>
      <c r="I28" s="15">
        <v>2344.5</v>
      </c>
      <c r="J28" s="16">
        <f t="shared" si="1"/>
        <v>0.185247002788577</v>
      </c>
      <c r="K28" s="15">
        <v>352.5</v>
      </c>
      <c r="L28" s="15">
        <v>1548</v>
      </c>
      <c r="M28" s="15">
        <v>6247.5</v>
      </c>
      <c r="N28" s="18">
        <v>1814</v>
      </c>
      <c r="O28" s="19"/>
      <c r="Q28" s="48"/>
    </row>
    <row r="29" spans="2:17" ht="20.100000000000001" customHeight="1">
      <c r="B29" s="13"/>
      <c r="C29" s="64"/>
      <c r="D29" s="14" t="s">
        <v>19</v>
      </c>
      <c r="E29" s="15">
        <f t="shared" si="0"/>
        <v>3615</v>
      </c>
      <c r="F29" s="15">
        <v>3259.5</v>
      </c>
      <c r="G29" s="15">
        <v>265.5</v>
      </c>
      <c r="H29" s="15">
        <v>72</v>
      </c>
      <c r="I29" s="15">
        <v>18</v>
      </c>
      <c r="J29" s="16">
        <f>SUM(G29:I29)/E29</f>
        <v>9.8340248962655599E-2</v>
      </c>
      <c r="K29" s="15">
        <v>0</v>
      </c>
      <c r="L29" s="15">
        <v>0</v>
      </c>
      <c r="M29" s="15">
        <v>259.5</v>
      </c>
      <c r="N29" s="18">
        <v>82</v>
      </c>
      <c r="O29" s="19"/>
      <c r="Q29" s="48"/>
    </row>
    <row r="30" spans="2:17" ht="20.100000000000001" customHeight="1">
      <c r="B30" s="13"/>
      <c r="C30" s="64"/>
      <c r="D30" s="14" t="s">
        <v>25</v>
      </c>
      <c r="E30" s="15">
        <f t="shared" si="0"/>
        <v>10397.5</v>
      </c>
      <c r="F30" s="15">
        <v>8833</v>
      </c>
      <c r="G30" s="15">
        <v>820.5</v>
      </c>
      <c r="H30" s="15">
        <v>505.5</v>
      </c>
      <c r="I30" s="15">
        <v>238.5</v>
      </c>
      <c r="J30" s="16">
        <f t="shared" si="1"/>
        <v>0.15046886270738158</v>
      </c>
      <c r="K30" s="15">
        <v>0</v>
      </c>
      <c r="L30" s="15">
        <v>111</v>
      </c>
      <c r="M30" s="15">
        <v>1155</v>
      </c>
      <c r="N30" s="18">
        <v>287</v>
      </c>
      <c r="O30" s="19"/>
      <c r="Q30" s="48"/>
    </row>
    <row r="31" spans="2:17" ht="20.100000000000001" customHeight="1">
      <c r="B31" s="13"/>
      <c r="C31" s="64"/>
      <c r="D31" s="50" t="s">
        <v>26</v>
      </c>
      <c r="E31" s="15">
        <f t="shared" ref="E31:E33" si="7">SUM(F31:I31)</f>
        <v>1654.5</v>
      </c>
      <c r="F31" s="15">
        <v>1393.5</v>
      </c>
      <c r="G31" s="15">
        <v>228</v>
      </c>
      <c r="H31" s="15">
        <v>27</v>
      </c>
      <c r="I31" s="15">
        <v>6</v>
      </c>
      <c r="J31" s="16">
        <f t="shared" ref="J31:J33" si="8">SUM(G31:I31)/E31</f>
        <v>0.15775158658204896</v>
      </c>
      <c r="K31" s="15">
        <v>36</v>
      </c>
      <c r="L31" s="15">
        <v>19.5</v>
      </c>
      <c r="M31" s="15">
        <v>253.5</v>
      </c>
      <c r="N31" s="18">
        <v>37</v>
      </c>
      <c r="O31" s="19"/>
      <c r="Q31" s="48"/>
    </row>
    <row r="32" spans="2:17" ht="20.100000000000001" customHeight="1">
      <c r="B32" s="13"/>
      <c r="C32" s="64"/>
      <c r="D32" s="50" t="s">
        <v>114</v>
      </c>
      <c r="E32" s="15">
        <f t="shared" si="7"/>
        <v>13590</v>
      </c>
      <c r="F32" s="15">
        <v>13590</v>
      </c>
      <c r="G32" s="15">
        <v>0</v>
      </c>
      <c r="H32" s="15">
        <v>0</v>
      </c>
      <c r="I32" s="15">
        <v>0</v>
      </c>
      <c r="J32" s="16">
        <f t="shared" si="8"/>
        <v>0</v>
      </c>
      <c r="K32" s="15">
        <v>109.5</v>
      </c>
      <c r="L32" s="15">
        <v>205.5</v>
      </c>
      <c r="M32" s="15">
        <v>0</v>
      </c>
      <c r="N32" s="18">
        <v>481</v>
      </c>
      <c r="O32" s="19"/>
      <c r="Q32" s="48"/>
    </row>
    <row r="33" spans="2:17" ht="20.100000000000001" customHeight="1">
      <c r="B33" s="13"/>
      <c r="C33" s="64"/>
      <c r="D33" s="50" t="s">
        <v>98</v>
      </c>
      <c r="E33" s="15">
        <f t="shared" si="7"/>
        <v>2298</v>
      </c>
      <c r="F33" s="15">
        <v>2298</v>
      </c>
      <c r="G33" s="15">
        <v>0</v>
      </c>
      <c r="H33" s="15">
        <v>0</v>
      </c>
      <c r="I33" s="15">
        <v>0</v>
      </c>
      <c r="J33" s="16">
        <f t="shared" si="8"/>
        <v>0</v>
      </c>
      <c r="K33" s="15">
        <v>49.5</v>
      </c>
      <c r="L33" s="15">
        <v>37.5</v>
      </c>
      <c r="M33" s="15">
        <v>0</v>
      </c>
      <c r="N33" s="18">
        <v>81</v>
      </c>
      <c r="O33" s="19"/>
      <c r="Q33" s="48"/>
    </row>
    <row r="34" spans="2:17" ht="20.100000000000001" customHeight="1">
      <c r="B34" s="13"/>
      <c r="C34" s="64"/>
      <c r="D34" s="50" t="s">
        <v>118</v>
      </c>
      <c r="E34" s="15">
        <f t="shared" si="0"/>
        <v>1224</v>
      </c>
      <c r="F34" s="15">
        <v>1224</v>
      </c>
      <c r="G34" s="15">
        <v>0</v>
      </c>
      <c r="H34" s="15">
        <v>0</v>
      </c>
      <c r="I34" s="15">
        <v>0</v>
      </c>
      <c r="J34" s="16">
        <f t="shared" si="1"/>
        <v>0</v>
      </c>
      <c r="K34" s="15">
        <v>0</v>
      </c>
      <c r="L34" s="15">
        <v>0</v>
      </c>
      <c r="M34" s="15">
        <v>0</v>
      </c>
      <c r="N34" s="18">
        <v>39</v>
      </c>
      <c r="O34" s="19"/>
      <c r="Q34" s="48"/>
    </row>
    <row r="35" spans="2:17" ht="20.100000000000001" customHeight="1">
      <c r="B35" s="13"/>
      <c r="C35" s="65" t="s">
        <v>27</v>
      </c>
      <c r="D35" s="20" t="s">
        <v>28</v>
      </c>
      <c r="E35" s="21">
        <f t="shared" si="0"/>
        <v>40761.5</v>
      </c>
      <c r="F35" s="21">
        <v>35844.5</v>
      </c>
      <c r="G35" s="21">
        <v>3700.5</v>
      </c>
      <c r="H35" s="21">
        <v>612</v>
      </c>
      <c r="I35" s="21">
        <v>604.5</v>
      </c>
      <c r="J35" s="22">
        <f t="shared" si="1"/>
        <v>0.12062853427866982</v>
      </c>
      <c r="K35" s="21">
        <v>0</v>
      </c>
      <c r="L35" s="21">
        <v>462</v>
      </c>
      <c r="M35" s="21">
        <v>5859</v>
      </c>
      <c r="N35" s="23">
        <v>601</v>
      </c>
      <c r="O35" s="19"/>
      <c r="P35" s="3"/>
      <c r="Q35" s="48"/>
    </row>
    <row r="36" spans="2:17" ht="20.100000000000001" customHeight="1">
      <c r="B36" s="13"/>
      <c r="C36" s="65"/>
      <c r="D36" s="44" t="s">
        <v>84</v>
      </c>
      <c r="E36" s="21">
        <f t="shared" si="0"/>
        <v>17299</v>
      </c>
      <c r="F36" s="21">
        <v>13820.5</v>
      </c>
      <c r="G36" s="21">
        <v>2193</v>
      </c>
      <c r="H36" s="21">
        <v>573</v>
      </c>
      <c r="I36" s="21">
        <v>712.5</v>
      </c>
      <c r="J36" s="22">
        <f t="shared" si="1"/>
        <v>0.20108098734030869</v>
      </c>
      <c r="K36" s="21">
        <v>0</v>
      </c>
      <c r="L36" s="21">
        <v>337.5</v>
      </c>
      <c r="M36" s="21">
        <v>1412.5</v>
      </c>
      <c r="N36" s="23">
        <v>289</v>
      </c>
      <c r="O36" s="19"/>
      <c r="P36" s="3"/>
      <c r="Q36" s="48"/>
    </row>
    <row r="37" spans="2:17" ht="20.100000000000001" customHeight="1">
      <c r="B37" s="13"/>
      <c r="C37" s="65"/>
      <c r="D37" s="44" t="s">
        <v>85</v>
      </c>
      <c r="E37" s="21">
        <f t="shared" si="0"/>
        <v>1819.5</v>
      </c>
      <c r="F37" s="21">
        <v>1444.5</v>
      </c>
      <c r="G37" s="21">
        <v>148.5</v>
      </c>
      <c r="H37" s="21">
        <v>48</v>
      </c>
      <c r="I37" s="21">
        <v>178.5</v>
      </c>
      <c r="J37" s="22">
        <f t="shared" si="1"/>
        <v>0.20610057708161583</v>
      </c>
      <c r="K37" s="21">
        <v>0</v>
      </c>
      <c r="L37" s="21">
        <v>184.5</v>
      </c>
      <c r="M37" s="21">
        <v>276</v>
      </c>
      <c r="N37" s="23">
        <v>30</v>
      </c>
      <c r="O37" s="19"/>
      <c r="P37" s="3"/>
      <c r="Q37" s="48"/>
    </row>
    <row r="38" spans="2:17" ht="20.100000000000001" customHeight="1">
      <c r="B38" s="13"/>
      <c r="C38" s="65"/>
      <c r="D38" s="44" t="s">
        <v>86</v>
      </c>
      <c r="E38" s="21">
        <f t="shared" si="0"/>
        <v>1827.5</v>
      </c>
      <c r="F38" s="21">
        <v>1265</v>
      </c>
      <c r="G38" s="21">
        <v>301.5</v>
      </c>
      <c r="H38" s="21">
        <v>45</v>
      </c>
      <c r="I38" s="21">
        <v>216</v>
      </c>
      <c r="J38" s="22">
        <f t="shared" si="1"/>
        <v>0.30779753761969902</v>
      </c>
      <c r="K38" s="21">
        <v>0</v>
      </c>
      <c r="L38" s="21">
        <v>31.5</v>
      </c>
      <c r="M38" s="21">
        <v>105.5</v>
      </c>
      <c r="N38" s="23">
        <v>33</v>
      </c>
      <c r="O38" s="19"/>
      <c r="P38" s="3"/>
      <c r="Q38" s="48"/>
    </row>
    <row r="39" spans="2:17" ht="20.100000000000001" customHeight="1">
      <c r="B39" s="13"/>
      <c r="C39" s="65"/>
      <c r="D39" s="51" t="s">
        <v>29</v>
      </c>
      <c r="E39" s="21">
        <f t="shared" ref="E39:E41" si="9">SUM(F39:I39)</f>
        <v>4725.25</v>
      </c>
      <c r="F39" s="21">
        <v>3850.75</v>
      </c>
      <c r="G39" s="21">
        <v>556.5</v>
      </c>
      <c r="H39" s="21">
        <v>141</v>
      </c>
      <c r="I39" s="21">
        <v>177</v>
      </c>
      <c r="J39" s="22">
        <f t="shared" ref="J39:J41" si="10">SUM(G39:I39)/E39</f>
        <v>0.18506957303846358</v>
      </c>
      <c r="K39" s="21">
        <v>0</v>
      </c>
      <c r="L39" s="21">
        <v>64.5</v>
      </c>
      <c r="M39" s="21">
        <v>683.25</v>
      </c>
      <c r="N39" s="23">
        <v>94</v>
      </c>
      <c r="O39" s="19"/>
      <c r="P39" s="3"/>
      <c r="Q39" s="48"/>
    </row>
    <row r="40" spans="2:17" ht="20.100000000000001" customHeight="1">
      <c r="B40" s="13"/>
      <c r="C40" s="65"/>
      <c r="D40" s="51" t="s">
        <v>119</v>
      </c>
      <c r="E40" s="21">
        <f t="shared" si="9"/>
        <v>6043.5</v>
      </c>
      <c r="F40" s="21">
        <v>6043.5</v>
      </c>
      <c r="G40" s="21">
        <v>0</v>
      </c>
      <c r="H40" s="21">
        <v>0</v>
      </c>
      <c r="I40" s="21">
        <v>0</v>
      </c>
      <c r="J40" s="22">
        <f t="shared" si="10"/>
        <v>0</v>
      </c>
      <c r="K40" s="21">
        <v>1920</v>
      </c>
      <c r="L40" s="21">
        <v>0</v>
      </c>
      <c r="M40" s="21">
        <v>223.5</v>
      </c>
      <c r="N40" s="23">
        <v>184</v>
      </c>
      <c r="O40" s="19"/>
      <c r="P40" s="3"/>
      <c r="Q40" s="48"/>
    </row>
    <row r="41" spans="2:17" ht="20.100000000000001" customHeight="1">
      <c r="B41" s="13"/>
      <c r="C41" s="65"/>
      <c r="D41" s="51" t="s">
        <v>120</v>
      </c>
      <c r="E41" s="21">
        <f t="shared" si="9"/>
        <v>7146</v>
      </c>
      <c r="F41" s="21">
        <v>7146</v>
      </c>
      <c r="G41" s="21">
        <v>0</v>
      </c>
      <c r="H41" s="21">
        <v>0</v>
      </c>
      <c r="I41" s="21">
        <v>0</v>
      </c>
      <c r="J41" s="22">
        <f t="shared" si="10"/>
        <v>0</v>
      </c>
      <c r="K41" s="21">
        <v>3046.5</v>
      </c>
      <c r="L41" s="21">
        <v>7.5</v>
      </c>
      <c r="M41" s="21">
        <v>970.5</v>
      </c>
      <c r="N41" s="23">
        <v>209</v>
      </c>
      <c r="O41" s="19"/>
      <c r="P41" s="3"/>
      <c r="Q41" s="48"/>
    </row>
    <row r="42" spans="2:17" ht="20.100000000000001" customHeight="1">
      <c r="B42" s="13"/>
      <c r="C42" s="65"/>
      <c r="D42" s="51" t="s">
        <v>121</v>
      </c>
      <c r="E42" s="21">
        <f t="shared" si="0"/>
        <v>2016</v>
      </c>
      <c r="F42" s="21">
        <v>2016</v>
      </c>
      <c r="G42" s="21">
        <v>0</v>
      </c>
      <c r="H42" s="21">
        <v>0</v>
      </c>
      <c r="I42" s="21">
        <v>0</v>
      </c>
      <c r="J42" s="22">
        <f t="shared" si="1"/>
        <v>0</v>
      </c>
      <c r="K42" s="24">
        <v>307.5</v>
      </c>
      <c r="L42" s="21">
        <v>0</v>
      </c>
      <c r="M42" s="21">
        <v>75</v>
      </c>
      <c r="N42" s="23">
        <v>62</v>
      </c>
      <c r="O42" s="19"/>
      <c r="P42" s="3"/>
      <c r="Q42" s="48"/>
    </row>
    <row r="43" spans="2:17" ht="20.100000000000001" customHeight="1">
      <c r="B43" s="13"/>
      <c r="C43" s="64" t="s">
        <v>30</v>
      </c>
      <c r="D43" s="14" t="s">
        <v>75</v>
      </c>
      <c r="E43" s="15">
        <f t="shared" si="0"/>
        <v>24558.5</v>
      </c>
      <c r="F43" s="15">
        <v>18971</v>
      </c>
      <c r="G43" s="15">
        <v>3103.5</v>
      </c>
      <c r="H43" s="15">
        <v>1371</v>
      </c>
      <c r="I43" s="15">
        <v>1113</v>
      </c>
      <c r="J43" s="16">
        <f t="shared" si="1"/>
        <v>0.22751796730256327</v>
      </c>
      <c r="K43" s="17">
        <v>67.5</v>
      </c>
      <c r="L43" s="15">
        <v>0</v>
      </c>
      <c r="M43" s="15">
        <v>2377</v>
      </c>
      <c r="N43" s="18">
        <v>592</v>
      </c>
      <c r="O43" s="19"/>
      <c r="Q43" s="48"/>
    </row>
    <row r="44" spans="2:17" ht="20.100000000000001" customHeight="1">
      <c r="B44" s="13"/>
      <c r="C44" s="64"/>
      <c r="D44" s="14" t="s">
        <v>76</v>
      </c>
      <c r="E44" s="15">
        <f t="shared" si="0"/>
        <v>3132.5</v>
      </c>
      <c r="F44" s="15">
        <v>2118.5</v>
      </c>
      <c r="G44" s="15">
        <v>519</v>
      </c>
      <c r="H44" s="15">
        <v>267</v>
      </c>
      <c r="I44" s="15">
        <v>228</v>
      </c>
      <c r="J44" s="16">
        <f t="shared" si="1"/>
        <v>0.32370311252992817</v>
      </c>
      <c r="K44" s="17">
        <v>7.5</v>
      </c>
      <c r="L44" s="17">
        <v>0</v>
      </c>
      <c r="M44" s="17">
        <v>296</v>
      </c>
      <c r="N44" s="18">
        <v>74</v>
      </c>
      <c r="O44" s="19"/>
      <c r="Q44" s="48"/>
    </row>
    <row r="45" spans="2:17" ht="20.100000000000001" customHeight="1">
      <c r="B45" s="13"/>
      <c r="C45" s="64"/>
      <c r="D45" s="50" t="s">
        <v>77</v>
      </c>
      <c r="E45" s="15">
        <f>SUM(F45:I45)</f>
        <v>3263.5</v>
      </c>
      <c r="F45" s="15">
        <v>2449</v>
      </c>
      <c r="G45" s="15">
        <v>465</v>
      </c>
      <c r="H45" s="15">
        <v>172.5</v>
      </c>
      <c r="I45" s="15">
        <v>177</v>
      </c>
      <c r="J45" s="16">
        <f t="shared" ref="J45" si="11">SUM(G45:I45)/E45</f>
        <v>0.24957867320361574</v>
      </c>
      <c r="K45" s="17">
        <v>106.5</v>
      </c>
      <c r="L45" s="17">
        <v>7.5</v>
      </c>
      <c r="M45" s="17">
        <v>394</v>
      </c>
      <c r="N45" s="18">
        <v>73</v>
      </c>
      <c r="O45" s="19"/>
      <c r="Q45" s="48"/>
    </row>
    <row r="46" spans="2:17" ht="20.100000000000001" customHeight="1">
      <c r="B46" s="13"/>
      <c r="C46" s="64"/>
      <c r="D46" s="50" t="s">
        <v>122</v>
      </c>
      <c r="E46" s="15">
        <f t="shared" si="0"/>
        <v>23229</v>
      </c>
      <c r="F46" s="15">
        <v>23229</v>
      </c>
      <c r="G46" s="15">
        <v>0</v>
      </c>
      <c r="H46" s="15">
        <v>0</v>
      </c>
      <c r="I46" s="15">
        <v>0</v>
      </c>
      <c r="J46" s="16">
        <f t="shared" si="1"/>
        <v>0</v>
      </c>
      <c r="K46" s="17">
        <v>15820.5</v>
      </c>
      <c r="L46" s="17">
        <v>127.5</v>
      </c>
      <c r="M46" s="17">
        <v>1408.5</v>
      </c>
      <c r="N46" s="18">
        <v>745</v>
      </c>
      <c r="O46" s="19"/>
      <c r="Q46" s="48"/>
    </row>
    <row r="47" spans="2:17" ht="20.100000000000001" customHeight="1">
      <c r="B47" s="13"/>
      <c r="C47" s="65" t="s">
        <v>31</v>
      </c>
      <c r="D47" s="20" t="s">
        <v>32</v>
      </c>
      <c r="E47" s="21">
        <f t="shared" si="0"/>
        <v>1929</v>
      </c>
      <c r="F47" s="21">
        <v>1155</v>
      </c>
      <c r="G47" s="21">
        <v>433.5</v>
      </c>
      <c r="H47" s="21">
        <v>156</v>
      </c>
      <c r="I47" s="21">
        <v>184.5</v>
      </c>
      <c r="J47" s="22">
        <f t="shared" si="1"/>
        <v>0.40124416796267498</v>
      </c>
      <c r="K47" s="24">
        <v>0</v>
      </c>
      <c r="L47" s="21">
        <v>846</v>
      </c>
      <c r="M47" s="21">
        <v>93</v>
      </c>
      <c r="N47" s="23">
        <v>50</v>
      </c>
      <c r="O47" s="19"/>
      <c r="Q47" s="48"/>
    </row>
    <row r="48" spans="2:17" ht="20.100000000000001" customHeight="1">
      <c r="B48" s="13"/>
      <c r="C48" s="65"/>
      <c r="D48" s="20" t="s">
        <v>33</v>
      </c>
      <c r="E48" s="21">
        <f t="shared" si="0"/>
        <v>3385.5</v>
      </c>
      <c r="F48" s="21">
        <v>3024</v>
      </c>
      <c r="G48" s="21">
        <v>250.5</v>
      </c>
      <c r="H48" s="21">
        <v>75</v>
      </c>
      <c r="I48" s="21">
        <v>36</v>
      </c>
      <c r="J48" s="22">
        <f t="shared" si="1"/>
        <v>0.10677891005759858</v>
      </c>
      <c r="K48" s="21">
        <v>172.5</v>
      </c>
      <c r="L48" s="21">
        <v>46.5</v>
      </c>
      <c r="M48" s="21">
        <v>1088.5</v>
      </c>
      <c r="N48" s="23">
        <v>81</v>
      </c>
      <c r="O48" s="19"/>
      <c r="Q48" s="48"/>
    </row>
    <row r="49" spans="2:17" ht="20.100000000000001" customHeight="1">
      <c r="B49" s="13"/>
      <c r="C49" s="65"/>
      <c r="D49" s="20" t="s">
        <v>34</v>
      </c>
      <c r="E49" s="21">
        <f t="shared" si="0"/>
        <v>2312.5</v>
      </c>
      <c r="F49" s="21">
        <v>2071</v>
      </c>
      <c r="G49" s="21">
        <v>96</v>
      </c>
      <c r="H49" s="21">
        <v>58.5</v>
      </c>
      <c r="I49" s="21">
        <v>87</v>
      </c>
      <c r="J49" s="22">
        <f t="shared" si="1"/>
        <v>0.10443243243243243</v>
      </c>
      <c r="K49" s="24">
        <v>6</v>
      </c>
      <c r="L49" s="21">
        <v>0</v>
      </c>
      <c r="M49" s="21">
        <v>101</v>
      </c>
      <c r="N49" s="23">
        <v>48</v>
      </c>
      <c r="O49" s="19"/>
      <c r="Q49" s="48"/>
    </row>
    <row r="50" spans="2:17" ht="20.100000000000001" customHeight="1">
      <c r="B50" s="13"/>
      <c r="C50" s="65"/>
      <c r="D50" s="20" t="s">
        <v>35</v>
      </c>
      <c r="E50" s="21">
        <f t="shared" si="0"/>
        <v>663</v>
      </c>
      <c r="F50" s="21">
        <v>631.5</v>
      </c>
      <c r="G50" s="21">
        <v>31.5</v>
      </c>
      <c r="H50" s="21">
        <v>0</v>
      </c>
      <c r="I50" s="21">
        <v>0</v>
      </c>
      <c r="J50" s="22">
        <f t="shared" si="1"/>
        <v>4.7511312217194568E-2</v>
      </c>
      <c r="K50" s="21">
        <v>0</v>
      </c>
      <c r="L50" s="24">
        <v>0</v>
      </c>
      <c r="M50" s="24">
        <v>0</v>
      </c>
      <c r="N50" s="23">
        <v>17</v>
      </c>
      <c r="O50" s="19"/>
      <c r="Q50" s="48"/>
    </row>
    <row r="51" spans="2:17" ht="20.100000000000001" customHeight="1">
      <c r="B51" s="13"/>
      <c r="C51" s="65"/>
      <c r="D51" s="51" t="s">
        <v>36</v>
      </c>
      <c r="E51" s="21">
        <f t="shared" ref="E51:E53" si="12">SUM(F51:I51)</f>
        <v>5947.5</v>
      </c>
      <c r="F51" s="21">
        <v>3397.5</v>
      </c>
      <c r="G51" s="21">
        <v>1471.5</v>
      </c>
      <c r="H51" s="21">
        <v>648</v>
      </c>
      <c r="I51" s="21">
        <v>430.5</v>
      </c>
      <c r="J51" s="22">
        <f t="shared" ref="J51:J53" si="13">SUM(G51:I51)/E51</f>
        <v>0.42875157629255989</v>
      </c>
      <c r="K51" s="21">
        <v>0</v>
      </c>
      <c r="L51" s="24">
        <v>837</v>
      </c>
      <c r="M51" s="24">
        <v>445.75</v>
      </c>
      <c r="N51" s="23">
        <v>144</v>
      </c>
      <c r="O51" s="19"/>
      <c r="Q51" s="48"/>
    </row>
    <row r="52" spans="2:17" ht="20.100000000000001" customHeight="1">
      <c r="B52" s="13"/>
      <c r="C52" s="65"/>
      <c r="D52" s="51" t="s">
        <v>123</v>
      </c>
      <c r="E52" s="21">
        <f t="shared" si="12"/>
        <v>945</v>
      </c>
      <c r="F52" s="21">
        <v>945</v>
      </c>
      <c r="G52" s="21">
        <v>0</v>
      </c>
      <c r="H52" s="21">
        <v>0</v>
      </c>
      <c r="I52" s="21">
        <v>0</v>
      </c>
      <c r="J52" s="22">
        <f t="shared" si="13"/>
        <v>0</v>
      </c>
      <c r="K52" s="21">
        <v>27</v>
      </c>
      <c r="L52" s="24">
        <v>0</v>
      </c>
      <c r="M52" s="24">
        <v>51</v>
      </c>
      <c r="N52" s="23">
        <v>33</v>
      </c>
      <c r="O52" s="19"/>
      <c r="Q52" s="48"/>
    </row>
    <row r="53" spans="2:17" ht="20.100000000000001" customHeight="1">
      <c r="B53" s="13"/>
      <c r="C53" s="65"/>
      <c r="D53" s="51" t="s">
        <v>124</v>
      </c>
      <c r="E53" s="21">
        <f t="shared" si="12"/>
        <v>1272</v>
      </c>
      <c r="F53" s="21">
        <v>1272</v>
      </c>
      <c r="G53" s="21">
        <v>0</v>
      </c>
      <c r="H53" s="21">
        <v>0</v>
      </c>
      <c r="I53" s="21">
        <v>0</v>
      </c>
      <c r="J53" s="22">
        <f t="shared" si="13"/>
        <v>0</v>
      </c>
      <c r="K53" s="21">
        <v>54</v>
      </c>
      <c r="L53" s="24">
        <v>36</v>
      </c>
      <c r="M53" s="24">
        <v>90</v>
      </c>
      <c r="N53" s="23">
        <v>41</v>
      </c>
      <c r="O53" s="19"/>
      <c r="Q53" s="48"/>
    </row>
    <row r="54" spans="2:17" ht="20.100000000000001" customHeight="1">
      <c r="B54" s="13"/>
      <c r="C54" s="65"/>
      <c r="D54" s="51" t="s">
        <v>125</v>
      </c>
      <c r="E54" s="21">
        <f t="shared" si="0"/>
        <v>1734</v>
      </c>
      <c r="F54" s="21">
        <v>1734</v>
      </c>
      <c r="G54" s="21">
        <v>0</v>
      </c>
      <c r="H54" s="21">
        <v>0</v>
      </c>
      <c r="I54" s="21">
        <v>0</v>
      </c>
      <c r="J54" s="22">
        <f t="shared" si="1"/>
        <v>0</v>
      </c>
      <c r="K54" s="24">
        <v>70.5</v>
      </c>
      <c r="L54" s="21">
        <v>9</v>
      </c>
      <c r="M54" s="21">
        <v>33</v>
      </c>
      <c r="N54" s="23">
        <v>68</v>
      </c>
      <c r="O54" s="19"/>
      <c r="Q54" s="48"/>
    </row>
    <row r="55" spans="2:17" ht="20.100000000000001" customHeight="1">
      <c r="B55" s="13"/>
      <c r="C55" s="58" t="s">
        <v>37</v>
      </c>
      <c r="D55" s="50" t="s">
        <v>16</v>
      </c>
      <c r="E55" s="15">
        <f t="shared" si="0"/>
        <v>26111.5</v>
      </c>
      <c r="F55" s="15">
        <v>21766.5</v>
      </c>
      <c r="G55" s="15">
        <v>3122.5</v>
      </c>
      <c r="H55" s="15">
        <v>753.5</v>
      </c>
      <c r="I55" s="15">
        <v>469</v>
      </c>
      <c r="J55" s="16">
        <f t="shared" si="1"/>
        <v>0.16640177699481071</v>
      </c>
      <c r="K55" s="17">
        <v>719.5</v>
      </c>
      <c r="L55" s="15">
        <v>518</v>
      </c>
      <c r="M55" s="15">
        <v>4770.5</v>
      </c>
      <c r="N55" s="18">
        <v>664</v>
      </c>
      <c r="O55" s="19"/>
      <c r="Q55" s="48"/>
    </row>
    <row r="56" spans="2:17" ht="20.100000000000001" customHeight="1">
      <c r="B56" s="13"/>
      <c r="C56" s="60"/>
      <c r="D56" s="50" t="s">
        <v>113</v>
      </c>
      <c r="E56" s="15">
        <f>SUM(F56:I56)</f>
        <v>2718</v>
      </c>
      <c r="F56" s="15">
        <v>2718</v>
      </c>
      <c r="G56" s="15">
        <v>0</v>
      </c>
      <c r="H56" s="15">
        <v>0</v>
      </c>
      <c r="I56" s="15">
        <v>0</v>
      </c>
      <c r="J56" s="16">
        <f t="shared" ref="J56" si="14">SUM(G56:I56)/E56</f>
        <v>0</v>
      </c>
      <c r="K56" s="17">
        <v>0</v>
      </c>
      <c r="L56" s="15">
        <v>0</v>
      </c>
      <c r="M56" s="15">
        <v>12</v>
      </c>
      <c r="N56" s="18">
        <v>107</v>
      </c>
      <c r="O56" s="19"/>
      <c r="Q56" s="48"/>
    </row>
    <row r="57" spans="2:17" ht="20.100000000000001" customHeight="1">
      <c r="B57" s="13"/>
      <c r="C57" s="61" t="s">
        <v>131</v>
      </c>
      <c r="D57" s="20" t="s">
        <v>38</v>
      </c>
      <c r="E57" s="21">
        <f t="shared" si="0"/>
        <v>3891.1</v>
      </c>
      <c r="F57" s="21">
        <v>2927.35</v>
      </c>
      <c r="G57" s="21">
        <v>621.75</v>
      </c>
      <c r="H57" s="21">
        <v>171</v>
      </c>
      <c r="I57" s="21">
        <v>171</v>
      </c>
      <c r="J57" s="22">
        <f t="shared" si="1"/>
        <v>0.24768060445632342</v>
      </c>
      <c r="K57" s="21">
        <v>0</v>
      </c>
      <c r="L57" s="21">
        <v>21</v>
      </c>
      <c r="M57" s="21">
        <v>621.35</v>
      </c>
      <c r="N57" s="23">
        <v>82</v>
      </c>
      <c r="O57" s="19"/>
      <c r="Q57" s="48"/>
    </row>
    <row r="58" spans="2:17" ht="20.100000000000001" customHeight="1">
      <c r="B58" s="13"/>
      <c r="C58" s="62"/>
      <c r="D58" s="20" t="s">
        <v>39</v>
      </c>
      <c r="E58" s="21">
        <f t="shared" si="0"/>
        <v>3807.5</v>
      </c>
      <c r="F58" s="21">
        <v>2646.5</v>
      </c>
      <c r="G58" s="21">
        <v>747</v>
      </c>
      <c r="H58" s="21">
        <v>175.5</v>
      </c>
      <c r="I58" s="21">
        <v>238.5</v>
      </c>
      <c r="J58" s="22">
        <f t="shared" si="1"/>
        <v>0.30492449113591596</v>
      </c>
      <c r="K58" s="21">
        <v>19.5</v>
      </c>
      <c r="L58" s="21">
        <v>44.5</v>
      </c>
      <c r="M58" s="21">
        <v>455</v>
      </c>
      <c r="N58" s="23">
        <v>89</v>
      </c>
      <c r="O58" s="19"/>
      <c r="Q58" s="48"/>
    </row>
    <row r="59" spans="2:17" ht="20.100000000000001" customHeight="1">
      <c r="B59" s="13"/>
      <c r="C59" s="62"/>
      <c r="D59" s="20" t="s">
        <v>40</v>
      </c>
      <c r="E59" s="21">
        <f t="shared" si="0"/>
        <v>3219.5</v>
      </c>
      <c r="F59" s="21">
        <v>2978</v>
      </c>
      <c r="G59" s="21">
        <v>205.5</v>
      </c>
      <c r="H59" s="21">
        <v>0</v>
      </c>
      <c r="I59" s="21">
        <v>36</v>
      </c>
      <c r="J59" s="22">
        <f t="shared" si="1"/>
        <v>7.5011647771393075E-2</v>
      </c>
      <c r="K59" s="21">
        <v>0</v>
      </c>
      <c r="L59" s="24">
        <v>0</v>
      </c>
      <c r="M59" s="21">
        <v>335.5</v>
      </c>
      <c r="N59" s="23">
        <v>77</v>
      </c>
      <c r="O59" s="19"/>
      <c r="Q59" s="48"/>
    </row>
    <row r="60" spans="2:17" ht="20.100000000000001" customHeight="1">
      <c r="B60" s="13"/>
      <c r="C60" s="62"/>
      <c r="D60" s="20" t="s">
        <v>41</v>
      </c>
      <c r="E60" s="21">
        <f t="shared" si="0"/>
        <v>6406.6</v>
      </c>
      <c r="F60" s="21">
        <v>5137.1000000000004</v>
      </c>
      <c r="G60" s="21">
        <v>918.5</v>
      </c>
      <c r="H60" s="21">
        <v>238.5</v>
      </c>
      <c r="I60" s="21">
        <v>112.5</v>
      </c>
      <c r="J60" s="22">
        <f>SUM(G60:I60)/E60</f>
        <v>0.19815502762775886</v>
      </c>
      <c r="K60" s="24">
        <v>0</v>
      </c>
      <c r="L60" s="21">
        <v>0</v>
      </c>
      <c r="M60" s="21">
        <v>356.04999999999995</v>
      </c>
      <c r="N60" s="23">
        <v>161</v>
      </c>
      <c r="O60" s="19"/>
      <c r="Q60" s="48"/>
    </row>
    <row r="61" spans="2:17" ht="29.25" customHeight="1">
      <c r="B61" s="13"/>
      <c r="C61" s="62"/>
      <c r="D61" s="25" t="s">
        <v>42</v>
      </c>
      <c r="E61" s="21">
        <f t="shared" si="0"/>
        <v>368.25</v>
      </c>
      <c r="F61" s="21">
        <v>362.25</v>
      </c>
      <c r="G61" s="24">
        <v>6</v>
      </c>
      <c r="H61" s="24">
        <v>0</v>
      </c>
      <c r="I61" s="24">
        <v>0</v>
      </c>
      <c r="J61" s="22">
        <f>SUM(G61:I61)/E61</f>
        <v>1.6293279022403257E-2</v>
      </c>
      <c r="K61" s="24">
        <v>0</v>
      </c>
      <c r="L61" s="24">
        <v>0</v>
      </c>
      <c r="M61" s="21">
        <v>37.5</v>
      </c>
      <c r="N61" s="23">
        <v>8</v>
      </c>
      <c r="O61" s="19"/>
      <c r="Q61" s="48"/>
    </row>
    <row r="62" spans="2:17" ht="19.5" customHeight="1">
      <c r="B62" s="13"/>
      <c r="C62" s="62"/>
      <c r="D62" s="47" t="s">
        <v>91</v>
      </c>
      <c r="E62" s="21">
        <f t="shared" si="0"/>
        <v>6091.5</v>
      </c>
      <c r="F62" s="21">
        <v>4699.5</v>
      </c>
      <c r="G62" s="24">
        <v>1074</v>
      </c>
      <c r="H62" s="24">
        <v>318</v>
      </c>
      <c r="I62" s="24">
        <v>0</v>
      </c>
      <c r="J62" s="22">
        <f>SUM(G62:I62)/E62</f>
        <v>0.22851514405318887</v>
      </c>
      <c r="K62" s="24">
        <v>126</v>
      </c>
      <c r="L62" s="24">
        <v>324</v>
      </c>
      <c r="M62" s="21">
        <v>330</v>
      </c>
      <c r="N62" s="23">
        <v>199</v>
      </c>
      <c r="O62" s="19"/>
      <c r="Q62" s="48"/>
    </row>
    <row r="63" spans="2:17" ht="19.5" customHeight="1">
      <c r="B63" s="13"/>
      <c r="C63" s="62"/>
      <c r="D63" s="47" t="s">
        <v>92</v>
      </c>
      <c r="E63" s="21">
        <f t="shared" ref="E63:E64" si="15">SUM(F63:I63)</f>
        <v>2238</v>
      </c>
      <c r="F63" s="21">
        <v>1764</v>
      </c>
      <c r="G63" s="24">
        <v>396</v>
      </c>
      <c r="H63" s="24">
        <v>78</v>
      </c>
      <c r="I63" s="24">
        <v>0</v>
      </c>
      <c r="J63" s="22">
        <f t="shared" ref="J63:J64" si="16">SUM(G63:I63)/E63</f>
        <v>0.21179624664879357</v>
      </c>
      <c r="K63" s="24">
        <v>48</v>
      </c>
      <c r="L63" s="24">
        <v>60</v>
      </c>
      <c r="M63" s="21">
        <v>84</v>
      </c>
      <c r="N63" s="23">
        <v>78</v>
      </c>
      <c r="O63" s="19"/>
      <c r="Q63" s="48"/>
    </row>
    <row r="64" spans="2:17" ht="19.5" customHeight="1">
      <c r="B64" s="13"/>
      <c r="C64" s="62"/>
      <c r="D64" s="47" t="s">
        <v>126</v>
      </c>
      <c r="E64" s="21">
        <f t="shared" si="15"/>
        <v>2244</v>
      </c>
      <c r="F64" s="21">
        <v>2244</v>
      </c>
      <c r="G64" s="24">
        <v>0</v>
      </c>
      <c r="H64" s="24">
        <v>0</v>
      </c>
      <c r="I64" s="24">
        <v>0</v>
      </c>
      <c r="J64" s="22">
        <f t="shared" si="16"/>
        <v>0</v>
      </c>
      <c r="K64" s="24">
        <v>24</v>
      </c>
      <c r="L64" s="24">
        <v>0</v>
      </c>
      <c r="M64" s="21">
        <v>216</v>
      </c>
      <c r="N64" s="23">
        <v>76</v>
      </c>
      <c r="O64" s="19"/>
      <c r="Q64" s="48"/>
    </row>
    <row r="65" spans="2:17" ht="19.5" customHeight="1">
      <c r="B65" s="13"/>
      <c r="C65" s="63"/>
      <c r="D65" s="47" t="s">
        <v>127</v>
      </c>
      <c r="E65" s="21">
        <f t="shared" si="0"/>
        <v>918</v>
      </c>
      <c r="F65" s="21">
        <v>918</v>
      </c>
      <c r="G65" s="24">
        <v>0</v>
      </c>
      <c r="H65" s="24">
        <v>0</v>
      </c>
      <c r="I65" s="24">
        <v>0</v>
      </c>
      <c r="J65" s="22">
        <f>SUM(G65:I65)/E65</f>
        <v>0</v>
      </c>
      <c r="K65" s="24">
        <v>0</v>
      </c>
      <c r="L65" s="24">
        <v>0</v>
      </c>
      <c r="M65" s="21">
        <v>18</v>
      </c>
      <c r="N65" s="23">
        <v>30</v>
      </c>
      <c r="O65" s="19"/>
      <c r="Q65" s="48"/>
    </row>
    <row r="66" spans="2:17" ht="20.100000000000001" customHeight="1">
      <c r="B66" s="13"/>
      <c r="C66" s="58" t="s">
        <v>43</v>
      </c>
      <c r="D66" s="14" t="s">
        <v>44</v>
      </c>
      <c r="E66" s="15">
        <f t="shared" si="0"/>
        <v>1187.5</v>
      </c>
      <c r="F66" s="15">
        <v>329.5</v>
      </c>
      <c r="G66" s="15">
        <v>333</v>
      </c>
      <c r="H66" s="15">
        <v>126</v>
      </c>
      <c r="I66" s="15">
        <v>399</v>
      </c>
      <c r="J66" s="16">
        <f t="shared" si="1"/>
        <v>0.72252631578947368</v>
      </c>
      <c r="K66" s="15">
        <v>0</v>
      </c>
      <c r="L66" s="15">
        <v>0</v>
      </c>
      <c r="M66" s="15">
        <v>73</v>
      </c>
      <c r="N66" s="18">
        <v>31</v>
      </c>
      <c r="O66" s="19"/>
      <c r="Q66" s="48"/>
    </row>
    <row r="67" spans="2:17" ht="20.100000000000001" customHeight="1">
      <c r="B67" s="13"/>
      <c r="C67" s="59"/>
      <c r="D67" s="14" t="s">
        <v>45</v>
      </c>
      <c r="E67" s="15">
        <f t="shared" si="0"/>
        <v>5079</v>
      </c>
      <c r="F67" s="15">
        <v>4152</v>
      </c>
      <c r="G67" s="15">
        <v>574.5</v>
      </c>
      <c r="H67" s="15">
        <v>142.5</v>
      </c>
      <c r="I67" s="15">
        <v>210</v>
      </c>
      <c r="J67" s="16">
        <f t="shared" si="1"/>
        <v>0.18251624335499114</v>
      </c>
      <c r="K67" s="15">
        <v>60</v>
      </c>
      <c r="L67" s="15">
        <v>40.5</v>
      </c>
      <c r="M67" s="15">
        <v>870</v>
      </c>
      <c r="N67" s="18">
        <v>123</v>
      </c>
      <c r="O67" s="19"/>
      <c r="Q67" s="48"/>
    </row>
    <row r="68" spans="2:17" ht="20.100000000000001" customHeight="1">
      <c r="B68" s="13"/>
      <c r="C68" s="59"/>
      <c r="D68" s="14" t="s">
        <v>46</v>
      </c>
      <c r="E68" s="15">
        <f t="shared" si="0"/>
        <v>2752</v>
      </c>
      <c r="F68" s="15">
        <v>2606.5</v>
      </c>
      <c r="G68" s="15">
        <v>100.5</v>
      </c>
      <c r="H68" s="15">
        <v>7.5</v>
      </c>
      <c r="I68" s="17">
        <v>37.5</v>
      </c>
      <c r="J68" s="16">
        <f t="shared" si="1"/>
        <v>5.2870639534883718E-2</v>
      </c>
      <c r="K68" s="15">
        <v>0</v>
      </c>
      <c r="L68" s="15">
        <v>15</v>
      </c>
      <c r="M68" s="15">
        <v>98.5</v>
      </c>
      <c r="N68" s="18">
        <v>59</v>
      </c>
      <c r="O68" s="19"/>
      <c r="Q68" s="48"/>
    </row>
    <row r="69" spans="2:17" ht="20.100000000000001" customHeight="1">
      <c r="B69" s="13"/>
      <c r="C69" s="59"/>
      <c r="D69" s="50" t="s">
        <v>128</v>
      </c>
      <c r="E69" s="15">
        <f>SUM(F69:I69)</f>
        <v>58557.5</v>
      </c>
      <c r="F69" s="15">
        <v>51040</v>
      </c>
      <c r="G69" s="15">
        <v>5555.5</v>
      </c>
      <c r="H69" s="15">
        <v>1962</v>
      </c>
      <c r="I69" s="17">
        <v>0</v>
      </c>
      <c r="J69" s="16">
        <f t="shared" ref="J69" si="17">SUM(G69:I69)/E69</f>
        <v>0.12837808991162533</v>
      </c>
      <c r="K69" s="15">
        <v>981.5</v>
      </c>
      <c r="L69" s="15">
        <v>3115.5</v>
      </c>
      <c r="M69" s="15">
        <v>13991</v>
      </c>
      <c r="N69" s="18">
        <v>1847</v>
      </c>
      <c r="O69" s="19"/>
      <c r="Q69" s="48"/>
    </row>
    <row r="70" spans="2:17" ht="20.100000000000001" customHeight="1">
      <c r="B70" s="13"/>
      <c r="C70" s="60"/>
      <c r="D70" s="50" t="s">
        <v>129</v>
      </c>
      <c r="E70" s="15">
        <f t="shared" si="0"/>
        <v>3607.5</v>
      </c>
      <c r="F70" s="15">
        <v>3607.5</v>
      </c>
      <c r="G70" s="15">
        <v>0</v>
      </c>
      <c r="H70" s="15">
        <v>0</v>
      </c>
      <c r="I70" s="17">
        <v>0</v>
      </c>
      <c r="J70" s="16">
        <f t="shared" si="1"/>
        <v>0</v>
      </c>
      <c r="K70" s="15">
        <v>150</v>
      </c>
      <c r="L70" s="15">
        <v>163.5</v>
      </c>
      <c r="M70" s="15">
        <v>1321.5</v>
      </c>
      <c r="N70" s="18">
        <v>96</v>
      </c>
      <c r="O70" s="19"/>
      <c r="Q70" s="48"/>
    </row>
    <row r="71" spans="2:17" ht="20.100000000000001" customHeight="1">
      <c r="B71" s="13"/>
      <c r="C71" s="61" t="s">
        <v>130</v>
      </c>
      <c r="D71" s="20" t="s">
        <v>47</v>
      </c>
      <c r="E71" s="21">
        <f t="shared" si="0"/>
        <v>241.5</v>
      </c>
      <c r="F71" s="21">
        <v>199.5</v>
      </c>
      <c r="G71" s="21">
        <v>15</v>
      </c>
      <c r="H71" s="21">
        <v>21</v>
      </c>
      <c r="I71" s="24">
        <v>6</v>
      </c>
      <c r="J71" s="22">
        <f t="shared" si="1"/>
        <v>0.17391304347826086</v>
      </c>
      <c r="K71" s="24">
        <v>0</v>
      </c>
      <c r="L71" s="21">
        <v>0</v>
      </c>
      <c r="M71" s="21">
        <v>55</v>
      </c>
      <c r="N71" s="23">
        <v>5</v>
      </c>
      <c r="O71" s="19"/>
      <c r="Q71" s="48"/>
    </row>
    <row r="72" spans="2:17" ht="20.100000000000001" customHeight="1">
      <c r="B72" s="13"/>
      <c r="C72" s="62"/>
      <c r="D72" s="20" t="s">
        <v>48</v>
      </c>
      <c r="E72" s="21">
        <f t="shared" si="0"/>
        <v>5050</v>
      </c>
      <c r="F72" s="21">
        <v>3749.5</v>
      </c>
      <c r="G72" s="21">
        <v>840</v>
      </c>
      <c r="H72" s="21">
        <v>223.5</v>
      </c>
      <c r="I72" s="24">
        <v>237</v>
      </c>
      <c r="J72" s="22">
        <f t="shared" si="1"/>
        <v>0.25752475247524753</v>
      </c>
      <c r="K72" s="21">
        <v>4.5</v>
      </c>
      <c r="L72" s="21">
        <v>12</v>
      </c>
      <c r="M72" s="21">
        <v>399.5</v>
      </c>
      <c r="N72" s="23">
        <v>105</v>
      </c>
      <c r="O72" s="19"/>
      <c r="Q72" s="48"/>
    </row>
    <row r="73" spans="2:17" ht="20.100000000000001" customHeight="1">
      <c r="B73" s="13"/>
      <c r="C73" s="62"/>
      <c r="D73" s="20" t="s">
        <v>49</v>
      </c>
      <c r="E73" s="21">
        <f t="shared" si="0"/>
        <v>1188</v>
      </c>
      <c r="F73" s="21">
        <v>723</v>
      </c>
      <c r="G73" s="21">
        <v>255</v>
      </c>
      <c r="H73" s="21">
        <v>69</v>
      </c>
      <c r="I73" s="24">
        <v>141</v>
      </c>
      <c r="J73" s="22">
        <f t="shared" si="1"/>
        <v>0.39141414141414144</v>
      </c>
      <c r="K73" s="21">
        <v>0</v>
      </c>
      <c r="L73" s="21">
        <v>0</v>
      </c>
      <c r="M73" s="21">
        <v>57.5</v>
      </c>
      <c r="N73" s="23">
        <v>23</v>
      </c>
      <c r="O73" s="19"/>
      <c r="Q73" s="48"/>
    </row>
    <row r="74" spans="2:17" ht="20.100000000000001" customHeight="1">
      <c r="B74" s="13"/>
      <c r="C74" s="62"/>
      <c r="D74" s="20" t="s">
        <v>50</v>
      </c>
      <c r="E74" s="21">
        <f t="shared" si="0"/>
        <v>4602.5</v>
      </c>
      <c r="F74" s="21">
        <v>3318.5</v>
      </c>
      <c r="G74" s="21">
        <v>861</v>
      </c>
      <c r="H74" s="21">
        <v>192</v>
      </c>
      <c r="I74" s="21">
        <v>231</v>
      </c>
      <c r="J74" s="22">
        <f t="shared" si="1"/>
        <v>0.27897881586094514</v>
      </c>
      <c r="K74" s="21">
        <v>0</v>
      </c>
      <c r="L74" s="21">
        <v>18</v>
      </c>
      <c r="M74" s="21">
        <v>363.5</v>
      </c>
      <c r="N74" s="23">
        <v>100</v>
      </c>
      <c r="O74" s="19"/>
      <c r="Q74" s="48"/>
    </row>
    <row r="75" spans="2:17" ht="20.100000000000001" customHeight="1">
      <c r="B75" s="13"/>
      <c r="C75" s="62"/>
      <c r="D75" s="20" t="s">
        <v>51</v>
      </c>
      <c r="E75" s="21">
        <f t="shared" si="0"/>
        <v>4325</v>
      </c>
      <c r="F75" s="21">
        <v>2978</v>
      </c>
      <c r="G75" s="21">
        <v>846</v>
      </c>
      <c r="H75" s="21">
        <v>178.5</v>
      </c>
      <c r="I75" s="24">
        <v>322.5</v>
      </c>
      <c r="J75" s="22">
        <f t="shared" si="1"/>
        <v>0.31144508670520232</v>
      </c>
      <c r="K75" s="21">
        <v>0</v>
      </c>
      <c r="L75" s="21">
        <v>27</v>
      </c>
      <c r="M75" s="21">
        <v>375</v>
      </c>
      <c r="N75" s="23">
        <v>91</v>
      </c>
      <c r="O75" s="19"/>
      <c r="Q75" s="48"/>
    </row>
    <row r="76" spans="2:17" ht="20.100000000000001" customHeight="1">
      <c r="B76" s="13"/>
      <c r="C76" s="62"/>
      <c r="D76" s="49" t="s">
        <v>112</v>
      </c>
      <c r="E76" s="21">
        <f t="shared" si="0"/>
        <v>3420.5</v>
      </c>
      <c r="F76" s="21">
        <v>2532.5</v>
      </c>
      <c r="G76" s="21">
        <v>574.5</v>
      </c>
      <c r="H76" s="21">
        <v>223.5</v>
      </c>
      <c r="I76" s="21">
        <v>90</v>
      </c>
      <c r="J76" s="22">
        <f t="shared" si="1"/>
        <v>0.2596111679579009</v>
      </c>
      <c r="K76" s="21">
        <v>0</v>
      </c>
      <c r="L76" s="21">
        <v>16.5</v>
      </c>
      <c r="M76" s="21">
        <v>335.5</v>
      </c>
      <c r="N76" s="23">
        <v>69</v>
      </c>
      <c r="O76" s="19"/>
      <c r="Q76" s="48"/>
    </row>
    <row r="77" spans="2:17" ht="20.100000000000001" customHeight="1">
      <c r="B77" s="13"/>
      <c r="C77" s="62"/>
      <c r="D77" s="46" t="s">
        <v>93</v>
      </c>
      <c r="E77" s="21">
        <f t="shared" si="0"/>
        <v>13650</v>
      </c>
      <c r="F77" s="21">
        <v>11010</v>
      </c>
      <c r="G77" s="21">
        <v>2640</v>
      </c>
      <c r="H77" s="21">
        <v>0</v>
      </c>
      <c r="I77" s="21">
        <v>0</v>
      </c>
      <c r="J77" s="22">
        <f t="shared" si="1"/>
        <v>0.19340659340659341</v>
      </c>
      <c r="K77" s="21">
        <v>0</v>
      </c>
      <c r="L77" s="21">
        <v>1020</v>
      </c>
      <c r="M77" s="21">
        <v>438</v>
      </c>
      <c r="N77" s="23">
        <v>324</v>
      </c>
      <c r="O77" s="19"/>
      <c r="Q77" s="48"/>
    </row>
    <row r="78" spans="2:17" ht="20.100000000000001" customHeight="1">
      <c r="B78" s="13"/>
      <c r="C78" s="62"/>
      <c r="D78" s="46" t="s">
        <v>89</v>
      </c>
      <c r="E78" s="21">
        <f t="shared" si="0"/>
        <v>3684</v>
      </c>
      <c r="F78" s="21">
        <v>3138</v>
      </c>
      <c r="G78" s="21">
        <v>546</v>
      </c>
      <c r="H78" s="21">
        <v>0</v>
      </c>
      <c r="I78" s="21">
        <v>0</v>
      </c>
      <c r="J78" s="22">
        <f t="shared" si="1"/>
        <v>0.1482084690553746</v>
      </c>
      <c r="K78" s="21">
        <v>54</v>
      </c>
      <c r="L78" s="21">
        <v>114</v>
      </c>
      <c r="M78" s="21">
        <v>78</v>
      </c>
      <c r="N78" s="23">
        <v>112</v>
      </c>
      <c r="O78" s="19"/>
      <c r="Q78" s="48"/>
    </row>
    <row r="79" spans="2:17" ht="20.100000000000001" customHeight="1">
      <c r="B79" s="13"/>
      <c r="C79" s="62"/>
      <c r="D79" s="46" t="s">
        <v>94</v>
      </c>
      <c r="E79" s="21">
        <f t="shared" si="0"/>
        <v>60</v>
      </c>
      <c r="F79" s="21">
        <v>60</v>
      </c>
      <c r="G79" s="21">
        <v>0</v>
      </c>
      <c r="H79" s="21">
        <v>0</v>
      </c>
      <c r="I79" s="21">
        <v>0</v>
      </c>
      <c r="J79" s="22">
        <f t="shared" si="1"/>
        <v>0</v>
      </c>
      <c r="K79" s="21">
        <v>0</v>
      </c>
      <c r="L79" s="21">
        <v>0</v>
      </c>
      <c r="M79" s="21">
        <v>6</v>
      </c>
      <c r="N79" s="23">
        <v>2</v>
      </c>
      <c r="O79" s="19"/>
      <c r="Q79" s="48"/>
    </row>
    <row r="80" spans="2:17" ht="20.100000000000001" customHeight="1">
      <c r="B80" s="13"/>
      <c r="C80" s="62"/>
      <c r="D80" s="46" t="s">
        <v>95</v>
      </c>
      <c r="E80" s="21">
        <f t="shared" si="0"/>
        <v>840</v>
      </c>
      <c r="F80" s="21">
        <v>738</v>
      </c>
      <c r="G80" s="21">
        <v>102</v>
      </c>
      <c r="H80" s="21">
        <v>0</v>
      </c>
      <c r="I80" s="21">
        <v>0</v>
      </c>
      <c r="J80" s="22">
        <f t="shared" si="1"/>
        <v>0.12142857142857143</v>
      </c>
      <c r="K80" s="21">
        <v>0</v>
      </c>
      <c r="L80" s="21">
        <v>78</v>
      </c>
      <c r="M80" s="21">
        <v>30</v>
      </c>
      <c r="N80" s="23">
        <v>28</v>
      </c>
      <c r="O80" s="19"/>
      <c r="Q80" s="48"/>
    </row>
    <row r="81" spans="2:17" ht="20.100000000000001" customHeight="1">
      <c r="B81" s="13"/>
      <c r="C81" s="62"/>
      <c r="D81" s="46" t="s">
        <v>96</v>
      </c>
      <c r="E81" s="21">
        <f t="shared" si="0"/>
        <v>972</v>
      </c>
      <c r="F81" s="21">
        <v>840</v>
      </c>
      <c r="G81" s="21">
        <v>132</v>
      </c>
      <c r="H81" s="21">
        <v>0</v>
      </c>
      <c r="I81" s="21">
        <v>0</v>
      </c>
      <c r="J81" s="22">
        <f t="shared" si="1"/>
        <v>0.13580246913580246</v>
      </c>
      <c r="K81" s="21">
        <v>30</v>
      </c>
      <c r="L81" s="21">
        <v>24</v>
      </c>
      <c r="M81" s="21">
        <v>6</v>
      </c>
      <c r="N81" s="23">
        <v>31</v>
      </c>
      <c r="O81" s="19"/>
      <c r="Q81" s="48"/>
    </row>
    <row r="82" spans="2:17" ht="20.100000000000001" customHeight="1">
      <c r="B82" s="13"/>
      <c r="C82" s="62"/>
      <c r="D82" s="46" t="s">
        <v>97</v>
      </c>
      <c r="E82" s="21">
        <f t="shared" si="0"/>
        <v>1386</v>
      </c>
      <c r="F82" s="21">
        <v>1284</v>
      </c>
      <c r="G82" s="21">
        <v>102</v>
      </c>
      <c r="H82" s="21">
        <v>0</v>
      </c>
      <c r="I82" s="21">
        <v>0</v>
      </c>
      <c r="J82" s="22">
        <f t="shared" si="1"/>
        <v>7.3593073593073599E-2</v>
      </c>
      <c r="K82" s="21">
        <v>144</v>
      </c>
      <c r="L82" s="21">
        <v>60</v>
      </c>
      <c r="M82" s="21">
        <v>18</v>
      </c>
      <c r="N82" s="23">
        <v>46</v>
      </c>
      <c r="O82" s="19"/>
      <c r="Q82" s="48"/>
    </row>
    <row r="83" spans="2:17" ht="20.100000000000001" customHeight="1">
      <c r="B83" s="13"/>
      <c r="C83" s="62"/>
      <c r="D83" s="51" t="s">
        <v>98</v>
      </c>
      <c r="E83" s="21">
        <f>SUM(F83:I83)</f>
        <v>330</v>
      </c>
      <c r="F83" s="21">
        <v>330</v>
      </c>
      <c r="G83" s="21">
        <v>0</v>
      </c>
      <c r="H83" s="21">
        <v>0</v>
      </c>
      <c r="I83" s="21">
        <v>0</v>
      </c>
      <c r="J83" s="22">
        <f t="shared" ref="J83" si="18">SUM(G83:I83)/E83</f>
        <v>0</v>
      </c>
      <c r="K83" s="21">
        <v>48</v>
      </c>
      <c r="L83" s="21">
        <v>0</v>
      </c>
      <c r="M83" s="21">
        <v>18</v>
      </c>
      <c r="N83" s="23">
        <v>11</v>
      </c>
      <c r="O83" s="19"/>
      <c r="Q83" s="48"/>
    </row>
    <row r="84" spans="2:17" ht="20.100000000000001" customHeight="1">
      <c r="B84" s="13"/>
      <c r="C84" s="63"/>
      <c r="D84" s="51" t="s">
        <v>102</v>
      </c>
      <c r="E84" s="21">
        <f t="shared" si="0"/>
        <v>2304</v>
      </c>
      <c r="F84" s="21">
        <v>2304</v>
      </c>
      <c r="G84" s="21">
        <v>0</v>
      </c>
      <c r="H84" s="21">
        <v>0</v>
      </c>
      <c r="I84" s="21">
        <v>0</v>
      </c>
      <c r="J84" s="22">
        <f t="shared" si="1"/>
        <v>0</v>
      </c>
      <c r="K84" s="21">
        <v>0</v>
      </c>
      <c r="L84" s="21">
        <v>12</v>
      </c>
      <c r="M84" s="21">
        <v>42</v>
      </c>
      <c r="N84" s="23">
        <v>56</v>
      </c>
      <c r="O84" s="19"/>
      <c r="Q84" s="48"/>
    </row>
    <row r="85" spans="2:17" ht="20.100000000000001" customHeight="1">
      <c r="B85" s="13"/>
      <c r="C85" s="58" t="s">
        <v>65</v>
      </c>
      <c r="D85" s="14" t="s">
        <v>48</v>
      </c>
      <c r="E85" s="15">
        <f t="shared" si="0"/>
        <v>5131</v>
      </c>
      <c r="F85" s="15">
        <v>3659.5</v>
      </c>
      <c r="G85" s="15">
        <v>780</v>
      </c>
      <c r="H85" s="15">
        <v>300</v>
      </c>
      <c r="I85" s="15">
        <v>391.5</v>
      </c>
      <c r="J85" s="16">
        <f t="shared" si="1"/>
        <v>0.28678620152017148</v>
      </c>
      <c r="K85" s="15">
        <v>186</v>
      </c>
      <c r="L85" s="15">
        <v>0</v>
      </c>
      <c r="M85" s="15">
        <v>363</v>
      </c>
      <c r="N85" s="18">
        <v>122</v>
      </c>
      <c r="O85" s="19"/>
      <c r="Q85" s="48"/>
    </row>
    <row r="86" spans="2:17" ht="20.100000000000001" customHeight="1">
      <c r="B86" s="13"/>
      <c r="C86" s="59"/>
      <c r="D86" s="14" t="s">
        <v>49</v>
      </c>
      <c r="E86" s="15">
        <f t="shared" si="0"/>
        <v>895.5</v>
      </c>
      <c r="F86" s="15">
        <v>624</v>
      </c>
      <c r="G86" s="15">
        <v>135</v>
      </c>
      <c r="H86" s="15">
        <v>24</v>
      </c>
      <c r="I86" s="15">
        <v>112.5</v>
      </c>
      <c r="J86" s="16">
        <f t="shared" si="1"/>
        <v>0.30318257956448913</v>
      </c>
      <c r="K86" s="17">
        <v>0</v>
      </c>
      <c r="L86" s="15">
        <v>0</v>
      </c>
      <c r="M86" s="15">
        <v>100.5</v>
      </c>
      <c r="N86" s="18">
        <v>20</v>
      </c>
      <c r="O86" s="19"/>
      <c r="Q86" s="48"/>
    </row>
    <row r="87" spans="2:17" ht="20.100000000000001" customHeight="1">
      <c r="B87" s="13"/>
      <c r="C87" s="59"/>
      <c r="D87" s="14" t="s">
        <v>50</v>
      </c>
      <c r="E87" s="15">
        <f t="shared" si="0"/>
        <v>1639</v>
      </c>
      <c r="F87" s="15">
        <v>1202.5</v>
      </c>
      <c r="G87" s="15">
        <v>172.5</v>
      </c>
      <c r="H87" s="15">
        <v>109.5</v>
      </c>
      <c r="I87" s="15">
        <v>154.5</v>
      </c>
      <c r="J87" s="16">
        <f t="shared" si="1"/>
        <v>0.26632092739475288</v>
      </c>
      <c r="K87" s="17">
        <v>0</v>
      </c>
      <c r="L87" s="15">
        <v>0</v>
      </c>
      <c r="M87" s="15">
        <v>158</v>
      </c>
      <c r="N87" s="18">
        <v>37</v>
      </c>
      <c r="O87" s="19"/>
      <c r="Q87" s="48"/>
    </row>
    <row r="88" spans="2:17" ht="20.100000000000001" customHeight="1">
      <c r="B88" s="13"/>
      <c r="C88" s="59"/>
      <c r="D88" s="14" t="s">
        <v>52</v>
      </c>
      <c r="E88" s="15">
        <f t="shared" si="0"/>
        <v>1157</v>
      </c>
      <c r="F88" s="15">
        <v>959</v>
      </c>
      <c r="G88" s="15">
        <v>69</v>
      </c>
      <c r="H88" s="15">
        <v>51</v>
      </c>
      <c r="I88" s="15">
        <v>78</v>
      </c>
      <c r="J88" s="16">
        <f t="shared" si="1"/>
        <v>0.17113223854796888</v>
      </c>
      <c r="K88" s="17">
        <v>0</v>
      </c>
      <c r="L88" s="15">
        <v>0</v>
      </c>
      <c r="M88" s="15">
        <v>25.5</v>
      </c>
      <c r="N88" s="18">
        <v>28</v>
      </c>
      <c r="O88" s="19"/>
      <c r="Q88" s="48"/>
    </row>
    <row r="89" spans="2:17" ht="20.100000000000001" customHeight="1">
      <c r="B89" s="13"/>
      <c r="C89" s="59"/>
      <c r="D89" s="14" t="s">
        <v>53</v>
      </c>
      <c r="E89" s="15">
        <f t="shared" si="0"/>
        <v>761</v>
      </c>
      <c r="F89" s="15">
        <v>558.5</v>
      </c>
      <c r="G89" s="15">
        <v>91.5</v>
      </c>
      <c r="H89" s="15">
        <v>70.5</v>
      </c>
      <c r="I89" s="15">
        <v>40.5</v>
      </c>
      <c r="J89" s="16">
        <f t="shared" si="1"/>
        <v>0.26609724047306177</v>
      </c>
      <c r="K89" s="17">
        <v>0</v>
      </c>
      <c r="L89" s="15">
        <v>0</v>
      </c>
      <c r="M89" s="15">
        <v>43.5</v>
      </c>
      <c r="N89" s="18">
        <v>20</v>
      </c>
      <c r="O89" s="19"/>
      <c r="Q89" s="48"/>
    </row>
    <row r="90" spans="2:17" ht="20.100000000000001" customHeight="1">
      <c r="B90" s="13"/>
      <c r="C90" s="59"/>
      <c r="D90" s="14" t="s">
        <v>54</v>
      </c>
      <c r="E90" s="15">
        <f t="shared" si="0"/>
        <v>1597</v>
      </c>
      <c r="F90" s="15">
        <v>1318</v>
      </c>
      <c r="G90" s="17">
        <v>195</v>
      </c>
      <c r="H90" s="17">
        <v>39</v>
      </c>
      <c r="I90" s="17">
        <v>45</v>
      </c>
      <c r="J90" s="16">
        <f t="shared" si="1"/>
        <v>0.17470256731371323</v>
      </c>
      <c r="K90" s="17">
        <v>0</v>
      </c>
      <c r="L90" s="17">
        <v>153</v>
      </c>
      <c r="M90" s="17">
        <v>71.5</v>
      </c>
      <c r="N90" s="18">
        <v>40</v>
      </c>
      <c r="O90" s="19"/>
      <c r="Q90" s="48"/>
    </row>
    <row r="91" spans="2:17" ht="28.5" customHeight="1">
      <c r="B91" s="13"/>
      <c r="C91" s="59"/>
      <c r="D91" s="26" t="s">
        <v>55</v>
      </c>
      <c r="E91" s="15">
        <f t="shared" si="0"/>
        <v>375</v>
      </c>
      <c r="F91" s="15">
        <v>309</v>
      </c>
      <c r="G91" s="15">
        <v>25.5</v>
      </c>
      <c r="H91" s="15">
        <v>15</v>
      </c>
      <c r="I91" s="17">
        <v>25.5</v>
      </c>
      <c r="J91" s="16">
        <f t="shared" si="1"/>
        <v>0.17599999999999999</v>
      </c>
      <c r="K91" s="17">
        <v>0</v>
      </c>
      <c r="L91" s="17">
        <v>0</v>
      </c>
      <c r="M91" s="17">
        <v>45</v>
      </c>
      <c r="N91" s="18">
        <v>7</v>
      </c>
      <c r="O91" s="19"/>
      <c r="Q91" s="48"/>
    </row>
    <row r="92" spans="2:17" ht="19.5" customHeight="1">
      <c r="B92" s="13"/>
      <c r="C92" s="59"/>
      <c r="D92" s="26" t="s">
        <v>99</v>
      </c>
      <c r="E92" s="15">
        <f t="shared" si="0"/>
        <v>1536</v>
      </c>
      <c r="F92" s="15">
        <v>1098</v>
      </c>
      <c r="G92" s="15">
        <v>438</v>
      </c>
      <c r="H92" s="15">
        <v>0</v>
      </c>
      <c r="I92" s="17">
        <v>0</v>
      </c>
      <c r="J92" s="16">
        <f t="shared" si="1"/>
        <v>0.28515625</v>
      </c>
      <c r="K92" s="17">
        <v>66</v>
      </c>
      <c r="L92" s="17">
        <v>24</v>
      </c>
      <c r="M92" s="17">
        <v>84</v>
      </c>
      <c r="N92" s="18">
        <v>52</v>
      </c>
      <c r="O92" s="19"/>
      <c r="Q92" s="48"/>
    </row>
    <row r="93" spans="2:17" ht="19.5" customHeight="1">
      <c r="B93" s="13"/>
      <c r="C93" s="59"/>
      <c r="D93" s="26" t="s">
        <v>95</v>
      </c>
      <c r="E93" s="15">
        <f t="shared" si="0"/>
        <v>1350</v>
      </c>
      <c r="F93" s="15">
        <v>1158</v>
      </c>
      <c r="G93" s="15">
        <v>192</v>
      </c>
      <c r="H93" s="15">
        <v>0</v>
      </c>
      <c r="I93" s="17">
        <v>0</v>
      </c>
      <c r="J93" s="16">
        <f t="shared" si="1"/>
        <v>0.14222222222222222</v>
      </c>
      <c r="K93" s="17">
        <v>0</v>
      </c>
      <c r="L93" s="17">
        <v>108</v>
      </c>
      <c r="M93" s="17">
        <v>156</v>
      </c>
      <c r="N93" s="18">
        <v>46</v>
      </c>
      <c r="O93" s="19"/>
      <c r="Q93" s="48"/>
    </row>
    <row r="94" spans="2:17" ht="19.5" customHeight="1">
      <c r="B94" s="13"/>
      <c r="C94" s="59"/>
      <c r="D94" s="26" t="s">
        <v>96</v>
      </c>
      <c r="E94" s="15">
        <f t="shared" si="0"/>
        <v>1656</v>
      </c>
      <c r="F94" s="15">
        <v>1506</v>
      </c>
      <c r="G94" s="15">
        <v>150</v>
      </c>
      <c r="H94" s="15">
        <v>0</v>
      </c>
      <c r="I94" s="17">
        <v>0</v>
      </c>
      <c r="J94" s="16">
        <f t="shared" si="1"/>
        <v>9.0579710144927536E-2</v>
      </c>
      <c r="K94" s="17">
        <v>84</v>
      </c>
      <c r="L94" s="17">
        <v>186</v>
      </c>
      <c r="M94" s="17">
        <v>204</v>
      </c>
      <c r="N94" s="18">
        <v>56</v>
      </c>
      <c r="O94" s="19"/>
      <c r="Q94" s="48"/>
    </row>
    <row r="95" spans="2:17" ht="19.5" customHeight="1">
      <c r="B95" s="13"/>
      <c r="C95" s="59"/>
      <c r="D95" s="26" t="s">
        <v>100</v>
      </c>
      <c r="E95" s="15">
        <f t="shared" si="0"/>
        <v>3744</v>
      </c>
      <c r="F95" s="15">
        <v>2940</v>
      </c>
      <c r="G95" s="15">
        <v>804</v>
      </c>
      <c r="H95" s="15">
        <v>0</v>
      </c>
      <c r="I95" s="17">
        <v>0</v>
      </c>
      <c r="J95" s="16">
        <f t="shared" si="1"/>
        <v>0.21474358974358973</v>
      </c>
      <c r="K95" s="17">
        <v>606</v>
      </c>
      <c r="L95" s="17">
        <v>474</v>
      </c>
      <c r="M95" s="17">
        <v>60</v>
      </c>
      <c r="N95" s="18">
        <v>125</v>
      </c>
      <c r="O95" s="19"/>
      <c r="Q95" s="48"/>
    </row>
    <row r="96" spans="2:17" ht="19.5" customHeight="1">
      <c r="B96" s="13"/>
      <c r="C96" s="59"/>
      <c r="D96" s="26" t="s">
        <v>98</v>
      </c>
      <c r="E96" s="15">
        <f>SUM(F96:I96)</f>
        <v>1464</v>
      </c>
      <c r="F96" s="15">
        <v>1290</v>
      </c>
      <c r="G96" s="15">
        <v>174</v>
      </c>
      <c r="H96" s="15">
        <v>0</v>
      </c>
      <c r="I96" s="17">
        <v>0</v>
      </c>
      <c r="J96" s="16">
        <f t="shared" ref="J96" si="19">SUM(G96:I96)/E96</f>
        <v>0.11885245901639344</v>
      </c>
      <c r="K96" s="17">
        <v>0</v>
      </c>
      <c r="L96" s="17">
        <v>198</v>
      </c>
      <c r="M96" s="17">
        <v>90</v>
      </c>
      <c r="N96" s="18">
        <v>48</v>
      </c>
      <c r="O96" s="19"/>
      <c r="Q96" s="48"/>
    </row>
    <row r="97" spans="2:17" ht="19.5" customHeight="1">
      <c r="B97" s="13"/>
      <c r="C97" s="60"/>
      <c r="D97" s="26" t="s">
        <v>132</v>
      </c>
      <c r="E97" s="15">
        <f t="shared" si="0"/>
        <v>822</v>
      </c>
      <c r="F97" s="15">
        <v>822</v>
      </c>
      <c r="G97" s="15">
        <v>0</v>
      </c>
      <c r="H97" s="15">
        <v>0</v>
      </c>
      <c r="I97" s="17">
        <v>0</v>
      </c>
      <c r="J97" s="16">
        <f t="shared" si="1"/>
        <v>0</v>
      </c>
      <c r="K97" s="17">
        <v>0</v>
      </c>
      <c r="L97" s="17">
        <v>192</v>
      </c>
      <c r="M97" s="17">
        <v>66</v>
      </c>
      <c r="N97" s="18">
        <v>28</v>
      </c>
      <c r="O97" s="19"/>
      <c r="Q97" s="48"/>
    </row>
    <row r="98" spans="2:17" ht="20.100000000000001" customHeight="1">
      <c r="B98" s="13"/>
      <c r="C98" s="61" t="s">
        <v>56</v>
      </c>
      <c r="D98" s="20" t="s">
        <v>57</v>
      </c>
      <c r="E98" s="21">
        <f t="shared" si="0"/>
        <v>2258.5</v>
      </c>
      <c r="F98" s="21">
        <v>1319.5</v>
      </c>
      <c r="G98" s="21">
        <v>364.5</v>
      </c>
      <c r="H98" s="21">
        <v>115.5</v>
      </c>
      <c r="I98" s="21">
        <v>459</v>
      </c>
      <c r="J98" s="22">
        <f t="shared" si="1"/>
        <v>0.41576267434137704</v>
      </c>
      <c r="K98" s="21">
        <v>0</v>
      </c>
      <c r="L98" s="21">
        <v>4.5</v>
      </c>
      <c r="M98" s="21">
        <v>259.5</v>
      </c>
      <c r="N98" s="23">
        <v>60</v>
      </c>
      <c r="O98" s="19"/>
      <c r="Q98" s="48"/>
    </row>
    <row r="99" spans="2:17" ht="20.100000000000001" customHeight="1">
      <c r="B99" s="13"/>
      <c r="C99" s="62"/>
      <c r="D99" s="20" t="s">
        <v>48</v>
      </c>
      <c r="E99" s="21">
        <f t="shared" si="0"/>
        <v>6946.5</v>
      </c>
      <c r="F99" s="21">
        <v>4909.5</v>
      </c>
      <c r="G99" s="21">
        <v>1218</v>
      </c>
      <c r="H99" s="21">
        <v>441</v>
      </c>
      <c r="I99" s="21">
        <v>378</v>
      </c>
      <c r="J99" s="22">
        <f t="shared" si="1"/>
        <v>0.29324120060462106</v>
      </c>
      <c r="K99" s="21">
        <v>6</v>
      </c>
      <c r="L99" s="21">
        <v>0</v>
      </c>
      <c r="M99" s="21">
        <v>928</v>
      </c>
      <c r="N99" s="23">
        <v>173</v>
      </c>
      <c r="O99" s="19"/>
      <c r="Q99" s="48"/>
    </row>
    <row r="100" spans="2:17" ht="20.100000000000001" customHeight="1">
      <c r="B100" s="13"/>
      <c r="C100" s="62"/>
      <c r="D100" s="20" t="s">
        <v>51</v>
      </c>
      <c r="E100" s="21">
        <f t="shared" si="0"/>
        <v>2793</v>
      </c>
      <c r="F100" s="21">
        <v>2105</v>
      </c>
      <c r="G100" s="21">
        <v>457.5</v>
      </c>
      <c r="H100" s="21">
        <v>84</v>
      </c>
      <c r="I100" s="21">
        <v>146.5</v>
      </c>
      <c r="J100" s="22">
        <f t="shared" si="1"/>
        <v>0.24633011099176513</v>
      </c>
      <c r="K100" s="21">
        <v>165</v>
      </c>
      <c r="L100" s="21">
        <v>6</v>
      </c>
      <c r="M100" s="21">
        <v>465.5</v>
      </c>
      <c r="N100" s="23">
        <v>71</v>
      </c>
      <c r="O100" s="19"/>
      <c r="Q100" s="48"/>
    </row>
    <row r="101" spans="2:17" ht="20.100000000000001" customHeight="1">
      <c r="B101" s="13"/>
      <c r="C101" s="62"/>
      <c r="D101" s="20" t="s">
        <v>49</v>
      </c>
      <c r="E101" s="21">
        <f t="shared" si="0"/>
        <v>714.5</v>
      </c>
      <c r="F101" s="21">
        <v>492.5</v>
      </c>
      <c r="G101" s="21">
        <v>124.5</v>
      </c>
      <c r="H101" s="21">
        <v>54</v>
      </c>
      <c r="I101" s="21">
        <v>43.5</v>
      </c>
      <c r="J101" s="22">
        <f t="shared" si="1"/>
        <v>0.3107067879636109</v>
      </c>
      <c r="K101" s="21">
        <v>0</v>
      </c>
      <c r="L101" s="21">
        <v>0</v>
      </c>
      <c r="M101" s="21">
        <v>68.5</v>
      </c>
      <c r="N101" s="23">
        <v>18</v>
      </c>
      <c r="O101" s="19"/>
      <c r="Q101" s="48"/>
    </row>
    <row r="102" spans="2:17" ht="20.100000000000001" customHeight="1">
      <c r="B102" s="13"/>
      <c r="C102" s="62"/>
      <c r="D102" s="20" t="s">
        <v>50</v>
      </c>
      <c r="E102" s="21">
        <f t="shared" si="0"/>
        <v>1386.5</v>
      </c>
      <c r="F102" s="21">
        <v>897.5</v>
      </c>
      <c r="G102" s="21">
        <v>324</v>
      </c>
      <c r="H102" s="21">
        <v>82.5</v>
      </c>
      <c r="I102" s="21">
        <v>82.5</v>
      </c>
      <c r="J102" s="22">
        <f t="shared" ref="J102" si="20">SUM(G102:I102)/E102</f>
        <v>0.35268662098809955</v>
      </c>
      <c r="K102" s="21">
        <v>0</v>
      </c>
      <c r="L102" s="21">
        <v>0</v>
      </c>
      <c r="M102" s="21">
        <v>165</v>
      </c>
      <c r="N102" s="23">
        <v>33</v>
      </c>
      <c r="O102" s="19"/>
      <c r="Q102" s="48"/>
    </row>
    <row r="103" spans="2:17" ht="20.100000000000001" customHeight="1">
      <c r="B103" s="13"/>
      <c r="C103" s="62"/>
      <c r="D103" s="20" t="s">
        <v>53</v>
      </c>
      <c r="E103" s="21">
        <f t="shared" si="0"/>
        <v>1707</v>
      </c>
      <c r="F103" s="21">
        <v>970.5</v>
      </c>
      <c r="G103" s="21">
        <v>300</v>
      </c>
      <c r="H103" s="21">
        <v>156</v>
      </c>
      <c r="I103" s="21">
        <v>280.5</v>
      </c>
      <c r="J103" s="22">
        <f t="shared" si="1"/>
        <v>0.43145869947275922</v>
      </c>
      <c r="K103" s="21">
        <v>169.5</v>
      </c>
      <c r="L103" s="21">
        <v>0</v>
      </c>
      <c r="M103" s="21">
        <v>212.5</v>
      </c>
      <c r="N103" s="23">
        <v>41</v>
      </c>
      <c r="O103" s="19"/>
      <c r="Q103" s="48"/>
    </row>
    <row r="104" spans="2:17" ht="20.100000000000001" customHeight="1">
      <c r="B104" s="13"/>
      <c r="C104" s="62"/>
      <c r="D104" s="20" t="s">
        <v>18</v>
      </c>
      <c r="E104" s="21">
        <f t="shared" si="0"/>
        <v>915</v>
      </c>
      <c r="F104" s="21">
        <v>735</v>
      </c>
      <c r="G104" s="21">
        <v>138</v>
      </c>
      <c r="H104" s="21">
        <v>24</v>
      </c>
      <c r="I104" s="21">
        <v>18</v>
      </c>
      <c r="J104" s="22">
        <f t="shared" ref="J104:J111" si="21">SUM(G104:I104)/E104</f>
        <v>0.19672131147540983</v>
      </c>
      <c r="K104" s="21">
        <v>24</v>
      </c>
      <c r="L104" s="21">
        <v>0</v>
      </c>
      <c r="M104" s="21">
        <v>52.5</v>
      </c>
      <c r="N104" s="23">
        <v>22</v>
      </c>
      <c r="O104" s="19"/>
      <c r="Q104" s="48"/>
    </row>
    <row r="105" spans="2:17" ht="20.100000000000001" customHeight="1">
      <c r="B105" s="13"/>
      <c r="C105" s="62"/>
      <c r="D105" s="46" t="s">
        <v>101</v>
      </c>
      <c r="E105" s="21">
        <f t="shared" si="0"/>
        <v>7320</v>
      </c>
      <c r="F105" s="21">
        <v>6600</v>
      </c>
      <c r="G105" s="21">
        <v>720</v>
      </c>
      <c r="H105" s="21">
        <v>0</v>
      </c>
      <c r="I105" s="21">
        <v>0</v>
      </c>
      <c r="J105" s="22">
        <f t="shared" si="21"/>
        <v>9.8360655737704916E-2</v>
      </c>
      <c r="K105" s="21">
        <v>0</v>
      </c>
      <c r="L105" s="21">
        <v>462</v>
      </c>
      <c r="M105" s="21">
        <v>426</v>
      </c>
      <c r="N105" s="23">
        <v>238</v>
      </c>
      <c r="O105" s="19"/>
      <c r="Q105" s="48"/>
    </row>
    <row r="106" spans="2:17" ht="20.100000000000001" customHeight="1">
      <c r="B106" s="13"/>
      <c r="C106" s="62"/>
      <c r="D106" s="51" t="s">
        <v>102</v>
      </c>
      <c r="E106" s="21">
        <f t="shared" ref="E106:E109" si="22">SUM(F106:I106)</f>
        <v>4140</v>
      </c>
      <c r="F106" s="21">
        <v>3762</v>
      </c>
      <c r="G106" s="21">
        <v>378</v>
      </c>
      <c r="H106" s="21">
        <v>0</v>
      </c>
      <c r="I106" s="21">
        <v>0</v>
      </c>
      <c r="J106" s="22">
        <f t="shared" si="21"/>
        <v>9.1304347826086957E-2</v>
      </c>
      <c r="K106" s="21">
        <v>0</v>
      </c>
      <c r="L106" s="21">
        <v>60</v>
      </c>
      <c r="M106" s="21">
        <v>258</v>
      </c>
      <c r="N106" s="23">
        <v>134</v>
      </c>
      <c r="O106" s="19"/>
      <c r="Q106" s="48"/>
    </row>
    <row r="107" spans="2:17" ht="20.100000000000001" customHeight="1">
      <c r="B107" s="13"/>
      <c r="C107" s="62"/>
      <c r="D107" s="51" t="s">
        <v>90</v>
      </c>
      <c r="E107" s="21">
        <f t="shared" si="22"/>
        <v>486</v>
      </c>
      <c r="F107" s="21">
        <v>486</v>
      </c>
      <c r="G107" s="21">
        <v>0</v>
      </c>
      <c r="H107" s="21">
        <v>0</v>
      </c>
      <c r="I107" s="21">
        <v>0</v>
      </c>
      <c r="J107" s="22">
        <f t="shared" si="21"/>
        <v>0</v>
      </c>
      <c r="K107" s="21">
        <v>36</v>
      </c>
      <c r="L107" s="21">
        <v>0</v>
      </c>
      <c r="M107" s="21">
        <v>60</v>
      </c>
      <c r="N107" s="23">
        <v>16</v>
      </c>
      <c r="O107" s="19"/>
      <c r="Q107" s="48"/>
    </row>
    <row r="108" spans="2:17" ht="20.100000000000001" customHeight="1">
      <c r="B108" s="13"/>
      <c r="C108" s="62"/>
      <c r="D108" s="46" t="s">
        <v>95</v>
      </c>
      <c r="E108" s="21">
        <f t="shared" si="22"/>
        <v>336</v>
      </c>
      <c r="F108" s="21">
        <v>330</v>
      </c>
      <c r="G108" s="21">
        <v>6</v>
      </c>
      <c r="H108" s="21">
        <v>0</v>
      </c>
      <c r="I108" s="21">
        <v>0</v>
      </c>
      <c r="J108" s="22">
        <f t="shared" si="21"/>
        <v>1.7857142857142856E-2</v>
      </c>
      <c r="K108" s="21">
        <v>228</v>
      </c>
      <c r="L108" s="21">
        <v>84</v>
      </c>
      <c r="M108" s="21">
        <v>0</v>
      </c>
      <c r="N108" s="23">
        <v>14</v>
      </c>
      <c r="O108" s="19"/>
      <c r="Q108" s="48"/>
    </row>
    <row r="109" spans="2:17" ht="20.100000000000001" customHeight="1">
      <c r="B109" s="13"/>
      <c r="C109" s="62"/>
      <c r="D109" s="46" t="s">
        <v>96</v>
      </c>
      <c r="E109" s="21">
        <f t="shared" si="22"/>
        <v>570</v>
      </c>
      <c r="F109" s="21">
        <v>564</v>
      </c>
      <c r="G109" s="21">
        <v>6</v>
      </c>
      <c r="H109" s="21">
        <v>0</v>
      </c>
      <c r="I109" s="21">
        <v>0</v>
      </c>
      <c r="J109" s="22">
        <f t="shared" si="21"/>
        <v>1.0526315789473684E-2</v>
      </c>
      <c r="K109" s="21">
        <v>204</v>
      </c>
      <c r="L109" s="21">
        <v>30</v>
      </c>
      <c r="M109" s="21">
        <v>0</v>
      </c>
      <c r="N109" s="23">
        <v>19</v>
      </c>
      <c r="O109" s="19"/>
      <c r="Q109" s="48"/>
    </row>
    <row r="110" spans="2:17" ht="20.100000000000001" customHeight="1">
      <c r="B110" s="13"/>
      <c r="C110" s="62"/>
      <c r="D110" s="51" t="s">
        <v>100</v>
      </c>
      <c r="E110" s="21">
        <f>SUM(F110:I110)</f>
        <v>1542</v>
      </c>
      <c r="F110" s="21">
        <v>1440</v>
      </c>
      <c r="G110" s="21">
        <v>102</v>
      </c>
      <c r="H110" s="21">
        <v>0</v>
      </c>
      <c r="I110" s="21">
        <v>0</v>
      </c>
      <c r="J110" s="22">
        <f t="shared" ref="J110" si="23">SUM(G110:I110)/E110</f>
        <v>6.6147859922178989E-2</v>
      </c>
      <c r="K110" s="21">
        <v>540</v>
      </c>
      <c r="L110" s="21">
        <v>126</v>
      </c>
      <c r="M110" s="21">
        <v>12</v>
      </c>
      <c r="N110" s="23">
        <v>52</v>
      </c>
      <c r="O110" s="19"/>
      <c r="Q110" s="48"/>
    </row>
    <row r="111" spans="2:17" ht="20.100000000000001" customHeight="1">
      <c r="B111" s="13"/>
      <c r="C111" s="63"/>
      <c r="D111" s="51" t="s">
        <v>122</v>
      </c>
      <c r="E111" s="21">
        <f>SUM(F111:I111)</f>
        <v>795</v>
      </c>
      <c r="F111" s="21">
        <v>795</v>
      </c>
      <c r="G111" s="21">
        <v>0</v>
      </c>
      <c r="H111" s="21">
        <v>0</v>
      </c>
      <c r="I111" s="21">
        <v>0</v>
      </c>
      <c r="J111" s="22">
        <f t="shared" si="21"/>
        <v>0</v>
      </c>
      <c r="K111" s="21">
        <v>0</v>
      </c>
      <c r="L111" s="21">
        <v>82.5</v>
      </c>
      <c r="M111" s="21">
        <v>45</v>
      </c>
      <c r="N111" s="23">
        <v>27</v>
      </c>
      <c r="O111" s="19"/>
      <c r="Q111" s="48"/>
    </row>
    <row r="112" spans="2:17" ht="20.100000000000001" customHeight="1">
      <c r="B112" s="13"/>
      <c r="C112" s="58" t="s">
        <v>58</v>
      </c>
      <c r="D112" s="14" t="s">
        <v>71</v>
      </c>
      <c r="E112" s="15">
        <f t="shared" ref="E112:E131" si="24">SUM(F112:I112)</f>
        <v>5738.5</v>
      </c>
      <c r="F112" s="15">
        <v>4768</v>
      </c>
      <c r="G112" s="15">
        <v>669</v>
      </c>
      <c r="H112" s="15">
        <v>193.5</v>
      </c>
      <c r="I112" s="15">
        <v>108</v>
      </c>
      <c r="J112" s="16">
        <f>SUM(G112:I112)/E112</f>
        <v>0.16912085039644506</v>
      </c>
      <c r="K112" s="17">
        <v>0</v>
      </c>
      <c r="L112" s="15">
        <v>237</v>
      </c>
      <c r="M112" s="15">
        <v>1156</v>
      </c>
      <c r="N112" s="18">
        <v>136</v>
      </c>
      <c r="O112" s="19"/>
      <c r="Q112" s="48"/>
    </row>
    <row r="113" spans="2:17" ht="20.100000000000001" customHeight="1">
      <c r="B113" s="13"/>
      <c r="C113" s="60"/>
      <c r="D113" s="45" t="s">
        <v>103</v>
      </c>
      <c r="E113" s="15">
        <f t="shared" si="24"/>
        <v>6228</v>
      </c>
      <c r="F113" s="15">
        <v>5214</v>
      </c>
      <c r="G113" s="15">
        <v>712.5</v>
      </c>
      <c r="H113" s="15">
        <v>301.5</v>
      </c>
      <c r="I113" s="15">
        <v>0</v>
      </c>
      <c r="J113" s="16">
        <f>SUM(G113:I113)/E113</f>
        <v>0.16281310211946051</v>
      </c>
      <c r="K113" s="17">
        <v>688.5</v>
      </c>
      <c r="L113" s="15">
        <v>90</v>
      </c>
      <c r="M113" s="15">
        <v>285</v>
      </c>
      <c r="N113" s="18">
        <v>205</v>
      </c>
      <c r="O113" s="19"/>
      <c r="Q113" s="48"/>
    </row>
    <row r="114" spans="2:17" ht="20.100000000000001" customHeight="1">
      <c r="B114" s="13"/>
      <c r="C114" s="82" t="s">
        <v>70</v>
      </c>
      <c r="D114" s="20" t="s">
        <v>72</v>
      </c>
      <c r="E114" s="21">
        <f t="shared" si="24"/>
        <v>1574</v>
      </c>
      <c r="F114" s="21">
        <v>1371.5</v>
      </c>
      <c r="G114" s="21">
        <v>57</v>
      </c>
      <c r="H114" s="24">
        <v>103.5</v>
      </c>
      <c r="I114" s="24">
        <v>42</v>
      </c>
      <c r="J114" s="22">
        <f t="shared" ref="J114:J130" si="25">SUM(G114:I114)/E114</f>
        <v>0.12865311308767471</v>
      </c>
      <c r="K114" s="24">
        <v>0</v>
      </c>
      <c r="L114" s="24">
        <v>0</v>
      </c>
      <c r="M114" s="21">
        <v>265.5</v>
      </c>
      <c r="N114" s="23">
        <v>37</v>
      </c>
      <c r="O114" s="19"/>
      <c r="Q114" s="48"/>
    </row>
    <row r="115" spans="2:17" ht="20.100000000000001" customHeight="1">
      <c r="B115" s="13"/>
      <c r="C115" s="83"/>
      <c r="D115" s="20" t="s">
        <v>73</v>
      </c>
      <c r="E115" s="21">
        <f t="shared" si="24"/>
        <v>1140</v>
      </c>
      <c r="F115" s="21">
        <v>953</v>
      </c>
      <c r="G115" s="21">
        <v>133</v>
      </c>
      <c r="H115" s="24">
        <v>45</v>
      </c>
      <c r="I115" s="24">
        <v>9</v>
      </c>
      <c r="J115" s="22">
        <f t="shared" si="25"/>
        <v>0.16403508771929826</v>
      </c>
      <c r="K115" s="24">
        <v>180</v>
      </c>
      <c r="L115" s="24">
        <v>22.5</v>
      </c>
      <c r="M115" s="21">
        <v>149</v>
      </c>
      <c r="N115" s="23">
        <v>26</v>
      </c>
      <c r="O115" s="19"/>
      <c r="Q115" s="48"/>
    </row>
    <row r="116" spans="2:17" ht="20.100000000000001" customHeight="1">
      <c r="B116" s="13"/>
      <c r="C116" s="83"/>
      <c r="D116" s="20" t="s">
        <v>74</v>
      </c>
      <c r="E116" s="21">
        <f t="shared" si="24"/>
        <v>2140</v>
      </c>
      <c r="F116" s="21">
        <v>1778.5</v>
      </c>
      <c r="G116" s="21">
        <v>232.5</v>
      </c>
      <c r="H116" s="24">
        <v>81</v>
      </c>
      <c r="I116" s="24">
        <v>48</v>
      </c>
      <c r="J116" s="22">
        <f t="shared" si="25"/>
        <v>0.16892523364485981</v>
      </c>
      <c r="K116" s="24">
        <v>33</v>
      </c>
      <c r="L116" s="24">
        <v>6</v>
      </c>
      <c r="M116" s="21">
        <v>154</v>
      </c>
      <c r="N116" s="23">
        <v>51</v>
      </c>
      <c r="O116" s="19"/>
      <c r="Q116" s="48"/>
    </row>
    <row r="117" spans="2:17" ht="20.100000000000001" customHeight="1">
      <c r="B117" s="13"/>
      <c r="C117" s="83"/>
      <c r="D117" s="46" t="s">
        <v>104</v>
      </c>
      <c r="E117" s="21">
        <f t="shared" si="24"/>
        <v>1710</v>
      </c>
      <c r="F117" s="21">
        <v>1530</v>
      </c>
      <c r="G117" s="21">
        <v>180</v>
      </c>
      <c r="H117" s="24">
        <v>0</v>
      </c>
      <c r="I117" s="24">
        <v>0</v>
      </c>
      <c r="J117" s="22">
        <f t="shared" si="25"/>
        <v>0.10526315789473684</v>
      </c>
      <c r="K117" s="24">
        <v>0</v>
      </c>
      <c r="L117" s="24">
        <v>36</v>
      </c>
      <c r="M117" s="21">
        <v>78</v>
      </c>
      <c r="N117" s="23">
        <v>56</v>
      </c>
      <c r="O117" s="19"/>
      <c r="Q117" s="48"/>
    </row>
    <row r="118" spans="2:17" ht="20.100000000000001" customHeight="1">
      <c r="B118" s="13"/>
      <c r="C118" s="83"/>
      <c r="D118" s="46" t="s">
        <v>105</v>
      </c>
      <c r="E118" s="21">
        <f t="shared" si="24"/>
        <v>2496</v>
      </c>
      <c r="F118" s="21">
        <v>2082</v>
      </c>
      <c r="G118" s="21">
        <v>414</v>
      </c>
      <c r="H118" s="24">
        <v>0</v>
      </c>
      <c r="I118" s="24">
        <v>0</v>
      </c>
      <c r="J118" s="22">
        <f t="shared" si="25"/>
        <v>0.16586538461538461</v>
      </c>
      <c r="K118" s="24">
        <v>432</v>
      </c>
      <c r="L118" s="24">
        <v>138</v>
      </c>
      <c r="M118" s="21">
        <v>198</v>
      </c>
      <c r="N118" s="23">
        <v>85</v>
      </c>
      <c r="O118" s="19"/>
      <c r="Q118" s="48"/>
    </row>
    <row r="119" spans="2:17" ht="20.100000000000001" customHeight="1">
      <c r="B119" s="13"/>
      <c r="C119" s="83"/>
      <c r="D119" s="46" t="s">
        <v>106</v>
      </c>
      <c r="E119" s="21">
        <f t="shared" si="24"/>
        <v>1752</v>
      </c>
      <c r="F119" s="21">
        <v>1476</v>
      </c>
      <c r="G119" s="21">
        <v>276</v>
      </c>
      <c r="H119" s="24">
        <v>0</v>
      </c>
      <c r="I119" s="24">
        <v>0</v>
      </c>
      <c r="J119" s="22">
        <f t="shared" si="25"/>
        <v>0.15753424657534246</v>
      </c>
      <c r="K119" s="24">
        <v>60</v>
      </c>
      <c r="L119" s="24">
        <v>120</v>
      </c>
      <c r="M119" s="21">
        <v>18</v>
      </c>
      <c r="N119" s="23">
        <v>59</v>
      </c>
      <c r="O119" s="19"/>
      <c r="Q119" s="48"/>
    </row>
    <row r="120" spans="2:17" ht="20.100000000000001" customHeight="1">
      <c r="B120" s="13"/>
      <c r="C120" s="84"/>
      <c r="D120" s="46" t="s">
        <v>107</v>
      </c>
      <c r="E120" s="21">
        <f t="shared" si="24"/>
        <v>1962</v>
      </c>
      <c r="F120" s="21">
        <v>1680</v>
      </c>
      <c r="G120" s="21">
        <v>282</v>
      </c>
      <c r="H120" s="24">
        <v>0</v>
      </c>
      <c r="I120" s="24">
        <v>0</v>
      </c>
      <c r="J120" s="22">
        <f t="shared" si="25"/>
        <v>0.14373088685015289</v>
      </c>
      <c r="K120" s="24">
        <v>0</v>
      </c>
      <c r="L120" s="24">
        <v>12</v>
      </c>
      <c r="M120" s="21">
        <v>60</v>
      </c>
      <c r="N120" s="23">
        <v>60</v>
      </c>
      <c r="O120" s="19"/>
      <c r="Q120" s="48"/>
    </row>
    <row r="121" spans="2:17" ht="20.100000000000001" customHeight="1">
      <c r="B121" s="13"/>
      <c r="C121" s="77" t="s">
        <v>69</v>
      </c>
      <c r="D121" s="27" t="s">
        <v>48</v>
      </c>
      <c r="E121" s="28">
        <f t="shared" si="24"/>
        <v>11028</v>
      </c>
      <c r="F121" s="28">
        <v>9772.5</v>
      </c>
      <c r="G121" s="28">
        <v>583.5</v>
      </c>
      <c r="H121" s="29">
        <v>300</v>
      </c>
      <c r="I121" s="29">
        <v>372</v>
      </c>
      <c r="J121" s="16">
        <f t="shared" si="25"/>
        <v>0.11384657236126224</v>
      </c>
      <c r="K121" s="29">
        <v>0</v>
      </c>
      <c r="L121" s="29">
        <v>6</v>
      </c>
      <c r="M121" s="28">
        <v>707</v>
      </c>
      <c r="N121" s="30">
        <v>249</v>
      </c>
      <c r="O121" s="19"/>
      <c r="Q121" s="48"/>
    </row>
    <row r="122" spans="2:17" ht="20.100000000000001" customHeight="1">
      <c r="B122" s="13"/>
      <c r="C122" s="78"/>
      <c r="D122" s="27" t="s">
        <v>51</v>
      </c>
      <c r="E122" s="28">
        <f t="shared" si="24"/>
        <v>3526.5</v>
      </c>
      <c r="F122" s="28">
        <v>2922</v>
      </c>
      <c r="G122" s="28">
        <v>405</v>
      </c>
      <c r="H122" s="29">
        <v>66</v>
      </c>
      <c r="I122" s="29">
        <v>133.5</v>
      </c>
      <c r="J122" s="16">
        <f t="shared" si="25"/>
        <v>0.17141641854529988</v>
      </c>
      <c r="K122" s="29">
        <v>198</v>
      </c>
      <c r="L122" s="29">
        <v>0</v>
      </c>
      <c r="M122" s="28">
        <v>289.5</v>
      </c>
      <c r="N122" s="30">
        <v>78</v>
      </c>
      <c r="O122" s="19"/>
      <c r="Q122" s="48"/>
    </row>
    <row r="123" spans="2:17" ht="20.100000000000001" customHeight="1">
      <c r="B123" s="13"/>
      <c r="C123" s="78"/>
      <c r="D123" s="27" t="s">
        <v>49</v>
      </c>
      <c r="E123" s="28">
        <f t="shared" si="24"/>
        <v>2862</v>
      </c>
      <c r="F123" s="28">
        <v>2578.5</v>
      </c>
      <c r="G123" s="28">
        <v>144</v>
      </c>
      <c r="H123" s="29">
        <v>37.5</v>
      </c>
      <c r="I123" s="29">
        <v>102</v>
      </c>
      <c r="J123" s="16">
        <f t="shared" si="25"/>
        <v>9.9056603773584911E-2</v>
      </c>
      <c r="K123" s="29">
        <v>202.5</v>
      </c>
      <c r="L123" s="29">
        <v>0</v>
      </c>
      <c r="M123" s="28">
        <v>251</v>
      </c>
      <c r="N123" s="30">
        <v>61</v>
      </c>
      <c r="O123" s="19"/>
      <c r="Q123" s="48"/>
    </row>
    <row r="124" spans="2:17" ht="20.100000000000001" customHeight="1">
      <c r="B124" s="13"/>
      <c r="C124" s="78"/>
      <c r="D124" s="14" t="s">
        <v>50</v>
      </c>
      <c r="E124" s="15">
        <f t="shared" si="24"/>
        <v>4513.5</v>
      </c>
      <c r="F124" s="15">
        <v>3837</v>
      </c>
      <c r="G124" s="15">
        <v>372</v>
      </c>
      <c r="H124" s="15">
        <v>73.5</v>
      </c>
      <c r="I124" s="15">
        <v>231</v>
      </c>
      <c r="J124" s="16">
        <f t="shared" si="25"/>
        <v>0.14988368228647392</v>
      </c>
      <c r="K124" s="17">
        <v>0</v>
      </c>
      <c r="L124" s="15">
        <v>0</v>
      </c>
      <c r="M124" s="15">
        <v>276</v>
      </c>
      <c r="N124" s="18">
        <v>105</v>
      </c>
      <c r="O124" s="19"/>
      <c r="Q124" s="48"/>
    </row>
    <row r="125" spans="2:17" ht="20.100000000000001" customHeight="1">
      <c r="B125" s="13"/>
      <c r="C125" s="78"/>
      <c r="D125" s="45" t="s">
        <v>109</v>
      </c>
      <c r="E125" s="15">
        <f t="shared" si="24"/>
        <v>2472</v>
      </c>
      <c r="F125" s="15">
        <v>2364</v>
      </c>
      <c r="G125" s="15">
        <v>78</v>
      </c>
      <c r="H125" s="15">
        <v>30</v>
      </c>
      <c r="I125" s="15">
        <v>0</v>
      </c>
      <c r="J125" s="16">
        <f t="shared" si="25"/>
        <v>4.3689320388349516E-2</v>
      </c>
      <c r="K125" s="17">
        <v>0</v>
      </c>
      <c r="L125" s="15">
        <v>0</v>
      </c>
      <c r="M125" s="15">
        <v>240</v>
      </c>
      <c r="N125" s="18">
        <v>82</v>
      </c>
      <c r="O125" s="19"/>
      <c r="Q125" s="48"/>
    </row>
    <row r="126" spans="2:17" ht="20.100000000000001" customHeight="1">
      <c r="B126" s="13"/>
      <c r="C126" s="78"/>
      <c r="D126" s="45" t="s">
        <v>110</v>
      </c>
      <c r="E126" s="15">
        <f t="shared" si="24"/>
        <v>3408</v>
      </c>
      <c r="F126" s="15">
        <v>3084</v>
      </c>
      <c r="G126" s="15">
        <v>300</v>
      </c>
      <c r="H126" s="15">
        <v>24</v>
      </c>
      <c r="I126" s="15">
        <v>0</v>
      </c>
      <c r="J126" s="16">
        <f t="shared" si="25"/>
        <v>9.5070422535211266E-2</v>
      </c>
      <c r="K126" s="17">
        <v>0</v>
      </c>
      <c r="L126" s="15">
        <v>12</v>
      </c>
      <c r="M126" s="15">
        <v>126</v>
      </c>
      <c r="N126" s="18">
        <v>115</v>
      </c>
      <c r="O126" s="19"/>
      <c r="Q126" s="48"/>
    </row>
    <row r="127" spans="2:17" ht="20.100000000000001" customHeight="1">
      <c r="B127" s="13"/>
      <c r="C127" s="78"/>
      <c r="D127" s="45" t="s">
        <v>95</v>
      </c>
      <c r="E127" s="15">
        <f t="shared" si="24"/>
        <v>4896</v>
      </c>
      <c r="F127" s="15">
        <v>4578</v>
      </c>
      <c r="G127" s="15">
        <v>270</v>
      </c>
      <c r="H127" s="15">
        <v>48</v>
      </c>
      <c r="I127" s="15">
        <v>0</v>
      </c>
      <c r="J127" s="16">
        <f t="shared" si="25"/>
        <v>6.4950980392156868E-2</v>
      </c>
      <c r="K127" s="17">
        <v>588</v>
      </c>
      <c r="L127" s="15">
        <v>978</v>
      </c>
      <c r="M127" s="15">
        <v>522</v>
      </c>
      <c r="N127" s="18">
        <v>160</v>
      </c>
      <c r="O127" s="19"/>
      <c r="Q127" s="48"/>
    </row>
    <row r="128" spans="2:17" ht="20.100000000000001" customHeight="1">
      <c r="B128" s="13"/>
      <c r="C128" s="78"/>
      <c r="D128" s="45" t="s">
        <v>96</v>
      </c>
      <c r="E128" s="15">
        <f t="shared" si="24"/>
        <v>9306</v>
      </c>
      <c r="F128" s="15">
        <v>8214</v>
      </c>
      <c r="G128" s="15">
        <v>942</v>
      </c>
      <c r="H128" s="15">
        <v>150</v>
      </c>
      <c r="I128" s="15">
        <v>0</v>
      </c>
      <c r="J128" s="16">
        <f t="shared" si="25"/>
        <v>0.11734364925854288</v>
      </c>
      <c r="K128" s="17">
        <v>294</v>
      </c>
      <c r="L128" s="15">
        <v>588</v>
      </c>
      <c r="M128" s="15">
        <v>324</v>
      </c>
      <c r="N128" s="18">
        <v>306</v>
      </c>
      <c r="O128" s="19"/>
      <c r="Q128" s="48"/>
    </row>
    <row r="129" spans="1:17" ht="20.100000000000001" customHeight="1">
      <c r="B129" s="13"/>
      <c r="C129" s="78"/>
      <c r="D129" s="45" t="s">
        <v>111</v>
      </c>
      <c r="E129" s="15">
        <f t="shared" si="24"/>
        <v>3108</v>
      </c>
      <c r="F129" s="15">
        <v>1524</v>
      </c>
      <c r="G129" s="15">
        <v>1020</v>
      </c>
      <c r="H129" s="15">
        <v>564</v>
      </c>
      <c r="I129" s="15">
        <v>0</v>
      </c>
      <c r="J129" s="16">
        <f t="shared" si="25"/>
        <v>0.50965250965250963</v>
      </c>
      <c r="K129" s="17">
        <v>0</v>
      </c>
      <c r="L129" s="15">
        <v>0</v>
      </c>
      <c r="M129" s="15">
        <v>0</v>
      </c>
      <c r="N129" s="18">
        <v>99</v>
      </c>
      <c r="O129" s="19"/>
      <c r="Q129" s="48"/>
    </row>
    <row r="130" spans="1:17" ht="20.100000000000001" customHeight="1">
      <c r="B130" s="13"/>
      <c r="C130" s="78"/>
      <c r="D130" s="45" t="s">
        <v>100</v>
      </c>
      <c r="E130" s="15">
        <f t="shared" si="24"/>
        <v>14937</v>
      </c>
      <c r="F130" s="15">
        <v>12867</v>
      </c>
      <c r="G130" s="15">
        <v>1602</v>
      </c>
      <c r="H130" s="15">
        <v>468</v>
      </c>
      <c r="I130" s="15">
        <v>0</v>
      </c>
      <c r="J130" s="16">
        <f t="shared" si="25"/>
        <v>0.13858204458726653</v>
      </c>
      <c r="K130" s="17">
        <v>258</v>
      </c>
      <c r="L130" s="15">
        <v>1158</v>
      </c>
      <c r="M130" s="15">
        <v>1215</v>
      </c>
      <c r="N130" s="18">
        <v>492</v>
      </c>
      <c r="O130" s="19"/>
      <c r="Q130" s="48"/>
    </row>
    <row r="131" spans="1:17" ht="20.100000000000001" customHeight="1">
      <c r="B131" s="13"/>
      <c r="C131" s="79"/>
      <c r="D131" s="45" t="s">
        <v>98</v>
      </c>
      <c r="E131" s="15">
        <f t="shared" si="24"/>
        <v>3228</v>
      </c>
      <c r="F131" s="15">
        <v>2742</v>
      </c>
      <c r="G131" s="15">
        <v>480</v>
      </c>
      <c r="H131" s="15">
        <v>6</v>
      </c>
      <c r="I131" s="15">
        <v>0</v>
      </c>
      <c r="J131" s="16">
        <f>SUM(G131:I131)/E131</f>
        <v>0.15055762081784388</v>
      </c>
      <c r="K131" s="17">
        <v>306</v>
      </c>
      <c r="L131" s="15">
        <v>204</v>
      </c>
      <c r="M131" s="15">
        <v>114</v>
      </c>
      <c r="N131" s="18">
        <v>104</v>
      </c>
      <c r="O131" s="19"/>
      <c r="Q131" s="48"/>
    </row>
    <row r="132" spans="1:17" ht="20.100000000000001" customHeight="1">
      <c r="A132" s="4"/>
      <c r="B132" s="31"/>
      <c r="C132" s="76" t="s">
        <v>67</v>
      </c>
      <c r="D132" s="76"/>
      <c r="E132" s="38">
        <f>SUM(E8:E131)</f>
        <v>770756.2</v>
      </c>
      <c r="F132" s="38">
        <f t="shared" ref="F132:I132" si="26">SUM(F8:F131)</f>
        <v>641738.94999999995</v>
      </c>
      <c r="G132" s="38">
        <f t="shared" si="26"/>
        <v>85249.25</v>
      </c>
      <c r="H132" s="38">
        <f t="shared" si="26"/>
        <v>25506.5</v>
      </c>
      <c r="I132" s="38">
        <f t="shared" si="26"/>
        <v>18261.5</v>
      </c>
      <c r="J132" s="39">
        <f>SUM(G132:I132)/E132</f>
        <v>0.16739047963545411</v>
      </c>
      <c r="K132" s="38">
        <f>SUM(K8:K131)</f>
        <v>33008</v>
      </c>
      <c r="L132" s="38">
        <f t="shared" ref="L132:M132" si="27">SUM(L8:L131)</f>
        <v>19040.5</v>
      </c>
      <c r="M132" s="38">
        <f t="shared" si="27"/>
        <v>78718</v>
      </c>
      <c r="N132" s="40">
        <f>SUM(N8:N131)</f>
        <v>20390</v>
      </c>
      <c r="O132" s="32"/>
      <c r="P132" s="4"/>
      <c r="Q132" s="48"/>
    </row>
    <row r="133" spans="1:17">
      <c r="B133" s="13"/>
      <c r="C133" s="71" t="s">
        <v>78</v>
      </c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3"/>
      <c r="O133" s="33"/>
      <c r="Q133" s="48"/>
    </row>
    <row r="134" spans="1:17">
      <c r="B134" s="13"/>
      <c r="C134" s="71" t="s">
        <v>79</v>
      </c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3"/>
      <c r="O134" s="33"/>
      <c r="Q134" s="48"/>
    </row>
    <row r="135" spans="1:17">
      <c r="B135" s="13"/>
      <c r="C135" s="68" t="s">
        <v>64</v>
      </c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70"/>
      <c r="O135" s="33"/>
      <c r="Q135" s="48"/>
    </row>
    <row r="136" spans="1:17" ht="3.95" customHeight="1">
      <c r="B136" s="34"/>
      <c r="C136" s="35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7"/>
      <c r="Q136" s="48"/>
    </row>
    <row r="137" spans="1:17"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Q137" s="48"/>
    </row>
    <row r="138" spans="1:17">
      <c r="C138" s="66" t="s">
        <v>59</v>
      </c>
      <c r="D138" s="67"/>
      <c r="J138" s="6"/>
      <c r="Q138" s="48"/>
    </row>
    <row r="139" spans="1:17"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48"/>
    </row>
    <row r="140" spans="1:17" ht="3.95" customHeight="1">
      <c r="B140" s="7"/>
      <c r="C140" s="41"/>
      <c r="D140" s="8"/>
      <c r="E140" s="8"/>
      <c r="F140" s="8"/>
      <c r="G140" s="8"/>
      <c r="H140" s="8"/>
      <c r="I140" s="8"/>
      <c r="J140" s="42"/>
      <c r="K140" s="8"/>
      <c r="L140" s="8"/>
      <c r="M140" s="8"/>
      <c r="N140" s="8"/>
      <c r="O140" s="9"/>
      <c r="Q140" s="48"/>
    </row>
    <row r="141" spans="1:17" ht="62.25" customHeight="1">
      <c r="A141" s="2"/>
      <c r="B141" s="10"/>
      <c r="C141" s="11" t="s">
        <v>1</v>
      </c>
      <c r="D141" s="11" t="s">
        <v>2</v>
      </c>
      <c r="E141" s="11" t="s">
        <v>81</v>
      </c>
      <c r="F141" s="11" t="s">
        <v>3</v>
      </c>
      <c r="G141" s="11" t="s">
        <v>4</v>
      </c>
      <c r="H141" s="11" t="s">
        <v>5</v>
      </c>
      <c r="I141" s="11" t="s">
        <v>6</v>
      </c>
      <c r="J141" s="11" t="s">
        <v>60</v>
      </c>
      <c r="K141" s="11" t="s">
        <v>8</v>
      </c>
      <c r="L141" s="11" t="s">
        <v>9</v>
      </c>
      <c r="M141" s="11" t="s">
        <v>61</v>
      </c>
      <c r="N141" s="11" t="s">
        <v>83</v>
      </c>
      <c r="O141" s="12"/>
      <c r="P141" s="2"/>
      <c r="Q141" s="48"/>
    </row>
    <row r="142" spans="1:17" ht="20.100000000000001" customHeight="1">
      <c r="B142" s="13"/>
      <c r="C142" s="58" t="s">
        <v>11</v>
      </c>
      <c r="D142" s="14" t="s">
        <v>12</v>
      </c>
      <c r="E142" s="15">
        <f>SUM(F142:I142)</f>
        <v>2615</v>
      </c>
      <c r="F142" s="15">
        <v>2165</v>
      </c>
      <c r="G142" s="15">
        <v>240</v>
      </c>
      <c r="H142" s="15">
        <v>120</v>
      </c>
      <c r="I142" s="15">
        <v>90</v>
      </c>
      <c r="J142" s="16">
        <f>SUM(G142:I142)/E142</f>
        <v>0.17208413001912046</v>
      </c>
      <c r="K142" s="17">
        <v>0</v>
      </c>
      <c r="L142" s="15">
        <v>60</v>
      </c>
      <c r="M142" s="15">
        <v>223</v>
      </c>
      <c r="N142" s="17" t="s">
        <v>63</v>
      </c>
      <c r="O142" s="33"/>
      <c r="Q142" s="48"/>
    </row>
    <row r="143" spans="1:17" ht="20.100000000000001" customHeight="1">
      <c r="B143" s="13"/>
      <c r="C143" s="59"/>
      <c r="D143" s="14" t="s">
        <v>13</v>
      </c>
      <c r="E143" s="15">
        <f t="shared" ref="E143:E145" si="28">SUM(F143:I143)</f>
        <v>286.5</v>
      </c>
      <c r="F143" s="15">
        <v>250.5</v>
      </c>
      <c r="G143" s="15">
        <v>15</v>
      </c>
      <c r="H143" s="15">
        <v>7.5</v>
      </c>
      <c r="I143" s="15">
        <v>13.5</v>
      </c>
      <c r="J143" s="16">
        <f t="shared" ref="J143:J266" si="29">SUM(G143:I143)/E143</f>
        <v>0.1256544502617801</v>
      </c>
      <c r="K143" s="17">
        <v>0</v>
      </c>
      <c r="L143" s="15">
        <v>0</v>
      </c>
      <c r="M143" s="15">
        <v>0</v>
      </c>
      <c r="N143" s="17" t="s">
        <v>63</v>
      </c>
      <c r="O143" s="33"/>
      <c r="Q143" s="48"/>
    </row>
    <row r="144" spans="1:17" ht="20.100000000000001" customHeight="1">
      <c r="B144" s="13"/>
      <c r="C144" s="59"/>
      <c r="D144" s="14" t="s">
        <v>62</v>
      </c>
      <c r="E144" s="15">
        <f t="shared" si="28"/>
        <v>371.5</v>
      </c>
      <c r="F144" s="15">
        <v>334</v>
      </c>
      <c r="G144" s="15">
        <v>37.5</v>
      </c>
      <c r="H144" s="15">
        <v>0</v>
      </c>
      <c r="I144" s="15">
        <v>0</v>
      </c>
      <c r="J144" s="16">
        <f t="shared" si="29"/>
        <v>0.1009421265141319</v>
      </c>
      <c r="K144" s="17">
        <v>0</v>
      </c>
      <c r="L144" s="15">
        <v>6</v>
      </c>
      <c r="M144" s="15">
        <v>23.5</v>
      </c>
      <c r="N144" s="17" t="s">
        <v>63</v>
      </c>
      <c r="O144" s="33"/>
      <c r="Q144" s="48"/>
    </row>
    <row r="145" spans="2:17" ht="20.100000000000001" customHeight="1">
      <c r="B145" s="13"/>
      <c r="C145" s="60"/>
      <c r="D145" s="45" t="s">
        <v>88</v>
      </c>
      <c r="E145" s="15">
        <f t="shared" si="28"/>
        <v>3067.5</v>
      </c>
      <c r="F145" s="15">
        <v>2767.5</v>
      </c>
      <c r="G145" s="15">
        <v>277.5</v>
      </c>
      <c r="H145" s="15">
        <v>22.5</v>
      </c>
      <c r="I145" s="15">
        <v>0</v>
      </c>
      <c r="J145" s="16">
        <f t="shared" si="29"/>
        <v>9.7799511002444994E-2</v>
      </c>
      <c r="K145" s="17">
        <v>412.5</v>
      </c>
      <c r="L145" s="15">
        <v>0</v>
      </c>
      <c r="M145" s="15">
        <v>15</v>
      </c>
      <c r="N145" s="17" t="s">
        <v>63</v>
      </c>
      <c r="O145" s="33"/>
      <c r="Q145" s="48"/>
    </row>
    <row r="146" spans="2:17" ht="20.100000000000001" customHeight="1">
      <c r="B146" s="13"/>
      <c r="C146" s="61" t="s">
        <v>15</v>
      </c>
      <c r="D146" s="53" t="s">
        <v>16</v>
      </c>
      <c r="E146" s="21">
        <f t="shared" ref="E146:E147" si="30">SUM(F146:I146)</f>
        <v>48042</v>
      </c>
      <c r="F146" s="21">
        <v>40347</v>
      </c>
      <c r="G146" s="21">
        <v>4843.5</v>
      </c>
      <c r="H146" s="21">
        <v>1473</v>
      </c>
      <c r="I146" s="21">
        <v>1378.5</v>
      </c>
      <c r="J146" s="22">
        <f t="shared" si="29"/>
        <v>0.16017234919445486</v>
      </c>
      <c r="K146" s="21">
        <v>3</v>
      </c>
      <c r="L146" s="21">
        <v>9</v>
      </c>
      <c r="M146" s="21">
        <v>3069</v>
      </c>
      <c r="N146" s="54" t="s">
        <v>63</v>
      </c>
      <c r="O146" s="19"/>
      <c r="Q146" s="48"/>
    </row>
    <row r="147" spans="2:17" ht="20.100000000000001" customHeight="1">
      <c r="B147" s="13"/>
      <c r="C147" s="63"/>
      <c r="D147" s="53" t="s">
        <v>113</v>
      </c>
      <c r="E147" s="21">
        <f t="shared" si="30"/>
        <v>10878</v>
      </c>
      <c r="F147" s="21">
        <v>10878</v>
      </c>
      <c r="G147" s="21">
        <v>0</v>
      </c>
      <c r="H147" s="21">
        <v>0</v>
      </c>
      <c r="I147" s="21">
        <v>0</v>
      </c>
      <c r="J147" s="22">
        <f t="shared" ref="J147" si="31">SUM(G147:I147)/E147</f>
        <v>0</v>
      </c>
      <c r="K147" s="21">
        <v>0</v>
      </c>
      <c r="L147" s="21">
        <v>0</v>
      </c>
      <c r="M147" s="21">
        <v>0</v>
      </c>
      <c r="N147" s="54" t="s">
        <v>63</v>
      </c>
      <c r="O147" s="19"/>
      <c r="Q147" s="48"/>
    </row>
    <row r="148" spans="2:17" ht="20.100000000000001" customHeight="1">
      <c r="B148" s="13"/>
      <c r="C148" s="64" t="s">
        <v>66</v>
      </c>
      <c r="D148" s="52" t="s">
        <v>17</v>
      </c>
      <c r="E148" s="15">
        <f t="shared" ref="E148:E150" si="32">SUM(F148:I148)</f>
        <v>31600.5</v>
      </c>
      <c r="F148" s="15">
        <v>23815.5</v>
      </c>
      <c r="G148" s="15">
        <v>4095</v>
      </c>
      <c r="H148" s="15">
        <v>1777.5</v>
      </c>
      <c r="I148" s="15">
        <v>1912.5</v>
      </c>
      <c r="J148" s="16">
        <f t="shared" ref="J148:J150" si="33">SUM(G148:I148)/E148</f>
        <v>0.24635686144206578</v>
      </c>
      <c r="K148" s="15">
        <v>0</v>
      </c>
      <c r="L148" s="15">
        <v>40.5</v>
      </c>
      <c r="M148" s="15">
        <v>1561.5</v>
      </c>
      <c r="N148" s="55" t="s">
        <v>63</v>
      </c>
      <c r="O148" s="19"/>
      <c r="Q148" s="48"/>
    </row>
    <row r="149" spans="2:17" ht="20.100000000000001" customHeight="1">
      <c r="B149" s="13"/>
      <c r="C149" s="64"/>
      <c r="D149" s="52" t="s">
        <v>18</v>
      </c>
      <c r="E149" s="15">
        <f t="shared" si="32"/>
        <v>1369.5</v>
      </c>
      <c r="F149" s="15">
        <v>1186.5</v>
      </c>
      <c r="G149" s="15">
        <v>108</v>
      </c>
      <c r="H149" s="15">
        <v>51</v>
      </c>
      <c r="I149" s="15">
        <v>24</v>
      </c>
      <c r="J149" s="16">
        <f t="shared" si="33"/>
        <v>0.13362541073384446</v>
      </c>
      <c r="K149" s="17">
        <v>0</v>
      </c>
      <c r="L149" s="15">
        <v>0</v>
      </c>
      <c r="M149" s="15">
        <v>120</v>
      </c>
      <c r="N149" s="55" t="s">
        <v>63</v>
      </c>
      <c r="O149" s="19"/>
      <c r="Q149" s="48"/>
    </row>
    <row r="150" spans="2:17" ht="20.100000000000001" customHeight="1">
      <c r="B150" s="13"/>
      <c r="C150" s="64"/>
      <c r="D150" s="52" t="s">
        <v>19</v>
      </c>
      <c r="E150" s="15">
        <f t="shared" si="32"/>
        <v>10910.5</v>
      </c>
      <c r="F150" s="15">
        <v>9226</v>
      </c>
      <c r="G150" s="15">
        <v>966</v>
      </c>
      <c r="H150" s="15">
        <v>385.5</v>
      </c>
      <c r="I150" s="15">
        <v>333</v>
      </c>
      <c r="J150" s="16">
        <f t="shared" si="33"/>
        <v>0.15439255762797305</v>
      </c>
      <c r="K150" s="15">
        <v>108</v>
      </c>
      <c r="L150" s="15">
        <v>30</v>
      </c>
      <c r="M150" s="15">
        <v>568</v>
      </c>
      <c r="N150" s="55" t="s">
        <v>63</v>
      </c>
      <c r="O150" s="19"/>
      <c r="Q150" s="48"/>
    </row>
    <row r="151" spans="2:17" ht="20.100000000000001" customHeight="1">
      <c r="B151" s="13"/>
      <c r="C151" s="64"/>
      <c r="D151" s="52" t="s">
        <v>20</v>
      </c>
      <c r="E151" s="15">
        <f t="shared" ref="E151:E153" si="34">SUM(F151:I151)</f>
        <v>13835.5</v>
      </c>
      <c r="F151" s="15">
        <v>11705.5</v>
      </c>
      <c r="G151" s="15">
        <v>1564.5</v>
      </c>
      <c r="H151" s="15">
        <v>384</v>
      </c>
      <c r="I151" s="17">
        <v>181.5</v>
      </c>
      <c r="J151" s="16">
        <f t="shared" ref="J151:J153" si="35">SUM(G151:I151)/E151</f>
        <v>0.15395179068338694</v>
      </c>
      <c r="K151" s="15">
        <v>0</v>
      </c>
      <c r="L151" s="15">
        <v>37.5</v>
      </c>
      <c r="M151" s="15">
        <v>1359.5</v>
      </c>
      <c r="N151" s="55" t="s">
        <v>63</v>
      </c>
      <c r="O151" s="19"/>
      <c r="Q151" s="48"/>
    </row>
    <row r="152" spans="2:17" ht="20.100000000000001" customHeight="1">
      <c r="B152" s="13"/>
      <c r="C152" s="64"/>
      <c r="D152" s="52" t="s">
        <v>114</v>
      </c>
      <c r="E152" s="15">
        <f t="shared" si="34"/>
        <v>7038</v>
      </c>
      <c r="F152" s="15">
        <v>4428</v>
      </c>
      <c r="G152" s="15">
        <v>2610</v>
      </c>
      <c r="H152" s="15">
        <v>0</v>
      </c>
      <c r="I152" s="17">
        <v>0</v>
      </c>
      <c r="J152" s="16">
        <f t="shared" si="35"/>
        <v>0.37084398976982097</v>
      </c>
      <c r="K152" s="15">
        <v>1470</v>
      </c>
      <c r="L152" s="15">
        <v>0</v>
      </c>
      <c r="M152" s="15">
        <v>36</v>
      </c>
      <c r="N152" s="55" t="s">
        <v>63</v>
      </c>
      <c r="O152" s="19"/>
      <c r="Q152" s="48"/>
    </row>
    <row r="153" spans="2:17" ht="20.100000000000001" customHeight="1">
      <c r="B153" s="13"/>
      <c r="C153" s="64"/>
      <c r="D153" s="52" t="s">
        <v>115</v>
      </c>
      <c r="E153" s="15">
        <f t="shared" si="34"/>
        <v>1916</v>
      </c>
      <c r="F153" s="15">
        <v>1874</v>
      </c>
      <c r="G153" s="15">
        <v>42</v>
      </c>
      <c r="H153" s="15">
        <v>0</v>
      </c>
      <c r="I153" s="17">
        <v>0</v>
      </c>
      <c r="J153" s="16">
        <f t="shared" si="35"/>
        <v>2.1920668058455117E-2</v>
      </c>
      <c r="K153" s="15">
        <v>30</v>
      </c>
      <c r="L153" s="15">
        <v>0</v>
      </c>
      <c r="M153" s="15">
        <v>18</v>
      </c>
      <c r="N153" s="55" t="s">
        <v>63</v>
      </c>
      <c r="O153" s="19"/>
      <c r="Q153" s="48"/>
    </row>
    <row r="154" spans="2:17" ht="20.100000000000001" customHeight="1">
      <c r="B154" s="13"/>
      <c r="C154" s="64"/>
      <c r="D154" s="52" t="s">
        <v>116</v>
      </c>
      <c r="E154" s="15">
        <f t="shared" ref="E154:E157" si="36">SUM(F154:I154)</f>
        <v>2038.5</v>
      </c>
      <c r="F154" s="15">
        <v>1660.5</v>
      </c>
      <c r="G154" s="15">
        <v>378</v>
      </c>
      <c r="H154" s="15">
        <v>0</v>
      </c>
      <c r="I154" s="17">
        <v>0</v>
      </c>
      <c r="J154" s="16">
        <f t="shared" ref="J154:J157" si="37">SUM(G154:I154)/E154</f>
        <v>0.18543046357615894</v>
      </c>
      <c r="K154" s="17">
        <v>0</v>
      </c>
      <c r="L154" s="15">
        <v>0</v>
      </c>
      <c r="M154" s="15">
        <v>25.5</v>
      </c>
      <c r="N154" s="55" t="s">
        <v>63</v>
      </c>
      <c r="O154" s="19"/>
      <c r="Q154" s="48"/>
    </row>
    <row r="155" spans="2:17" ht="20.100000000000001" customHeight="1">
      <c r="B155" s="13"/>
      <c r="C155" s="61" t="s">
        <v>21</v>
      </c>
      <c r="D155" s="53" t="s">
        <v>22</v>
      </c>
      <c r="E155" s="21">
        <f t="shared" si="36"/>
        <v>28806.5</v>
      </c>
      <c r="F155" s="21">
        <v>20504</v>
      </c>
      <c r="G155" s="21">
        <v>5851.5</v>
      </c>
      <c r="H155" s="21">
        <v>1339.5</v>
      </c>
      <c r="I155" s="21">
        <v>1111.5</v>
      </c>
      <c r="J155" s="22">
        <f t="shared" si="37"/>
        <v>0.28821620120458924</v>
      </c>
      <c r="K155" s="21">
        <v>0</v>
      </c>
      <c r="L155" s="21">
        <v>186</v>
      </c>
      <c r="M155" s="21">
        <v>1543</v>
      </c>
      <c r="N155" s="54" t="s">
        <v>63</v>
      </c>
      <c r="O155" s="19"/>
      <c r="Q155" s="48"/>
    </row>
    <row r="156" spans="2:17" ht="20.100000000000001" customHeight="1">
      <c r="B156" s="13"/>
      <c r="C156" s="62"/>
      <c r="D156" s="53" t="s">
        <v>23</v>
      </c>
      <c r="E156" s="21">
        <f t="shared" si="36"/>
        <v>2062.5</v>
      </c>
      <c r="F156" s="21">
        <v>1585.5</v>
      </c>
      <c r="G156" s="21">
        <v>231</v>
      </c>
      <c r="H156" s="21">
        <v>126</v>
      </c>
      <c r="I156" s="21">
        <v>120</v>
      </c>
      <c r="J156" s="22">
        <f t="shared" si="37"/>
        <v>0.23127272727272727</v>
      </c>
      <c r="K156" s="21">
        <v>0</v>
      </c>
      <c r="L156" s="21">
        <v>1096.5</v>
      </c>
      <c r="M156" s="21">
        <v>310</v>
      </c>
      <c r="N156" s="54" t="s">
        <v>63</v>
      </c>
      <c r="O156" s="19"/>
      <c r="Q156" s="48"/>
    </row>
    <row r="157" spans="2:17" ht="20.100000000000001" customHeight="1">
      <c r="B157" s="13"/>
      <c r="C157" s="62"/>
      <c r="D157" s="53" t="s">
        <v>117</v>
      </c>
      <c r="E157" s="21">
        <f t="shared" si="36"/>
        <v>2706</v>
      </c>
      <c r="F157" s="21">
        <v>2304</v>
      </c>
      <c r="G157" s="21">
        <v>402</v>
      </c>
      <c r="H157" s="21">
        <v>0</v>
      </c>
      <c r="I157" s="21">
        <v>0</v>
      </c>
      <c r="J157" s="22">
        <f t="shared" si="37"/>
        <v>0.14855875831485588</v>
      </c>
      <c r="K157" s="21">
        <v>174</v>
      </c>
      <c r="L157" s="21">
        <v>0</v>
      </c>
      <c r="M157" s="21">
        <v>0</v>
      </c>
      <c r="N157" s="54" t="s">
        <v>63</v>
      </c>
      <c r="O157" s="19"/>
      <c r="Q157" s="48"/>
    </row>
    <row r="158" spans="2:17" ht="20.100000000000001" customHeight="1">
      <c r="B158" s="13"/>
      <c r="C158" s="62"/>
      <c r="D158" s="53" t="s">
        <v>89</v>
      </c>
      <c r="E158" s="21">
        <f t="shared" ref="E158:E160" si="38">SUM(F158:I158)</f>
        <v>2188</v>
      </c>
      <c r="F158" s="21">
        <v>1564</v>
      </c>
      <c r="G158" s="21">
        <v>570</v>
      </c>
      <c r="H158" s="21">
        <v>48</v>
      </c>
      <c r="I158" s="21">
        <v>6</v>
      </c>
      <c r="J158" s="22">
        <f t="shared" ref="J158:J160" si="39">SUM(G158:I158)/E158</f>
        <v>0.28519195612431442</v>
      </c>
      <c r="K158" s="21">
        <v>18</v>
      </c>
      <c r="L158" s="21">
        <v>0</v>
      </c>
      <c r="M158" s="21">
        <v>0</v>
      </c>
      <c r="N158" s="54" t="s">
        <v>63</v>
      </c>
      <c r="O158" s="19"/>
      <c r="Q158" s="48"/>
    </row>
    <row r="159" spans="2:17" ht="20.100000000000001" customHeight="1">
      <c r="B159" s="13"/>
      <c r="C159" s="62"/>
      <c r="D159" s="53" t="s">
        <v>91</v>
      </c>
      <c r="E159" s="21">
        <f t="shared" si="38"/>
        <v>2512</v>
      </c>
      <c r="F159" s="21">
        <v>1846</v>
      </c>
      <c r="G159" s="21">
        <v>666</v>
      </c>
      <c r="H159" s="21">
        <v>0</v>
      </c>
      <c r="I159" s="21">
        <v>0</v>
      </c>
      <c r="J159" s="22">
        <f t="shared" si="39"/>
        <v>0.26512738853503187</v>
      </c>
      <c r="K159" s="21">
        <v>66</v>
      </c>
      <c r="L159" s="21">
        <v>12</v>
      </c>
      <c r="M159" s="21">
        <v>30</v>
      </c>
      <c r="N159" s="54" t="s">
        <v>63</v>
      </c>
      <c r="O159" s="19"/>
      <c r="Q159" s="48"/>
    </row>
    <row r="160" spans="2:17" ht="20.100000000000001" customHeight="1">
      <c r="B160" s="13"/>
      <c r="C160" s="62"/>
      <c r="D160" s="53" t="s">
        <v>90</v>
      </c>
      <c r="E160" s="21">
        <f t="shared" si="38"/>
        <v>3352</v>
      </c>
      <c r="F160" s="21">
        <v>1810</v>
      </c>
      <c r="G160" s="21">
        <v>1392</v>
      </c>
      <c r="H160" s="21">
        <v>78</v>
      </c>
      <c r="I160" s="21">
        <v>72</v>
      </c>
      <c r="J160" s="22">
        <f t="shared" si="39"/>
        <v>0.46002386634844866</v>
      </c>
      <c r="K160" s="21">
        <v>132</v>
      </c>
      <c r="L160" s="21">
        <v>12</v>
      </c>
      <c r="M160" s="21">
        <v>0</v>
      </c>
      <c r="N160" s="54" t="s">
        <v>63</v>
      </c>
      <c r="O160" s="19"/>
      <c r="Q160" s="48"/>
    </row>
    <row r="161" spans="2:17" ht="20.100000000000001" customHeight="1">
      <c r="B161" s="13"/>
      <c r="C161" s="63"/>
      <c r="D161" s="53" t="s">
        <v>92</v>
      </c>
      <c r="E161" s="21">
        <f t="shared" ref="E161:E164" si="40">SUM(F161:I161)</f>
        <v>1596</v>
      </c>
      <c r="F161" s="21">
        <v>480</v>
      </c>
      <c r="G161" s="21">
        <v>1116</v>
      </c>
      <c r="H161" s="21">
        <v>0</v>
      </c>
      <c r="I161" s="21">
        <v>0</v>
      </c>
      <c r="J161" s="22">
        <f t="shared" ref="J161:J162" si="41">SUM(G161:I161)/E161</f>
        <v>0.6992481203007519</v>
      </c>
      <c r="K161" s="21">
        <v>48</v>
      </c>
      <c r="L161" s="21">
        <v>0</v>
      </c>
      <c r="M161" s="21">
        <v>0</v>
      </c>
      <c r="N161" s="54" t="s">
        <v>63</v>
      </c>
      <c r="O161" s="19"/>
      <c r="Q161" s="48"/>
    </row>
    <row r="162" spans="2:17" ht="20.100000000000001" customHeight="1">
      <c r="B162" s="13"/>
      <c r="C162" s="64" t="s">
        <v>24</v>
      </c>
      <c r="D162" s="52" t="s">
        <v>17</v>
      </c>
      <c r="E162" s="15">
        <f t="shared" si="40"/>
        <v>62366.5</v>
      </c>
      <c r="F162" s="15">
        <v>50390.5</v>
      </c>
      <c r="G162" s="15">
        <v>7872</v>
      </c>
      <c r="H162" s="15">
        <v>1842</v>
      </c>
      <c r="I162" s="15">
        <v>2262</v>
      </c>
      <c r="J162" s="16">
        <f t="shared" si="41"/>
        <v>0.1920261678946229</v>
      </c>
      <c r="K162" s="15">
        <v>16.5</v>
      </c>
      <c r="L162" s="15">
        <v>1471.5</v>
      </c>
      <c r="M162" s="15">
        <v>4497</v>
      </c>
      <c r="N162" s="55" t="s">
        <v>63</v>
      </c>
      <c r="O162" s="19"/>
      <c r="Q162" s="48"/>
    </row>
    <row r="163" spans="2:17" ht="20.100000000000001" customHeight="1">
      <c r="B163" s="13"/>
      <c r="C163" s="64"/>
      <c r="D163" s="52" t="s">
        <v>19</v>
      </c>
      <c r="E163" s="15">
        <f t="shared" si="40"/>
        <v>2555</v>
      </c>
      <c r="F163" s="15">
        <v>2333</v>
      </c>
      <c r="G163" s="15">
        <v>165</v>
      </c>
      <c r="H163" s="15">
        <v>39</v>
      </c>
      <c r="I163" s="15">
        <v>18</v>
      </c>
      <c r="J163" s="16">
        <f>SUM(G163:I163)/E163</f>
        <v>8.6888454011741681E-2</v>
      </c>
      <c r="K163" s="15">
        <v>0</v>
      </c>
      <c r="L163" s="15">
        <v>490.5</v>
      </c>
      <c r="M163" s="15">
        <v>259.5</v>
      </c>
      <c r="N163" s="55" t="s">
        <v>63</v>
      </c>
      <c r="O163" s="19"/>
      <c r="Q163" s="48"/>
    </row>
    <row r="164" spans="2:17" ht="20.100000000000001" customHeight="1">
      <c r="B164" s="13"/>
      <c r="C164" s="64"/>
      <c r="D164" s="52" t="s">
        <v>25</v>
      </c>
      <c r="E164" s="15">
        <f t="shared" si="40"/>
        <v>9129.5</v>
      </c>
      <c r="F164" s="15">
        <v>7787</v>
      </c>
      <c r="G164" s="15">
        <v>844.5</v>
      </c>
      <c r="H164" s="15">
        <v>204</v>
      </c>
      <c r="I164" s="15">
        <v>294</v>
      </c>
      <c r="J164" s="16">
        <f t="shared" ref="J164:J172" si="42">SUM(G164:I164)/E164</f>
        <v>0.14705076948354237</v>
      </c>
      <c r="K164" s="15">
        <v>0</v>
      </c>
      <c r="L164" s="15">
        <v>250.5</v>
      </c>
      <c r="M164" s="15">
        <v>770</v>
      </c>
      <c r="N164" s="55" t="s">
        <v>63</v>
      </c>
      <c r="O164" s="19"/>
      <c r="Q164" s="48"/>
    </row>
    <row r="165" spans="2:17" ht="20.100000000000001" customHeight="1">
      <c r="B165" s="13"/>
      <c r="C165" s="64"/>
      <c r="D165" s="52" t="s">
        <v>26</v>
      </c>
      <c r="E165" s="15">
        <f t="shared" ref="E165:E167" si="43">SUM(F165:I165)</f>
        <v>1111.5</v>
      </c>
      <c r="F165" s="15">
        <v>1024.5</v>
      </c>
      <c r="G165" s="15">
        <v>60</v>
      </c>
      <c r="H165" s="15">
        <v>21</v>
      </c>
      <c r="I165" s="15">
        <v>6</v>
      </c>
      <c r="J165" s="16">
        <f t="shared" si="42"/>
        <v>7.8272604588394065E-2</v>
      </c>
      <c r="K165" s="15">
        <v>0</v>
      </c>
      <c r="L165" s="15">
        <v>84</v>
      </c>
      <c r="M165" s="15">
        <v>178.5</v>
      </c>
      <c r="N165" s="55" t="s">
        <v>63</v>
      </c>
      <c r="O165" s="19"/>
      <c r="Q165" s="48"/>
    </row>
    <row r="166" spans="2:17" ht="20.100000000000001" customHeight="1">
      <c r="B166" s="13"/>
      <c r="C166" s="64"/>
      <c r="D166" s="52" t="s">
        <v>114</v>
      </c>
      <c r="E166" s="15">
        <f t="shared" si="43"/>
        <v>15280.5</v>
      </c>
      <c r="F166" s="15">
        <v>11988</v>
      </c>
      <c r="G166" s="15">
        <v>3292.5</v>
      </c>
      <c r="H166" s="15">
        <v>0</v>
      </c>
      <c r="I166" s="15">
        <v>0</v>
      </c>
      <c r="J166" s="16">
        <f t="shared" si="42"/>
        <v>0.21547069794836557</v>
      </c>
      <c r="K166" s="15">
        <v>856.5</v>
      </c>
      <c r="L166" s="15">
        <v>93</v>
      </c>
      <c r="M166" s="15">
        <v>0</v>
      </c>
      <c r="N166" s="55" t="s">
        <v>63</v>
      </c>
      <c r="O166" s="19"/>
      <c r="Q166" s="48"/>
    </row>
    <row r="167" spans="2:17" ht="20.100000000000001" customHeight="1">
      <c r="B167" s="13"/>
      <c r="C167" s="64"/>
      <c r="D167" s="52" t="s">
        <v>98</v>
      </c>
      <c r="E167" s="15">
        <f t="shared" si="43"/>
        <v>2548.5</v>
      </c>
      <c r="F167" s="15">
        <v>1576.5</v>
      </c>
      <c r="G167" s="15">
        <v>972</v>
      </c>
      <c r="H167" s="15">
        <v>0</v>
      </c>
      <c r="I167" s="15">
        <v>0</v>
      </c>
      <c r="J167" s="16">
        <f t="shared" si="42"/>
        <v>0.38140082401412595</v>
      </c>
      <c r="K167" s="15">
        <v>24</v>
      </c>
      <c r="L167" s="15">
        <v>0</v>
      </c>
      <c r="M167" s="15">
        <v>0</v>
      </c>
      <c r="N167" s="55" t="s">
        <v>63</v>
      </c>
      <c r="O167" s="19"/>
      <c r="Q167" s="48"/>
    </row>
    <row r="168" spans="2:17" ht="20.100000000000001" customHeight="1">
      <c r="B168" s="13"/>
      <c r="C168" s="64"/>
      <c r="D168" s="52" t="s">
        <v>118</v>
      </c>
      <c r="E168" s="15">
        <f t="shared" ref="E168:E172" si="44">SUM(F168:I168)</f>
        <v>1138.5</v>
      </c>
      <c r="F168" s="15">
        <v>382.5</v>
      </c>
      <c r="G168" s="15">
        <v>756</v>
      </c>
      <c r="H168" s="15">
        <v>0</v>
      </c>
      <c r="I168" s="15">
        <v>0</v>
      </c>
      <c r="J168" s="16">
        <f t="shared" si="42"/>
        <v>0.66403162055335974</v>
      </c>
      <c r="K168" s="15">
        <v>0</v>
      </c>
      <c r="L168" s="15">
        <v>0</v>
      </c>
      <c r="M168" s="15">
        <v>0</v>
      </c>
      <c r="N168" s="55" t="s">
        <v>63</v>
      </c>
      <c r="O168" s="19"/>
      <c r="Q168" s="48"/>
    </row>
    <row r="169" spans="2:17" ht="20.100000000000001" customHeight="1">
      <c r="B169" s="13"/>
      <c r="C169" s="65" t="s">
        <v>27</v>
      </c>
      <c r="D169" s="53" t="s">
        <v>28</v>
      </c>
      <c r="E169" s="21">
        <f t="shared" si="44"/>
        <v>6697</v>
      </c>
      <c r="F169" s="21">
        <v>6010</v>
      </c>
      <c r="G169" s="21">
        <v>505.5</v>
      </c>
      <c r="H169" s="21">
        <v>102</v>
      </c>
      <c r="I169" s="21">
        <v>79.5</v>
      </c>
      <c r="J169" s="22">
        <f t="shared" si="42"/>
        <v>0.10258324622965508</v>
      </c>
      <c r="K169" s="21">
        <v>0</v>
      </c>
      <c r="L169" s="21">
        <v>0</v>
      </c>
      <c r="M169" s="21">
        <v>835.5</v>
      </c>
      <c r="N169" s="54" t="s">
        <v>63</v>
      </c>
      <c r="O169" s="19"/>
      <c r="P169" s="3"/>
      <c r="Q169" s="48"/>
    </row>
    <row r="170" spans="2:17" ht="20.100000000000001" customHeight="1">
      <c r="B170" s="13"/>
      <c r="C170" s="65"/>
      <c r="D170" s="44" t="s">
        <v>84</v>
      </c>
      <c r="E170" s="21">
        <f t="shared" si="44"/>
        <v>4377.5</v>
      </c>
      <c r="F170" s="21">
        <v>3633.5</v>
      </c>
      <c r="G170" s="21">
        <v>594</v>
      </c>
      <c r="H170" s="21">
        <v>70.5</v>
      </c>
      <c r="I170" s="21">
        <v>79.5</v>
      </c>
      <c r="J170" s="22">
        <f t="shared" si="42"/>
        <v>0.16996002284408909</v>
      </c>
      <c r="K170" s="21">
        <v>0</v>
      </c>
      <c r="L170" s="21">
        <v>0</v>
      </c>
      <c r="M170" s="21">
        <v>667.5</v>
      </c>
      <c r="N170" s="54" t="s">
        <v>63</v>
      </c>
      <c r="O170" s="19"/>
      <c r="P170" s="3"/>
      <c r="Q170" s="48"/>
    </row>
    <row r="171" spans="2:17" ht="20.100000000000001" customHeight="1">
      <c r="B171" s="13"/>
      <c r="C171" s="65"/>
      <c r="D171" s="44" t="s">
        <v>85</v>
      </c>
      <c r="E171" s="21">
        <f t="shared" si="44"/>
        <v>456</v>
      </c>
      <c r="F171" s="21">
        <v>415.5</v>
      </c>
      <c r="G171" s="21">
        <v>24</v>
      </c>
      <c r="H171" s="21">
        <v>4.5</v>
      </c>
      <c r="I171" s="21">
        <v>12</v>
      </c>
      <c r="J171" s="22">
        <f t="shared" si="42"/>
        <v>8.8815789473684209E-2</v>
      </c>
      <c r="K171" s="21">
        <v>0</v>
      </c>
      <c r="L171" s="21">
        <v>0</v>
      </c>
      <c r="M171" s="21">
        <v>34.5</v>
      </c>
      <c r="N171" s="54" t="s">
        <v>63</v>
      </c>
      <c r="O171" s="19"/>
      <c r="P171" s="3"/>
      <c r="Q171" s="48"/>
    </row>
    <row r="172" spans="2:17" ht="20.100000000000001" customHeight="1">
      <c r="B172" s="13"/>
      <c r="C172" s="65"/>
      <c r="D172" s="44" t="s">
        <v>86</v>
      </c>
      <c r="E172" s="21">
        <f t="shared" si="44"/>
        <v>684</v>
      </c>
      <c r="F172" s="21">
        <v>595.5</v>
      </c>
      <c r="G172" s="21">
        <v>48</v>
      </c>
      <c r="H172" s="21">
        <v>13.5</v>
      </c>
      <c r="I172" s="21">
        <v>27</v>
      </c>
      <c r="J172" s="22">
        <f t="shared" si="42"/>
        <v>0.12938596491228072</v>
      </c>
      <c r="K172" s="21">
        <v>0</v>
      </c>
      <c r="L172" s="21">
        <v>0</v>
      </c>
      <c r="M172" s="21">
        <v>46.5</v>
      </c>
      <c r="N172" s="54" t="s">
        <v>63</v>
      </c>
      <c r="O172" s="19"/>
      <c r="P172" s="3"/>
      <c r="Q172" s="48"/>
    </row>
    <row r="173" spans="2:17" ht="20.100000000000001" customHeight="1">
      <c r="B173" s="13"/>
      <c r="C173" s="65"/>
      <c r="D173" s="53" t="s">
        <v>29</v>
      </c>
      <c r="E173" s="21">
        <f t="shared" ref="E173:E175" si="45">SUM(F173:I173)</f>
        <v>2338.5</v>
      </c>
      <c r="F173" s="21">
        <v>2023.5</v>
      </c>
      <c r="G173" s="21">
        <v>211.5</v>
      </c>
      <c r="H173" s="21">
        <v>42</v>
      </c>
      <c r="I173" s="21">
        <v>61.5</v>
      </c>
      <c r="J173" s="22">
        <f t="shared" ref="J173:J175" si="46">SUM(G173:I173)/E173</f>
        <v>0.13470173187940987</v>
      </c>
      <c r="K173" s="21">
        <v>0</v>
      </c>
      <c r="L173" s="21">
        <v>27</v>
      </c>
      <c r="M173" s="21">
        <v>244.5</v>
      </c>
      <c r="N173" s="54" t="s">
        <v>63</v>
      </c>
      <c r="O173" s="19"/>
      <c r="P173" s="3"/>
      <c r="Q173" s="48"/>
    </row>
    <row r="174" spans="2:17" ht="20.100000000000001" customHeight="1">
      <c r="B174" s="13"/>
      <c r="C174" s="65"/>
      <c r="D174" s="53" t="s">
        <v>119</v>
      </c>
      <c r="E174" s="21">
        <f t="shared" si="45"/>
        <v>5013</v>
      </c>
      <c r="F174" s="21">
        <v>5013</v>
      </c>
      <c r="G174" s="21">
        <v>0</v>
      </c>
      <c r="H174" s="21">
        <v>0</v>
      </c>
      <c r="I174" s="21">
        <v>0</v>
      </c>
      <c r="J174" s="22">
        <f t="shared" si="46"/>
        <v>0</v>
      </c>
      <c r="K174" s="21">
        <v>0</v>
      </c>
      <c r="L174" s="21">
        <v>0</v>
      </c>
      <c r="M174" s="21">
        <v>0</v>
      </c>
      <c r="N174" s="54" t="s">
        <v>63</v>
      </c>
      <c r="O174" s="19"/>
      <c r="P174" s="3"/>
      <c r="Q174" s="48"/>
    </row>
    <row r="175" spans="2:17" ht="20.100000000000001" customHeight="1">
      <c r="B175" s="13"/>
      <c r="C175" s="65"/>
      <c r="D175" s="53" t="s">
        <v>120</v>
      </c>
      <c r="E175" s="21">
        <f t="shared" si="45"/>
        <v>5403</v>
      </c>
      <c r="F175" s="21">
        <v>5403</v>
      </c>
      <c r="G175" s="21">
        <v>0</v>
      </c>
      <c r="H175" s="21">
        <v>0</v>
      </c>
      <c r="I175" s="21">
        <v>0</v>
      </c>
      <c r="J175" s="22">
        <f t="shared" si="46"/>
        <v>0</v>
      </c>
      <c r="K175" s="21">
        <v>0</v>
      </c>
      <c r="L175" s="21">
        <v>0</v>
      </c>
      <c r="M175" s="21">
        <v>78</v>
      </c>
      <c r="N175" s="54" t="s">
        <v>63</v>
      </c>
      <c r="O175" s="19"/>
      <c r="P175" s="3"/>
      <c r="Q175" s="48"/>
    </row>
    <row r="176" spans="2:17" ht="20.100000000000001" customHeight="1">
      <c r="B176" s="13"/>
      <c r="C176" s="65"/>
      <c r="D176" s="53" t="s">
        <v>121</v>
      </c>
      <c r="E176" s="21">
        <f t="shared" ref="E176:E178" si="47">SUM(F176:I176)</f>
        <v>1717.5</v>
      </c>
      <c r="F176" s="21">
        <v>1717.5</v>
      </c>
      <c r="G176" s="21">
        <v>0</v>
      </c>
      <c r="H176" s="21">
        <v>0</v>
      </c>
      <c r="I176" s="21">
        <v>0</v>
      </c>
      <c r="J176" s="22">
        <f t="shared" ref="J176:J178" si="48">SUM(G176:I176)/E176</f>
        <v>0</v>
      </c>
      <c r="K176" s="24">
        <v>0</v>
      </c>
      <c r="L176" s="21">
        <v>0</v>
      </c>
      <c r="M176" s="21">
        <v>6</v>
      </c>
      <c r="N176" s="54" t="s">
        <v>63</v>
      </c>
      <c r="O176" s="19"/>
      <c r="P176" s="3"/>
      <c r="Q176" s="48"/>
    </row>
    <row r="177" spans="2:17" ht="20.100000000000001" customHeight="1">
      <c r="B177" s="13"/>
      <c r="C177" s="64" t="s">
        <v>30</v>
      </c>
      <c r="D177" s="52" t="s">
        <v>75</v>
      </c>
      <c r="E177" s="15">
        <f t="shared" si="47"/>
        <v>19867.5</v>
      </c>
      <c r="F177" s="15">
        <v>15448.5</v>
      </c>
      <c r="G177" s="15">
        <v>2791.5</v>
      </c>
      <c r="H177" s="15">
        <v>793.5</v>
      </c>
      <c r="I177" s="15">
        <v>834</v>
      </c>
      <c r="J177" s="16">
        <f t="shared" si="48"/>
        <v>0.22242355605889014</v>
      </c>
      <c r="K177" s="17">
        <v>175.5</v>
      </c>
      <c r="L177" s="15">
        <v>22.5</v>
      </c>
      <c r="M177" s="15">
        <v>1190.75</v>
      </c>
      <c r="N177" s="55" t="s">
        <v>63</v>
      </c>
      <c r="O177" s="19"/>
      <c r="Q177" s="48"/>
    </row>
    <row r="178" spans="2:17" ht="20.100000000000001" customHeight="1">
      <c r="B178" s="13"/>
      <c r="C178" s="64"/>
      <c r="D178" s="52" t="s">
        <v>76</v>
      </c>
      <c r="E178" s="15">
        <f t="shared" si="47"/>
        <v>2454.5</v>
      </c>
      <c r="F178" s="15">
        <v>1520.5</v>
      </c>
      <c r="G178" s="15">
        <v>446.5</v>
      </c>
      <c r="H178" s="15">
        <v>237</v>
      </c>
      <c r="I178" s="15">
        <v>250.5</v>
      </c>
      <c r="J178" s="16">
        <f t="shared" si="48"/>
        <v>0.3805255652882461</v>
      </c>
      <c r="K178" s="17">
        <v>0</v>
      </c>
      <c r="L178" s="17">
        <v>21</v>
      </c>
      <c r="M178" s="17">
        <v>255</v>
      </c>
      <c r="N178" s="55" t="s">
        <v>63</v>
      </c>
      <c r="O178" s="19"/>
      <c r="Q178" s="48"/>
    </row>
    <row r="179" spans="2:17" ht="20.100000000000001" customHeight="1">
      <c r="B179" s="13"/>
      <c r="C179" s="64"/>
      <c r="D179" s="52" t="s">
        <v>77</v>
      </c>
      <c r="E179" s="15">
        <f t="shared" ref="E179" si="49">SUM(F179:I179)</f>
        <v>2189</v>
      </c>
      <c r="F179" s="15">
        <v>1634</v>
      </c>
      <c r="G179" s="15">
        <v>360</v>
      </c>
      <c r="H179" s="15">
        <v>84</v>
      </c>
      <c r="I179" s="15">
        <v>111</v>
      </c>
      <c r="J179" s="16">
        <f t="shared" ref="J179" si="50">SUM(G179:I179)/E179</f>
        <v>0.25354042941982641</v>
      </c>
      <c r="K179" s="17">
        <v>0</v>
      </c>
      <c r="L179" s="17">
        <v>0</v>
      </c>
      <c r="M179" s="17">
        <v>32.5</v>
      </c>
      <c r="N179" s="55" t="s">
        <v>63</v>
      </c>
      <c r="O179" s="19"/>
      <c r="Q179" s="48"/>
    </row>
    <row r="180" spans="2:17" ht="20.100000000000001" customHeight="1">
      <c r="B180" s="13"/>
      <c r="C180" s="64"/>
      <c r="D180" s="52" t="s">
        <v>122</v>
      </c>
      <c r="E180" s="15">
        <f t="shared" ref="E180:E184" si="51">SUM(F180:I180)</f>
        <v>21462</v>
      </c>
      <c r="F180" s="15">
        <v>11470.5</v>
      </c>
      <c r="G180" s="15">
        <v>9991.5</v>
      </c>
      <c r="H180" s="15">
        <v>0</v>
      </c>
      <c r="I180" s="15">
        <v>0</v>
      </c>
      <c r="J180" s="16">
        <f t="shared" ref="J180:J184" si="52">SUM(G180:I180)/E180</f>
        <v>0.46554375174727425</v>
      </c>
      <c r="K180" s="17">
        <v>2289</v>
      </c>
      <c r="L180" s="17">
        <v>276</v>
      </c>
      <c r="M180" s="17">
        <v>45</v>
      </c>
      <c r="N180" s="55" t="s">
        <v>63</v>
      </c>
      <c r="O180" s="19"/>
      <c r="Q180" s="48"/>
    </row>
    <row r="181" spans="2:17" ht="20.100000000000001" customHeight="1">
      <c r="B181" s="13"/>
      <c r="C181" s="65" t="s">
        <v>31</v>
      </c>
      <c r="D181" s="53" t="s">
        <v>32</v>
      </c>
      <c r="E181" s="21">
        <f t="shared" si="51"/>
        <v>1536</v>
      </c>
      <c r="F181" s="21">
        <v>874.5</v>
      </c>
      <c r="G181" s="21">
        <v>348</v>
      </c>
      <c r="H181" s="21">
        <v>133.5</v>
      </c>
      <c r="I181" s="21">
        <v>180</v>
      </c>
      <c r="J181" s="22">
        <f t="shared" si="52"/>
        <v>0.4306640625</v>
      </c>
      <c r="K181" s="24">
        <v>0</v>
      </c>
      <c r="L181" s="21">
        <v>1362</v>
      </c>
      <c r="M181" s="21">
        <v>222.25</v>
      </c>
      <c r="N181" s="54" t="s">
        <v>63</v>
      </c>
      <c r="O181" s="19"/>
      <c r="Q181" s="48"/>
    </row>
    <row r="182" spans="2:17" ht="20.100000000000001" customHeight="1">
      <c r="B182" s="13"/>
      <c r="C182" s="65"/>
      <c r="D182" s="53" t="s">
        <v>33</v>
      </c>
      <c r="E182" s="21">
        <f t="shared" si="51"/>
        <v>2198.5</v>
      </c>
      <c r="F182" s="21">
        <v>1933</v>
      </c>
      <c r="G182" s="21">
        <v>231</v>
      </c>
      <c r="H182" s="21">
        <v>16.5</v>
      </c>
      <c r="I182" s="21">
        <v>18</v>
      </c>
      <c r="J182" s="22">
        <f t="shared" si="52"/>
        <v>0.12076415738003184</v>
      </c>
      <c r="K182" s="21">
        <v>72</v>
      </c>
      <c r="L182" s="21">
        <v>7.5</v>
      </c>
      <c r="M182" s="21">
        <v>108</v>
      </c>
      <c r="N182" s="54" t="s">
        <v>63</v>
      </c>
      <c r="O182" s="19"/>
      <c r="Q182" s="48"/>
    </row>
    <row r="183" spans="2:17" ht="20.100000000000001" customHeight="1">
      <c r="B183" s="13"/>
      <c r="C183" s="65"/>
      <c r="D183" s="53" t="s">
        <v>34</v>
      </c>
      <c r="E183" s="21">
        <f t="shared" si="51"/>
        <v>1257</v>
      </c>
      <c r="F183" s="21">
        <v>1203</v>
      </c>
      <c r="G183" s="21">
        <v>37.5</v>
      </c>
      <c r="H183" s="21">
        <v>0</v>
      </c>
      <c r="I183" s="21">
        <v>16.5</v>
      </c>
      <c r="J183" s="22">
        <f t="shared" si="52"/>
        <v>4.2959427207637228E-2</v>
      </c>
      <c r="K183" s="24">
        <v>13.5</v>
      </c>
      <c r="L183" s="21">
        <v>0</v>
      </c>
      <c r="M183" s="21">
        <v>48.5</v>
      </c>
      <c r="N183" s="54" t="s">
        <v>63</v>
      </c>
      <c r="O183" s="19"/>
      <c r="Q183" s="48"/>
    </row>
    <row r="184" spans="2:17" ht="20.100000000000001" customHeight="1">
      <c r="B184" s="13"/>
      <c r="C184" s="65"/>
      <c r="D184" s="53" t="s">
        <v>35</v>
      </c>
      <c r="E184" s="21">
        <f t="shared" si="51"/>
        <v>612</v>
      </c>
      <c r="F184" s="21">
        <v>565.5</v>
      </c>
      <c r="G184" s="21">
        <v>28.5</v>
      </c>
      <c r="H184" s="21">
        <v>18</v>
      </c>
      <c r="I184" s="21">
        <v>0</v>
      </c>
      <c r="J184" s="22">
        <f t="shared" si="52"/>
        <v>7.5980392156862739E-2</v>
      </c>
      <c r="K184" s="21">
        <v>0</v>
      </c>
      <c r="L184" s="24">
        <v>0</v>
      </c>
      <c r="M184" s="24">
        <v>42</v>
      </c>
      <c r="N184" s="54" t="s">
        <v>63</v>
      </c>
      <c r="O184" s="19"/>
      <c r="Q184" s="48"/>
    </row>
    <row r="185" spans="2:17" ht="20.100000000000001" customHeight="1">
      <c r="B185" s="13"/>
      <c r="C185" s="65"/>
      <c r="D185" s="53" t="s">
        <v>36</v>
      </c>
      <c r="E185" s="21">
        <f t="shared" ref="E185:E187" si="53">SUM(F185:I185)</f>
        <v>4878</v>
      </c>
      <c r="F185" s="21">
        <v>2947.5</v>
      </c>
      <c r="G185" s="21">
        <v>879</v>
      </c>
      <c r="H185" s="21">
        <v>549</v>
      </c>
      <c r="I185" s="21">
        <v>502.5</v>
      </c>
      <c r="J185" s="22">
        <f t="shared" ref="J185:J187" si="54">SUM(G185:I185)/E185</f>
        <v>0.39575645756457567</v>
      </c>
      <c r="K185" s="21">
        <v>0</v>
      </c>
      <c r="L185" s="24">
        <v>819</v>
      </c>
      <c r="M185" s="24">
        <v>214</v>
      </c>
      <c r="N185" s="54" t="s">
        <v>63</v>
      </c>
      <c r="O185" s="19"/>
      <c r="Q185" s="48"/>
    </row>
    <row r="186" spans="2:17" ht="20.100000000000001" customHeight="1">
      <c r="B186" s="13"/>
      <c r="C186" s="65"/>
      <c r="D186" s="53" t="s">
        <v>123</v>
      </c>
      <c r="E186" s="21">
        <f t="shared" si="53"/>
        <v>1008</v>
      </c>
      <c r="F186" s="21">
        <v>645</v>
      </c>
      <c r="G186" s="21">
        <v>363</v>
      </c>
      <c r="H186" s="21">
        <v>0</v>
      </c>
      <c r="I186" s="21">
        <v>0</v>
      </c>
      <c r="J186" s="22">
        <f t="shared" si="54"/>
        <v>0.36011904761904762</v>
      </c>
      <c r="K186" s="21">
        <v>90</v>
      </c>
      <c r="L186" s="24">
        <v>0</v>
      </c>
      <c r="M186" s="24">
        <v>51</v>
      </c>
      <c r="N186" s="54" t="s">
        <v>63</v>
      </c>
      <c r="O186" s="19"/>
      <c r="Q186" s="48"/>
    </row>
    <row r="187" spans="2:17" ht="20.100000000000001" customHeight="1">
      <c r="B187" s="13"/>
      <c r="C187" s="65"/>
      <c r="D187" s="53" t="s">
        <v>124</v>
      </c>
      <c r="E187" s="21">
        <f t="shared" si="53"/>
        <v>1194</v>
      </c>
      <c r="F187" s="21">
        <v>1017</v>
      </c>
      <c r="G187" s="21">
        <v>177</v>
      </c>
      <c r="H187" s="21">
        <v>0</v>
      </c>
      <c r="I187" s="21">
        <v>0</v>
      </c>
      <c r="J187" s="22">
        <f t="shared" si="54"/>
        <v>0.14824120603015076</v>
      </c>
      <c r="K187" s="21">
        <v>78</v>
      </c>
      <c r="L187" s="24">
        <v>57</v>
      </c>
      <c r="M187" s="24">
        <v>54</v>
      </c>
      <c r="N187" s="54" t="s">
        <v>63</v>
      </c>
      <c r="O187" s="19"/>
      <c r="Q187" s="48"/>
    </row>
    <row r="188" spans="2:17" ht="20.100000000000001" customHeight="1">
      <c r="B188" s="13"/>
      <c r="C188" s="65"/>
      <c r="D188" s="53" t="s">
        <v>125</v>
      </c>
      <c r="E188" s="21">
        <f t="shared" ref="E188:E190" si="55">SUM(F188:I188)</f>
        <v>2343</v>
      </c>
      <c r="F188" s="21">
        <v>1992</v>
      </c>
      <c r="G188" s="21">
        <v>351</v>
      </c>
      <c r="H188" s="21">
        <v>0</v>
      </c>
      <c r="I188" s="21">
        <v>0</v>
      </c>
      <c r="J188" s="22">
        <f t="shared" ref="J188:J189" si="56">SUM(G188:I188)/E188</f>
        <v>0.14980793854033292</v>
      </c>
      <c r="K188" s="24">
        <v>478.5</v>
      </c>
      <c r="L188" s="21">
        <v>0</v>
      </c>
      <c r="M188" s="21">
        <v>18</v>
      </c>
      <c r="N188" s="54" t="s">
        <v>63</v>
      </c>
      <c r="O188" s="19"/>
      <c r="Q188" s="48"/>
    </row>
    <row r="189" spans="2:17" ht="20.100000000000001" customHeight="1">
      <c r="B189" s="13"/>
      <c r="C189" s="58" t="s">
        <v>37</v>
      </c>
      <c r="D189" s="52" t="s">
        <v>16</v>
      </c>
      <c r="E189" s="15">
        <f t="shared" si="55"/>
        <v>23695.5</v>
      </c>
      <c r="F189" s="15">
        <v>19375.5</v>
      </c>
      <c r="G189" s="15">
        <v>2798</v>
      </c>
      <c r="H189" s="15">
        <v>858</v>
      </c>
      <c r="I189" s="15">
        <v>664</v>
      </c>
      <c r="J189" s="16">
        <f t="shared" si="56"/>
        <v>0.18231309742356144</v>
      </c>
      <c r="K189" s="17">
        <v>849.5</v>
      </c>
      <c r="L189" s="15">
        <v>440.5</v>
      </c>
      <c r="M189" s="15">
        <v>5113</v>
      </c>
      <c r="N189" s="55" t="s">
        <v>63</v>
      </c>
      <c r="O189" s="19"/>
      <c r="Q189" s="48"/>
    </row>
    <row r="190" spans="2:17" ht="20.100000000000001" customHeight="1">
      <c r="B190" s="13"/>
      <c r="C190" s="60"/>
      <c r="D190" s="52" t="s">
        <v>113</v>
      </c>
      <c r="E190" s="15">
        <f t="shared" si="55"/>
        <v>3688</v>
      </c>
      <c r="F190" s="15">
        <v>3548</v>
      </c>
      <c r="G190" s="15">
        <v>140</v>
      </c>
      <c r="H190" s="15">
        <v>0</v>
      </c>
      <c r="I190" s="15">
        <v>0</v>
      </c>
      <c r="J190" s="16">
        <f t="shared" ref="J190" si="57">SUM(G190:I190)/E190</f>
        <v>3.7960954446854663E-2</v>
      </c>
      <c r="K190" s="17">
        <v>0</v>
      </c>
      <c r="L190" s="15">
        <v>0</v>
      </c>
      <c r="M190" s="15">
        <v>366</v>
      </c>
      <c r="N190" s="55" t="s">
        <v>63</v>
      </c>
      <c r="O190" s="19"/>
      <c r="Q190" s="48"/>
    </row>
    <row r="191" spans="2:17" ht="20.100000000000001" customHeight="1">
      <c r="B191" s="13"/>
      <c r="C191" s="61" t="s">
        <v>131</v>
      </c>
      <c r="D191" s="53" t="s">
        <v>38</v>
      </c>
      <c r="E191" s="21">
        <f t="shared" ref="E191:E196" si="58">SUM(F191:I191)</f>
        <v>2601.9</v>
      </c>
      <c r="F191" s="21">
        <v>1773.25</v>
      </c>
      <c r="G191" s="21">
        <v>597.65</v>
      </c>
      <c r="H191" s="21">
        <v>133.5</v>
      </c>
      <c r="I191" s="21">
        <v>97.5</v>
      </c>
      <c r="J191" s="22">
        <f t="shared" ref="J191:J193" si="59">SUM(G191:I191)/E191</f>
        <v>0.3184788039509589</v>
      </c>
      <c r="K191" s="21">
        <v>0</v>
      </c>
      <c r="L191" s="21">
        <v>18</v>
      </c>
      <c r="M191" s="21">
        <v>253.5</v>
      </c>
      <c r="N191" s="54" t="s">
        <v>63</v>
      </c>
      <c r="O191" s="19"/>
      <c r="Q191" s="48"/>
    </row>
    <row r="192" spans="2:17" ht="20.100000000000001" customHeight="1">
      <c r="B192" s="13"/>
      <c r="C192" s="62"/>
      <c r="D192" s="53" t="s">
        <v>39</v>
      </c>
      <c r="E192" s="21">
        <f t="shared" si="58"/>
        <v>2899.5</v>
      </c>
      <c r="F192" s="21">
        <v>1985.5</v>
      </c>
      <c r="G192" s="21">
        <v>618.5</v>
      </c>
      <c r="H192" s="21">
        <v>118.5</v>
      </c>
      <c r="I192" s="21">
        <v>177</v>
      </c>
      <c r="J192" s="22">
        <f t="shared" si="59"/>
        <v>0.31522676323504051</v>
      </c>
      <c r="K192" s="21">
        <v>0</v>
      </c>
      <c r="L192" s="21">
        <v>0</v>
      </c>
      <c r="M192" s="21">
        <v>215</v>
      </c>
      <c r="N192" s="54" t="s">
        <v>63</v>
      </c>
      <c r="O192" s="19"/>
      <c r="Q192" s="48"/>
    </row>
    <row r="193" spans="2:17" ht="20.100000000000001" customHeight="1">
      <c r="B193" s="13"/>
      <c r="C193" s="62"/>
      <c r="D193" s="53" t="s">
        <v>40</v>
      </c>
      <c r="E193" s="21">
        <f t="shared" si="58"/>
        <v>2553.5</v>
      </c>
      <c r="F193" s="21">
        <v>2325.5</v>
      </c>
      <c r="G193" s="21">
        <v>115.5</v>
      </c>
      <c r="H193" s="21">
        <v>76.5</v>
      </c>
      <c r="I193" s="21">
        <v>36</v>
      </c>
      <c r="J193" s="22">
        <f t="shared" si="59"/>
        <v>8.9289210887017814E-2</v>
      </c>
      <c r="K193" s="21">
        <v>0</v>
      </c>
      <c r="L193" s="24">
        <v>0</v>
      </c>
      <c r="M193" s="21">
        <v>25</v>
      </c>
      <c r="N193" s="54" t="s">
        <v>63</v>
      </c>
      <c r="O193" s="19"/>
      <c r="Q193" s="48"/>
    </row>
    <row r="194" spans="2:17" ht="20.100000000000001" customHeight="1">
      <c r="B194" s="13"/>
      <c r="C194" s="62"/>
      <c r="D194" s="53" t="s">
        <v>41</v>
      </c>
      <c r="E194" s="21">
        <f t="shared" si="58"/>
        <v>5666.65</v>
      </c>
      <c r="F194" s="21">
        <v>5084.75</v>
      </c>
      <c r="G194" s="21">
        <v>436.4</v>
      </c>
      <c r="H194" s="21">
        <v>90</v>
      </c>
      <c r="I194" s="21">
        <v>55.5</v>
      </c>
      <c r="J194" s="22">
        <f>SUM(G194:I194)/E194</f>
        <v>0.10268853731922742</v>
      </c>
      <c r="K194" s="24">
        <v>0</v>
      </c>
      <c r="L194" s="21">
        <v>125</v>
      </c>
      <c r="M194" s="21">
        <v>472.90000000000009</v>
      </c>
      <c r="N194" s="54" t="s">
        <v>63</v>
      </c>
      <c r="O194" s="19"/>
      <c r="Q194" s="48"/>
    </row>
    <row r="195" spans="2:17" ht="29.25" customHeight="1">
      <c r="B195" s="13"/>
      <c r="C195" s="62"/>
      <c r="D195" s="47" t="s">
        <v>42</v>
      </c>
      <c r="E195" s="21">
        <f t="shared" si="58"/>
        <v>220.2</v>
      </c>
      <c r="F195" s="21">
        <v>215.7</v>
      </c>
      <c r="G195" s="24">
        <v>4.5</v>
      </c>
      <c r="H195" s="24">
        <v>0</v>
      </c>
      <c r="I195" s="24">
        <v>0</v>
      </c>
      <c r="J195" s="22">
        <f>SUM(G195:I195)/E195</f>
        <v>2.0435967302452316E-2</v>
      </c>
      <c r="K195" s="24">
        <v>0</v>
      </c>
      <c r="L195" s="24">
        <v>0</v>
      </c>
      <c r="M195" s="21">
        <v>12</v>
      </c>
      <c r="N195" s="54" t="s">
        <v>63</v>
      </c>
      <c r="O195" s="19"/>
      <c r="Q195" s="48"/>
    </row>
    <row r="196" spans="2:17" ht="19.5" customHeight="1">
      <c r="B196" s="13"/>
      <c r="C196" s="62"/>
      <c r="D196" s="47" t="s">
        <v>91</v>
      </c>
      <c r="E196" s="21">
        <f t="shared" si="58"/>
        <v>5826</v>
      </c>
      <c r="F196" s="21">
        <v>3528</v>
      </c>
      <c r="G196" s="24">
        <v>1824</v>
      </c>
      <c r="H196" s="24">
        <v>324</v>
      </c>
      <c r="I196" s="24">
        <v>150</v>
      </c>
      <c r="J196" s="22">
        <f>SUM(G196:I196)/E196</f>
        <v>0.3944387229660144</v>
      </c>
      <c r="K196" s="24">
        <v>210</v>
      </c>
      <c r="L196" s="24">
        <v>60</v>
      </c>
      <c r="M196" s="21">
        <v>30</v>
      </c>
      <c r="N196" s="54" t="s">
        <v>63</v>
      </c>
      <c r="O196" s="19"/>
      <c r="Q196" s="48"/>
    </row>
    <row r="197" spans="2:17" ht="19.5" customHeight="1">
      <c r="B197" s="13"/>
      <c r="C197" s="62"/>
      <c r="D197" s="47" t="s">
        <v>92</v>
      </c>
      <c r="E197" s="21">
        <f t="shared" ref="E197:E198" si="60">SUM(F197:I197)</f>
        <v>2442</v>
      </c>
      <c r="F197" s="21">
        <v>1638</v>
      </c>
      <c r="G197" s="24">
        <v>684</v>
      </c>
      <c r="H197" s="24">
        <v>96</v>
      </c>
      <c r="I197" s="24">
        <v>24</v>
      </c>
      <c r="J197" s="22">
        <f t="shared" ref="J197:J198" si="61">SUM(G197:I197)/E197</f>
        <v>0.32923832923832924</v>
      </c>
      <c r="K197" s="24">
        <v>240</v>
      </c>
      <c r="L197" s="24">
        <v>54</v>
      </c>
      <c r="M197" s="21">
        <v>72</v>
      </c>
      <c r="N197" s="54" t="s">
        <v>63</v>
      </c>
      <c r="O197" s="19"/>
      <c r="Q197" s="48"/>
    </row>
    <row r="198" spans="2:17" ht="19.5" customHeight="1">
      <c r="B198" s="13"/>
      <c r="C198" s="62"/>
      <c r="D198" s="47" t="s">
        <v>126</v>
      </c>
      <c r="E198" s="21">
        <f t="shared" si="60"/>
        <v>2338.5</v>
      </c>
      <c r="F198" s="21">
        <v>1978.5</v>
      </c>
      <c r="G198" s="24">
        <v>360</v>
      </c>
      <c r="H198" s="24">
        <v>0</v>
      </c>
      <c r="I198" s="24">
        <v>0</v>
      </c>
      <c r="J198" s="22">
        <f t="shared" si="61"/>
        <v>0.15394483643361129</v>
      </c>
      <c r="K198" s="24">
        <v>94.5</v>
      </c>
      <c r="L198" s="24">
        <v>0</v>
      </c>
      <c r="M198" s="21">
        <v>24</v>
      </c>
      <c r="N198" s="54" t="s">
        <v>63</v>
      </c>
      <c r="O198" s="19"/>
      <c r="Q198" s="48"/>
    </row>
    <row r="199" spans="2:17" ht="19.5" customHeight="1">
      <c r="B199" s="13"/>
      <c r="C199" s="63"/>
      <c r="D199" s="47" t="s">
        <v>127</v>
      </c>
      <c r="E199" s="21">
        <f t="shared" ref="E199:E203" si="62">SUM(F199:I199)</f>
        <v>906</v>
      </c>
      <c r="F199" s="21">
        <v>678</v>
      </c>
      <c r="G199" s="24">
        <v>228</v>
      </c>
      <c r="H199" s="24">
        <v>0</v>
      </c>
      <c r="I199" s="24">
        <v>0</v>
      </c>
      <c r="J199" s="22">
        <f>SUM(G199:I199)/E199</f>
        <v>0.25165562913907286</v>
      </c>
      <c r="K199" s="24">
        <v>0</v>
      </c>
      <c r="L199" s="24">
        <v>0</v>
      </c>
      <c r="M199" s="21">
        <v>6</v>
      </c>
      <c r="N199" s="54" t="s">
        <v>63</v>
      </c>
      <c r="O199" s="19"/>
      <c r="Q199" s="48"/>
    </row>
    <row r="200" spans="2:17" ht="20.100000000000001" customHeight="1">
      <c r="B200" s="13"/>
      <c r="C200" s="58" t="s">
        <v>43</v>
      </c>
      <c r="D200" s="52" t="s">
        <v>44</v>
      </c>
      <c r="E200" s="15">
        <f t="shared" si="62"/>
        <v>763.5</v>
      </c>
      <c r="F200" s="15">
        <v>195</v>
      </c>
      <c r="G200" s="15">
        <v>193.5</v>
      </c>
      <c r="H200" s="15">
        <v>73.5</v>
      </c>
      <c r="I200" s="15">
        <v>301.5</v>
      </c>
      <c r="J200" s="16">
        <f t="shared" ref="J200:J216" si="63">SUM(G200:I200)/E200</f>
        <v>0.74459724950884087</v>
      </c>
      <c r="K200" s="15">
        <v>0</v>
      </c>
      <c r="L200" s="15">
        <v>0</v>
      </c>
      <c r="M200" s="15">
        <v>28</v>
      </c>
      <c r="N200" s="55" t="s">
        <v>63</v>
      </c>
      <c r="O200" s="19"/>
      <c r="Q200" s="48"/>
    </row>
    <row r="201" spans="2:17" ht="20.100000000000001" customHeight="1">
      <c r="B201" s="13"/>
      <c r="C201" s="59"/>
      <c r="D201" s="52" t="s">
        <v>45</v>
      </c>
      <c r="E201" s="15">
        <f t="shared" si="62"/>
        <v>4134.5</v>
      </c>
      <c r="F201" s="15">
        <v>3213.5</v>
      </c>
      <c r="G201" s="15">
        <v>591</v>
      </c>
      <c r="H201" s="15">
        <v>145.5</v>
      </c>
      <c r="I201" s="15">
        <v>184.5</v>
      </c>
      <c r="J201" s="16">
        <f t="shared" si="63"/>
        <v>0.22275970492199781</v>
      </c>
      <c r="K201" s="15">
        <v>4.5</v>
      </c>
      <c r="L201" s="15">
        <v>0</v>
      </c>
      <c r="M201" s="15">
        <v>108.5</v>
      </c>
      <c r="N201" s="55" t="s">
        <v>63</v>
      </c>
      <c r="O201" s="19"/>
      <c r="Q201" s="48"/>
    </row>
    <row r="202" spans="2:17" ht="20.100000000000001" customHeight="1">
      <c r="B202" s="13"/>
      <c r="C202" s="59"/>
      <c r="D202" s="52" t="s">
        <v>46</v>
      </c>
      <c r="E202" s="15">
        <f t="shared" si="62"/>
        <v>2182.5</v>
      </c>
      <c r="F202" s="15">
        <v>2005.5</v>
      </c>
      <c r="G202" s="15">
        <v>100.5</v>
      </c>
      <c r="H202" s="15">
        <v>46.5</v>
      </c>
      <c r="I202" s="17">
        <v>30</v>
      </c>
      <c r="J202" s="16">
        <f t="shared" si="63"/>
        <v>8.1099656357388319E-2</v>
      </c>
      <c r="K202" s="15">
        <v>43.5</v>
      </c>
      <c r="L202" s="15">
        <v>48</v>
      </c>
      <c r="M202" s="15">
        <v>296.5</v>
      </c>
      <c r="N202" s="55" t="s">
        <v>63</v>
      </c>
      <c r="O202" s="19"/>
      <c r="Q202" s="48"/>
    </row>
    <row r="203" spans="2:17" ht="20.100000000000001" customHeight="1">
      <c r="B203" s="13"/>
      <c r="C203" s="59"/>
      <c r="D203" s="52" t="s">
        <v>128</v>
      </c>
      <c r="E203" s="15">
        <f t="shared" si="62"/>
        <v>52287</v>
      </c>
      <c r="F203" s="15">
        <v>40416.5</v>
      </c>
      <c r="G203" s="15">
        <v>9162.5</v>
      </c>
      <c r="H203" s="15">
        <v>1848</v>
      </c>
      <c r="I203" s="17">
        <v>860</v>
      </c>
      <c r="J203" s="16">
        <f t="shared" si="63"/>
        <v>0.22702583816244956</v>
      </c>
      <c r="K203" s="15">
        <v>375.5</v>
      </c>
      <c r="L203" s="15">
        <v>1390</v>
      </c>
      <c r="M203" s="15">
        <v>19247.5</v>
      </c>
      <c r="N203" s="55" t="s">
        <v>63</v>
      </c>
      <c r="O203" s="19"/>
      <c r="Q203" s="48"/>
    </row>
    <row r="204" spans="2:17" ht="20.100000000000001" customHeight="1">
      <c r="B204" s="13"/>
      <c r="C204" s="60"/>
      <c r="D204" s="52" t="s">
        <v>129</v>
      </c>
      <c r="E204" s="15">
        <f t="shared" ref="E204:E217" si="64">SUM(F204:I204)</f>
        <v>2160</v>
      </c>
      <c r="F204" s="15">
        <v>1302</v>
      </c>
      <c r="G204" s="15">
        <v>858</v>
      </c>
      <c r="H204" s="15">
        <v>0</v>
      </c>
      <c r="I204" s="17">
        <v>0</v>
      </c>
      <c r="J204" s="16">
        <f t="shared" si="63"/>
        <v>0.3972222222222222</v>
      </c>
      <c r="K204" s="15">
        <v>99</v>
      </c>
      <c r="L204" s="15">
        <v>51</v>
      </c>
      <c r="M204" s="15">
        <v>5359.5</v>
      </c>
      <c r="N204" s="55" t="s">
        <v>63</v>
      </c>
      <c r="O204" s="19"/>
      <c r="Q204" s="48"/>
    </row>
    <row r="205" spans="2:17" ht="20.100000000000001" customHeight="1">
      <c r="B205" s="13"/>
      <c r="C205" s="61" t="s">
        <v>130</v>
      </c>
      <c r="D205" s="53" t="s">
        <v>47</v>
      </c>
      <c r="E205" s="21">
        <f t="shared" si="64"/>
        <v>157.5</v>
      </c>
      <c r="F205" s="21">
        <v>82.5</v>
      </c>
      <c r="G205" s="21">
        <v>31.5</v>
      </c>
      <c r="H205" s="21">
        <v>37.5</v>
      </c>
      <c r="I205" s="24">
        <v>6</v>
      </c>
      <c r="J205" s="22">
        <f t="shared" si="63"/>
        <v>0.47619047619047616</v>
      </c>
      <c r="K205" s="24">
        <v>0</v>
      </c>
      <c r="L205" s="21">
        <v>0</v>
      </c>
      <c r="M205" s="21">
        <v>19.5</v>
      </c>
      <c r="N205" s="54" t="s">
        <v>63</v>
      </c>
      <c r="O205" s="19"/>
      <c r="Q205" s="48"/>
    </row>
    <row r="206" spans="2:17" ht="20.100000000000001" customHeight="1">
      <c r="B206" s="13"/>
      <c r="C206" s="62"/>
      <c r="D206" s="53" t="s">
        <v>48</v>
      </c>
      <c r="E206" s="21">
        <f t="shared" si="64"/>
        <v>2846.5</v>
      </c>
      <c r="F206" s="21">
        <v>2267.5</v>
      </c>
      <c r="G206" s="21">
        <v>336</v>
      </c>
      <c r="H206" s="21">
        <v>79.5</v>
      </c>
      <c r="I206" s="24">
        <v>163.5</v>
      </c>
      <c r="J206" s="22">
        <f t="shared" si="63"/>
        <v>0.20340769365887931</v>
      </c>
      <c r="K206" s="21">
        <v>0</v>
      </c>
      <c r="L206" s="21">
        <v>0</v>
      </c>
      <c r="M206" s="21">
        <v>364.5</v>
      </c>
      <c r="N206" s="54" t="s">
        <v>63</v>
      </c>
      <c r="O206" s="19"/>
      <c r="Q206" s="48"/>
    </row>
    <row r="207" spans="2:17" ht="20.100000000000001" customHeight="1">
      <c r="B207" s="13"/>
      <c r="C207" s="62"/>
      <c r="D207" s="53" t="s">
        <v>49</v>
      </c>
      <c r="E207" s="21">
        <f t="shared" si="64"/>
        <v>540.5</v>
      </c>
      <c r="F207" s="21">
        <v>335</v>
      </c>
      <c r="G207" s="21">
        <v>96</v>
      </c>
      <c r="H207" s="21">
        <v>13.5</v>
      </c>
      <c r="I207" s="24">
        <v>96</v>
      </c>
      <c r="J207" s="22">
        <f t="shared" si="63"/>
        <v>0.38020351526364476</v>
      </c>
      <c r="K207" s="21">
        <v>0</v>
      </c>
      <c r="L207" s="21">
        <v>0</v>
      </c>
      <c r="M207" s="21">
        <v>168</v>
      </c>
      <c r="N207" s="54" t="s">
        <v>63</v>
      </c>
      <c r="O207" s="19"/>
      <c r="Q207" s="48"/>
    </row>
    <row r="208" spans="2:17" ht="20.100000000000001" customHeight="1">
      <c r="B208" s="13"/>
      <c r="C208" s="62"/>
      <c r="D208" s="53" t="s">
        <v>50</v>
      </c>
      <c r="E208" s="21">
        <f t="shared" si="64"/>
        <v>2919.5</v>
      </c>
      <c r="F208" s="21">
        <v>2003</v>
      </c>
      <c r="G208" s="21">
        <v>463.5</v>
      </c>
      <c r="H208" s="21">
        <v>286.5</v>
      </c>
      <c r="I208" s="21">
        <v>166.5</v>
      </c>
      <c r="J208" s="22">
        <f t="shared" si="63"/>
        <v>0.31392361705771538</v>
      </c>
      <c r="K208" s="21">
        <v>0</v>
      </c>
      <c r="L208" s="21">
        <v>6</v>
      </c>
      <c r="M208" s="21">
        <v>236.5</v>
      </c>
      <c r="N208" s="54" t="s">
        <v>63</v>
      </c>
      <c r="O208" s="19"/>
      <c r="Q208" s="48"/>
    </row>
    <row r="209" spans="2:17" ht="20.100000000000001" customHeight="1">
      <c r="B209" s="13"/>
      <c r="C209" s="62"/>
      <c r="D209" s="53" t="s">
        <v>51</v>
      </c>
      <c r="E209" s="21">
        <f t="shared" si="64"/>
        <v>2518.5</v>
      </c>
      <c r="F209" s="21">
        <v>1599</v>
      </c>
      <c r="G209" s="21">
        <v>643.5</v>
      </c>
      <c r="H209" s="21">
        <v>96</v>
      </c>
      <c r="I209" s="24">
        <v>180</v>
      </c>
      <c r="J209" s="22">
        <f t="shared" si="63"/>
        <v>0.36509827278141749</v>
      </c>
      <c r="K209" s="21">
        <v>0</v>
      </c>
      <c r="L209" s="21">
        <v>0</v>
      </c>
      <c r="M209" s="21">
        <v>237</v>
      </c>
      <c r="N209" s="54" t="s">
        <v>63</v>
      </c>
      <c r="O209" s="19"/>
      <c r="Q209" s="48"/>
    </row>
    <row r="210" spans="2:17" ht="20.100000000000001" customHeight="1">
      <c r="B210" s="13"/>
      <c r="C210" s="62"/>
      <c r="D210" s="53" t="s">
        <v>112</v>
      </c>
      <c r="E210" s="21">
        <f t="shared" si="64"/>
        <v>1741</v>
      </c>
      <c r="F210" s="21">
        <v>1534</v>
      </c>
      <c r="G210" s="21">
        <v>136.5</v>
      </c>
      <c r="H210" s="21">
        <v>58.5</v>
      </c>
      <c r="I210" s="21">
        <v>12</v>
      </c>
      <c r="J210" s="22">
        <f t="shared" si="63"/>
        <v>0.11889718552556003</v>
      </c>
      <c r="K210" s="21">
        <v>19.5</v>
      </c>
      <c r="L210" s="21">
        <v>0</v>
      </c>
      <c r="M210" s="21">
        <v>238</v>
      </c>
      <c r="N210" s="54" t="s">
        <v>63</v>
      </c>
      <c r="O210" s="19"/>
      <c r="Q210" s="48"/>
    </row>
    <row r="211" spans="2:17" ht="20.100000000000001" customHeight="1">
      <c r="B211" s="13"/>
      <c r="C211" s="62"/>
      <c r="D211" s="53" t="s">
        <v>93</v>
      </c>
      <c r="E211" s="21">
        <f t="shared" si="64"/>
        <v>5808</v>
      </c>
      <c r="F211" s="21">
        <v>4596</v>
      </c>
      <c r="G211" s="21">
        <v>1014</v>
      </c>
      <c r="H211" s="21">
        <v>198</v>
      </c>
      <c r="I211" s="21">
        <v>0</v>
      </c>
      <c r="J211" s="22">
        <f t="shared" si="63"/>
        <v>0.20867768595041322</v>
      </c>
      <c r="K211" s="21">
        <v>0</v>
      </c>
      <c r="L211" s="21">
        <v>234</v>
      </c>
      <c r="M211" s="21">
        <v>36</v>
      </c>
      <c r="N211" s="54" t="s">
        <v>63</v>
      </c>
      <c r="O211" s="19"/>
      <c r="Q211" s="48"/>
    </row>
    <row r="212" spans="2:17" ht="20.100000000000001" customHeight="1">
      <c r="B212" s="13"/>
      <c r="C212" s="62"/>
      <c r="D212" s="53" t="s">
        <v>89</v>
      </c>
      <c r="E212" s="21">
        <f t="shared" si="64"/>
        <v>3042</v>
      </c>
      <c r="F212" s="21">
        <v>2424</v>
      </c>
      <c r="G212" s="21">
        <v>534</v>
      </c>
      <c r="H212" s="21">
        <v>84</v>
      </c>
      <c r="I212" s="21">
        <v>0</v>
      </c>
      <c r="J212" s="22">
        <f t="shared" si="63"/>
        <v>0.20315581854043394</v>
      </c>
      <c r="K212" s="21">
        <v>246</v>
      </c>
      <c r="L212" s="21">
        <v>60</v>
      </c>
      <c r="M212" s="21">
        <v>0</v>
      </c>
      <c r="N212" s="54" t="s">
        <v>63</v>
      </c>
      <c r="O212" s="19"/>
      <c r="Q212" s="48"/>
    </row>
    <row r="213" spans="2:17" ht="20.100000000000001" customHeight="1">
      <c r="B213" s="13"/>
      <c r="C213" s="62"/>
      <c r="D213" s="53" t="s">
        <v>94</v>
      </c>
      <c r="E213" s="21">
        <f t="shared" si="64"/>
        <v>60</v>
      </c>
      <c r="F213" s="21">
        <v>60</v>
      </c>
      <c r="G213" s="21">
        <v>0</v>
      </c>
      <c r="H213" s="21">
        <v>0</v>
      </c>
      <c r="I213" s="21">
        <v>0</v>
      </c>
      <c r="J213" s="22">
        <f t="shared" si="63"/>
        <v>0</v>
      </c>
      <c r="K213" s="21">
        <v>0</v>
      </c>
      <c r="L213" s="21">
        <v>0</v>
      </c>
      <c r="M213" s="21">
        <v>0</v>
      </c>
      <c r="N213" s="54" t="s">
        <v>63</v>
      </c>
      <c r="O213" s="19"/>
      <c r="Q213" s="48"/>
    </row>
    <row r="214" spans="2:17" ht="20.100000000000001" customHeight="1">
      <c r="B214" s="13"/>
      <c r="C214" s="62"/>
      <c r="D214" s="53" t="s">
        <v>95</v>
      </c>
      <c r="E214" s="21">
        <f t="shared" si="64"/>
        <v>834</v>
      </c>
      <c r="F214" s="21">
        <v>792</v>
      </c>
      <c r="G214" s="21">
        <v>24</v>
      </c>
      <c r="H214" s="21">
        <v>18</v>
      </c>
      <c r="I214" s="21">
        <v>0</v>
      </c>
      <c r="J214" s="22">
        <f t="shared" si="63"/>
        <v>5.0359712230215826E-2</v>
      </c>
      <c r="K214" s="21">
        <v>114</v>
      </c>
      <c r="L214" s="21">
        <v>24</v>
      </c>
      <c r="M214" s="21">
        <v>0</v>
      </c>
      <c r="N214" s="54" t="s">
        <v>63</v>
      </c>
      <c r="O214" s="19"/>
      <c r="Q214" s="48"/>
    </row>
    <row r="215" spans="2:17" ht="20.100000000000001" customHeight="1">
      <c r="B215" s="13"/>
      <c r="C215" s="62"/>
      <c r="D215" s="53" t="s">
        <v>96</v>
      </c>
      <c r="E215" s="21">
        <f t="shared" si="64"/>
        <v>876</v>
      </c>
      <c r="F215" s="21">
        <v>816</v>
      </c>
      <c r="G215" s="21">
        <v>36</v>
      </c>
      <c r="H215" s="21">
        <v>24</v>
      </c>
      <c r="I215" s="21">
        <v>0</v>
      </c>
      <c r="J215" s="22">
        <f t="shared" si="63"/>
        <v>6.8493150684931503E-2</v>
      </c>
      <c r="K215" s="21">
        <v>0</v>
      </c>
      <c r="L215" s="21">
        <v>90</v>
      </c>
      <c r="M215" s="21">
        <v>0</v>
      </c>
      <c r="N215" s="54" t="s">
        <v>63</v>
      </c>
      <c r="O215" s="19"/>
      <c r="Q215" s="48"/>
    </row>
    <row r="216" spans="2:17" ht="20.100000000000001" customHeight="1">
      <c r="B216" s="13"/>
      <c r="C216" s="62"/>
      <c r="D216" s="53" t="s">
        <v>97</v>
      </c>
      <c r="E216" s="21">
        <f t="shared" si="64"/>
        <v>1392</v>
      </c>
      <c r="F216" s="21">
        <v>1380</v>
      </c>
      <c r="G216" s="21">
        <v>12</v>
      </c>
      <c r="H216" s="21">
        <v>0</v>
      </c>
      <c r="I216" s="21">
        <v>0</v>
      </c>
      <c r="J216" s="22">
        <f t="shared" si="63"/>
        <v>8.6206896551724137E-3</v>
      </c>
      <c r="K216" s="21">
        <v>54</v>
      </c>
      <c r="L216" s="21">
        <v>78</v>
      </c>
      <c r="M216" s="21">
        <v>24</v>
      </c>
      <c r="N216" s="54" t="s">
        <v>63</v>
      </c>
      <c r="O216" s="19"/>
      <c r="Q216" s="48"/>
    </row>
    <row r="217" spans="2:17" ht="20.100000000000001" customHeight="1">
      <c r="B217" s="13"/>
      <c r="C217" s="62"/>
      <c r="D217" s="53" t="s">
        <v>98</v>
      </c>
      <c r="E217" s="21">
        <f t="shared" si="64"/>
        <v>318</v>
      </c>
      <c r="F217" s="21">
        <v>312</v>
      </c>
      <c r="G217" s="21">
        <v>6</v>
      </c>
      <c r="H217" s="21">
        <v>0</v>
      </c>
      <c r="I217" s="21">
        <v>0</v>
      </c>
      <c r="J217" s="22">
        <f t="shared" ref="J217" si="65">SUM(G217:I217)/E217</f>
        <v>1.8867924528301886E-2</v>
      </c>
      <c r="K217" s="21">
        <v>0</v>
      </c>
      <c r="L217" s="21">
        <v>0</v>
      </c>
      <c r="M217" s="21">
        <v>0</v>
      </c>
      <c r="N217" s="54" t="s">
        <v>63</v>
      </c>
      <c r="O217" s="19"/>
      <c r="Q217" s="48"/>
    </row>
    <row r="218" spans="2:17" ht="20.100000000000001" customHeight="1">
      <c r="B218" s="13"/>
      <c r="C218" s="63"/>
      <c r="D218" s="53" t="s">
        <v>102</v>
      </c>
      <c r="E218" s="21">
        <f t="shared" ref="E218:E230" si="66">SUM(F218:I218)</f>
        <v>1056</v>
      </c>
      <c r="F218" s="21">
        <v>918</v>
      </c>
      <c r="G218" s="21">
        <v>138</v>
      </c>
      <c r="H218" s="21">
        <v>0</v>
      </c>
      <c r="I218" s="21">
        <v>0</v>
      </c>
      <c r="J218" s="22">
        <f t="shared" ref="J218:J229" si="67">SUM(G218:I218)/E218</f>
        <v>0.13068181818181818</v>
      </c>
      <c r="K218" s="21">
        <v>0</v>
      </c>
      <c r="L218" s="21">
        <v>42</v>
      </c>
      <c r="M218" s="21">
        <v>12</v>
      </c>
      <c r="N218" s="54" t="s">
        <v>63</v>
      </c>
      <c r="O218" s="19"/>
      <c r="Q218" s="48"/>
    </row>
    <row r="219" spans="2:17" ht="20.100000000000001" customHeight="1">
      <c r="B219" s="13"/>
      <c r="C219" s="58" t="s">
        <v>65</v>
      </c>
      <c r="D219" s="52" t="s">
        <v>48</v>
      </c>
      <c r="E219" s="15">
        <f t="shared" si="66"/>
        <v>4026</v>
      </c>
      <c r="F219" s="15">
        <v>2985</v>
      </c>
      <c r="G219" s="15">
        <v>382.5</v>
      </c>
      <c r="H219" s="15">
        <v>300</v>
      </c>
      <c r="I219" s="15">
        <v>358.5</v>
      </c>
      <c r="J219" s="16">
        <f t="shared" si="67"/>
        <v>0.25856929955290608</v>
      </c>
      <c r="K219" s="15">
        <v>0</v>
      </c>
      <c r="L219" s="15">
        <v>0</v>
      </c>
      <c r="M219" s="15">
        <v>391</v>
      </c>
      <c r="N219" s="55" t="s">
        <v>63</v>
      </c>
      <c r="O219" s="19"/>
      <c r="Q219" s="48"/>
    </row>
    <row r="220" spans="2:17" ht="20.100000000000001" customHeight="1">
      <c r="B220" s="13"/>
      <c r="C220" s="59"/>
      <c r="D220" s="52" t="s">
        <v>49</v>
      </c>
      <c r="E220" s="15">
        <f t="shared" si="66"/>
        <v>622.5</v>
      </c>
      <c r="F220" s="15">
        <v>403</v>
      </c>
      <c r="G220" s="15">
        <v>100.5</v>
      </c>
      <c r="H220" s="15">
        <v>14</v>
      </c>
      <c r="I220" s="15">
        <v>105</v>
      </c>
      <c r="J220" s="16">
        <f t="shared" si="67"/>
        <v>0.35261044176706829</v>
      </c>
      <c r="K220" s="17">
        <v>0</v>
      </c>
      <c r="L220" s="15">
        <v>0</v>
      </c>
      <c r="M220" s="15">
        <v>28</v>
      </c>
      <c r="N220" s="55" t="s">
        <v>63</v>
      </c>
      <c r="O220" s="19"/>
      <c r="Q220" s="48"/>
    </row>
    <row r="221" spans="2:17" ht="20.100000000000001" customHeight="1">
      <c r="B221" s="13"/>
      <c r="C221" s="59"/>
      <c r="D221" s="52" t="s">
        <v>50</v>
      </c>
      <c r="E221" s="15">
        <f t="shared" si="66"/>
        <v>1138</v>
      </c>
      <c r="F221" s="15">
        <v>933</v>
      </c>
      <c r="G221" s="15">
        <v>85</v>
      </c>
      <c r="H221" s="15">
        <v>66</v>
      </c>
      <c r="I221" s="15">
        <v>54</v>
      </c>
      <c r="J221" s="16">
        <f t="shared" si="67"/>
        <v>0.18014059753954306</v>
      </c>
      <c r="K221" s="17">
        <v>0</v>
      </c>
      <c r="L221" s="15">
        <v>0</v>
      </c>
      <c r="M221" s="15">
        <v>96</v>
      </c>
      <c r="N221" s="55" t="s">
        <v>63</v>
      </c>
      <c r="O221" s="19"/>
      <c r="Q221" s="48"/>
    </row>
    <row r="222" spans="2:17" ht="20.100000000000001" customHeight="1">
      <c r="B222" s="13"/>
      <c r="C222" s="59"/>
      <c r="D222" s="52" t="s">
        <v>52</v>
      </c>
      <c r="E222" s="15">
        <f t="shared" si="66"/>
        <v>970.5</v>
      </c>
      <c r="F222" s="15">
        <v>720</v>
      </c>
      <c r="G222" s="15">
        <v>139.5</v>
      </c>
      <c r="H222" s="15">
        <v>24</v>
      </c>
      <c r="I222" s="15">
        <v>87</v>
      </c>
      <c r="J222" s="16">
        <f t="shared" si="67"/>
        <v>0.25811437403400311</v>
      </c>
      <c r="K222" s="17">
        <v>0</v>
      </c>
      <c r="L222" s="15">
        <v>6</v>
      </c>
      <c r="M222" s="15">
        <v>61.5</v>
      </c>
      <c r="N222" s="55" t="s">
        <v>63</v>
      </c>
      <c r="O222" s="19"/>
      <c r="Q222" s="48"/>
    </row>
    <row r="223" spans="2:17" ht="20.100000000000001" customHeight="1">
      <c r="B223" s="13"/>
      <c r="C223" s="59"/>
      <c r="D223" s="52" t="s">
        <v>53</v>
      </c>
      <c r="E223" s="15">
        <f t="shared" si="66"/>
        <v>706.5</v>
      </c>
      <c r="F223" s="15">
        <v>456</v>
      </c>
      <c r="G223" s="15">
        <v>136.5</v>
      </c>
      <c r="H223" s="15">
        <v>63</v>
      </c>
      <c r="I223" s="15">
        <v>51</v>
      </c>
      <c r="J223" s="16">
        <f t="shared" si="67"/>
        <v>0.35456475583864117</v>
      </c>
      <c r="K223" s="17">
        <v>0</v>
      </c>
      <c r="L223" s="15">
        <v>0</v>
      </c>
      <c r="M223" s="15">
        <v>21</v>
      </c>
      <c r="N223" s="55" t="s">
        <v>63</v>
      </c>
      <c r="O223" s="19"/>
      <c r="Q223" s="48"/>
    </row>
    <row r="224" spans="2:17" ht="20.100000000000001" customHeight="1">
      <c r="B224" s="13"/>
      <c r="C224" s="59"/>
      <c r="D224" s="52" t="s">
        <v>54</v>
      </c>
      <c r="E224" s="15">
        <f t="shared" si="66"/>
        <v>1404</v>
      </c>
      <c r="F224" s="15">
        <v>1338</v>
      </c>
      <c r="G224" s="17">
        <v>39</v>
      </c>
      <c r="H224" s="17">
        <v>12</v>
      </c>
      <c r="I224" s="17">
        <v>15</v>
      </c>
      <c r="J224" s="16">
        <f t="shared" si="67"/>
        <v>4.7008547008547008E-2</v>
      </c>
      <c r="K224" s="17">
        <v>0</v>
      </c>
      <c r="L224" s="17">
        <v>27</v>
      </c>
      <c r="M224" s="17">
        <v>62</v>
      </c>
      <c r="N224" s="55" t="s">
        <v>63</v>
      </c>
      <c r="O224" s="19"/>
      <c r="Q224" s="48"/>
    </row>
    <row r="225" spans="2:17" ht="28.5" customHeight="1">
      <c r="B225" s="13"/>
      <c r="C225" s="59"/>
      <c r="D225" s="26" t="s">
        <v>55</v>
      </c>
      <c r="E225" s="15">
        <f t="shared" si="66"/>
        <v>181.5</v>
      </c>
      <c r="F225" s="15">
        <v>151.5</v>
      </c>
      <c r="G225" s="15">
        <v>18</v>
      </c>
      <c r="H225" s="15">
        <v>6</v>
      </c>
      <c r="I225" s="17">
        <v>6</v>
      </c>
      <c r="J225" s="16">
        <f t="shared" si="67"/>
        <v>0.16528925619834711</v>
      </c>
      <c r="K225" s="17">
        <v>0</v>
      </c>
      <c r="L225" s="17">
        <v>0</v>
      </c>
      <c r="M225" s="17">
        <v>22.5</v>
      </c>
      <c r="N225" s="55" t="s">
        <v>63</v>
      </c>
      <c r="O225" s="19"/>
      <c r="Q225" s="48"/>
    </row>
    <row r="226" spans="2:17" ht="19.5" customHeight="1">
      <c r="B226" s="13"/>
      <c r="C226" s="59"/>
      <c r="D226" s="26" t="s">
        <v>99</v>
      </c>
      <c r="E226" s="15">
        <f t="shared" si="66"/>
        <v>1554</v>
      </c>
      <c r="F226" s="15">
        <v>1050</v>
      </c>
      <c r="G226" s="15">
        <v>378</v>
      </c>
      <c r="H226" s="15">
        <v>126</v>
      </c>
      <c r="I226" s="17">
        <v>0</v>
      </c>
      <c r="J226" s="16">
        <f t="shared" si="67"/>
        <v>0.32432432432432434</v>
      </c>
      <c r="K226" s="17">
        <v>0</v>
      </c>
      <c r="L226" s="17">
        <v>6</v>
      </c>
      <c r="M226" s="17">
        <v>66</v>
      </c>
      <c r="N226" s="55" t="s">
        <v>63</v>
      </c>
      <c r="O226" s="19"/>
      <c r="Q226" s="48"/>
    </row>
    <row r="227" spans="2:17" ht="19.5" customHeight="1">
      <c r="B227" s="13"/>
      <c r="C227" s="59"/>
      <c r="D227" s="26" t="s">
        <v>95</v>
      </c>
      <c r="E227" s="15">
        <f t="shared" si="66"/>
        <v>1392</v>
      </c>
      <c r="F227" s="15">
        <v>912</v>
      </c>
      <c r="G227" s="15">
        <v>438</v>
      </c>
      <c r="H227" s="15">
        <v>42</v>
      </c>
      <c r="I227" s="17">
        <v>0</v>
      </c>
      <c r="J227" s="16">
        <f t="shared" si="67"/>
        <v>0.34482758620689657</v>
      </c>
      <c r="K227" s="17">
        <v>0</v>
      </c>
      <c r="L227" s="17">
        <v>24</v>
      </c>
      <c r="M227" s="17">
        <v>6</v>
      </c>
      <c r="N227" s="55" t="s">
        <v>63</v>
      </c>
      <c r="O227" s="19"/>
      <c r="Q227" s="48"/>
    </row>
    <row r="228" spans="2:17" ht="19.5" customHeight="1">
      <c r="B228" s="13"/>
      <c r="C228" s="59"/>
      <c r="D228" s="26" t="s">
        <v>96</v>
      </c>
      <c r="E228" s="15">
        <f t="shared" si="66"/>
        <v>1728</v>
      </c>
      <c r="F228" s="15">
        <v>1206</v>
      </c>
      <c r="G228" s="15">
        <v>498</v>
      </c>
      <c r="H228" s="15">
        <v>24</v>
      </c>
      <c r="I228" s="17">
        <v>0</v>
      </c>
      <c r="J228" s="16">
        <f t="shared" si="67"/>
        <v>0.30208333333333331</v>
      </c>
      <c r="K228" s="17">
        <v>0</v>
      </c>
      <c r="L228" s="17">
        <v>60</v>
      </c>
      <c r="M228" s="17">
        <v>30</v>
      </c>
      <c r="N228" s="55" t="s">
        <v>63</v>
      </c>
      <c r="O228" s="19"/>
      <c r="Q228" s="48"/>
    </row>
    <row r="229" spans="2:17" ht="19.5" customHeight="1">
      <c r="B229" s="13"/>
      <c r="C229" s="59"/>
      <c r="D229" s="26" t="s">
        <v>100</v>
      </c>
      <c r="E229" s="15">
        <f t="shared" si="66"/>
        <v>3774</v>
      </c>
      <c r="F229" s="15">
        <v>2412</v>
      </c>
      <c r="G229" s="15">
        <v>1098</v>
      </c>
      <c r="H229" s="15">
        <v>264</v>
      </c>
      <c r="I229" s="17">
        <v>0</v>
      </c>
      <c r="J229" s="16">
        <f t="shared" si="67"/>
        <v>0.36089030206677264</v>
      </c>
      <c r="K229" s="17">
        <v>426</v>
      </c>
      <c r="L229" s="17">
        <v>144</v>
      </c>
      <c r="M229" s="17">
        <v>54</v>
      </c>
      <c r="N229" s="55" t="s">
        <v>63</v>
      </c>
      <c r="O229" s="19"/>
      <c r="Q229" s="48"/>
    </row>
    <row r="230" spans="2:17" ht="19.5" customHeight="1">
      <c r="B230" s="13"/>
      <c r="C230" s="59"/>
      <c r="D230" s="26" t="s">
        <v>98</v>
      </c>
      <c r="E230" s="15">
        <f t="shared" si="66"/>
        <v>1398</v>
      </c>
      <c r="F230" s="15">
        <v>1014</v>
      </c>
      <c r="G230" s="15">
        <v>348</v>
      </c>
      <c r="H230" s="15">
        <v>36</v>
      </c>
      <c r="I230" s="17">
        <v>0</v>
      </c>
      <c r="J230" s="16">
        <f t="shared" ref="J230" si="68">SUM(G230:I230)/E230</f>
        <v>0.27467811158798283</v>
      </c>
      <c r="K230" s="17">
        <v>0</v>
      </c>
      <c r="L230" s="17">
        <v>36</v>
      </c>
      <c r="M230" s="17">
        <v>0</v>
      </c>
      <c r="N230" s="55" t="s">
        <v>63</v>
      </c>
      <c r="O230" s="19"/>
      <c r="Q230" s="48"/>
    </row>
    <row r="231" spans="2:17" ht="19.5" customHeight="1">
      <c r="B231" s="13"/>
      <c r="C231" s="60"/>
      <c r="D231" s="26" t="s">
        <v>132</v>
      </c>
      <c r="E231" s="15">
        <f t="shared" ref="E231:E239" si="69">SUM(F231:I231)</f>
        <v>882</v>
      </c>
      <c r="F231" s="15">
        <v>858</v>
      </c>
      <c r="G231" s="15">
        <v>24</v>
      </c>
      <c r="H231" s="15">
        <v>0</v>
      </c>
      <c r="I231" s="17">
        <v>0</v>
      </c>
      <c r="J231" s="16">
        <f t="shared" ref="J231:J235" si="70">SUM(G231:I231)/E231</f>
        <v>2.7210884353741496E-2</v>
      </c>
      <c r="K231" s="17">
        <v>0</v>
      </c>
      <c r="L231" s="17">
        <v>0</v>
      </c>
      <c r="M231" s="17">
        <v>12</v>
      </c>
      <c r="N231" s="55" t="s">
        <v>63</v>
      </c>
      <c r="O231" s="19"/>
      <c r="Q231" s="48"/>
    </row>
    <row r="232" spans="2:17" ht="20.100000000000001" customHeight="1">
      <c r="B232" s="13"/>
      <c r="C232" s="61" t="s">
        <v>56</v>
      </c>
      <c r="D232" s="53" t="s">
        <v>57</v>
      </c>
      <c r="E232" s="21">
        <f t="shared" si="69"/>
        <v>1951</v>
      </c>
      <c r="F232" s="21">
        <v>1136.5</v>
      </c>
      <c r="G232" s="21">
        <v>330</v>
      </c>
      <c r="H232" s="21">
        <v>145.5</v>
      </c>
      <c r="I232" s="21">
        <v>339</v>
      </c>
      <c r="J232" s="22">
        <f t="shared" si="70"/>
        <v>0.41747821629933368</v>
      </c>
      <c r="K232" s="21">
        <v>0</v>
      </c>
      <c r="L232" s="21">
        <v>0</v>
      </c>
      <c r="M232" s="21">
        <v>162</v>
      </c>
      <c r="N232" s="54" t="s">
        <v>63</v>
      </c>
      <c r="O232" s="19"/>
      <c r="Q232" s="48"/>
    </row>
    <row r="233" spans="2:17" ht="20.100000000000001" customHeight="1">
      <c r="B233" s="13"/>
      <c r="C233" s="62"/>
      <c r="D233" s="53" t="s">
        <v>48</v>
      </c>
      <c r="E233" s="21">
        <f t="shared" si="69"/>
        <v>6035</v>
      </c>
      <c r="F233" s="21">
        <v>4355</v>
      </c>
      <c r="G233" s="21">
        <v>1017</v>
      </c>
      <c r="H233" s="21">
        <v>261</v>
      </c>
      <c r="I233" s="21">
        <v>402</v>
      </c>
      <c r="J233" s="22">
        <f t="shared" si="70"/>
        <v>0.27837613918806958</v>
      </c>
      <c r="K233" s="21">
        <v>0</v>
      </c>
      <c r="L233" s="21">
        <v>0</v>
      </c>
      <c r="M233" s="21">
        <v>598</v>
      </c>
      <c r="N233" s="54" t="s">
        <v>63</v>
      </c>
      <c r="O233" s="19"/>
      <c r="Q233" s="48"/>
    </row>
    <row r="234" spans="2:17" ht="20.100000000000001" customHeight="1">
      <c r="B234" s="13"/>
      <c r="C234" s="62"/>
      <c r="D234" s="53" t="s">
        <v>51</v>
      </c>
      <c r="E234" s="21">
        <f t="shared" si="69"/>
        <v>2501</v>
      </c>
      <c r="F234" s="21">
        <v>1898.5</v>
      </c>
      <c r="G234" s="21">
        <v>322.5</v>
      </c>
      <c r="H234" s="21">
        <v>115.5</v>
      </c>
      <c r="I234" s="21">
        <v>164.5</v>
      </c>
      <c r="J234" s="22">
        <f t="shared" si="70"/>
        <v>0.24090363854458216</v>
      </c>
      <c r="K234" s="21">
        <v>0</v>
      </c>
      <c r="L234" s="21">
        <v>0</v>
      </c>
      <c r="M234" s="21">
        <v>206.5</v>
      </c>
      <c r="N234" s="54" t="s">
        <v>63</v>
      </c>
      <c r="O234" s="19"/>
      <c r="Q234" s="48"/>
    </row>
    <row r="235" spans="2:17" ht="20.100000000000001" customHeight="1">
      <c r="B235" s="13"/>
      <c r="C235" s="62"/>
      <c r="D235" s="53" t="s">
        <v>49</v>
      </c>
      <c r="E235" s="21">
        <f t="shared" si="69"/>
        <v>650</v>
      </c>
      <c r="F235" s="21">
        <v>452</v>
      </c>
      <c r="G235" s="21">
        <v>79.5</v>
      </c>
      <c r="H235" s="21">
        <v>52.5</v>
      </c>
      <c r="I235" s="21">
        <v>66</v>
      </c>
      <c r="J235" s="22">
        <f t="shared" si="70"/>
        <v>0.30461538461538462</v>
      </c>
      <c r="K235" s="21">
        <v>0</v>
      </c>
      <c r="L235" s="21">
        <v>6</v>
      </c>
      <c r="M235" s="21">
        <v>89.5</v>
      </c>
      <c r="N235" s="54" t="s">
        <v>63</v>
      </c>
      <c r="O235" s="19"/>
      <c r="Q235" s="48"/>
    </row>
    <row r="236" spans="2:17" ht="20.100000000000001" customHeight="1">
      <c r="B236" s="13"/>
      <c r="C236" s="62"/>
      <c r="D236" s="53" t="s">
        <v>50</v>
      </c>
      <c r="E236" s="21">
        <f t="shared" si="69"/>
        <v>1090.5</v>
      </c>
      <c r="F236" s="21">
        <v>768</v>
      </c>
      <c r="G236" s="21">
        <v>103.5</v>
      </c>
      <c r="H236" s="21">
        <v>96</v>
      </c>
      <c r="I236" s="21">
        <v>123</v>
      </c>
      <c r="J236" s="22">
        <f t="shared" ref="J236" si="71">SUM(G236:I236)/E236</f>
        <v>0.29573590096286106</v>
      </c>
      <c r="K236" s="21">
        <v>0</v>
      </c>
      <c r="L236" s="21">
        <v>0</v>
      </c>
      <c r="M236" s="21">
        <v>129.5</v>
      </c>
      <c r="N236" s="54" t="s">
        <v>63</v>
      </c>
      <c r="O236" s="19"/>
      <c r="Q236" s="48"/>
    </row>
    <row r="237" spans="2:17" ht="20.100000000000001" customHeight="1">
      <c r="B237" s="13"/>
      <c r="C237" s="62"/>
      <c r="D237" s="53" t="s">
        <v>53</v>
      </c>
      <c r="E237" s="21">
        <f t="shared" si="69"/>
        <v>1346.5</v>
      </c>
      <c r="F237" s="21">
        <v>862</v>
      </c>
      <c r="G237" s="21">
        <v>207</v>
      </c>
      <c r="H237" s="21">
        <v>93</v>
      </c>
      <c r="I237" s="21">
        <v>184.5</v>
      </c>
      <c r="J237" s="22">
        <f t="shared" ref="J237" si="72">SUM(G237:I237)/E237</f>
        <v>0.35982176011882661</v>
      </c>
      <c r="K237" s="21">
        <v>0</v>
      </c>
      <c r="L237" s="21">
        <v>0</v>
      </c>
      <c r="M237" s="21">
        <v>44.5</v>
      </c>
      <c r="N237" s="54" t="s">
        <v>63</v>
      </c>
      <c r="O237" s="19"/>
      <c r="Q237" s="48"/>
    </row>
    <row r="238" spans="2:17" ht="20.100000000000001" customHeight="1">
      <c r="B238" s="13"/>
      <c r="C238" s="62"/>
      <c r="D238" s="53" t="s">
        <v>18</v>
      </c>
      <c r="E238" s="21">
        <f t="shared" si="69"/>
        <v>706</v>
      </c>
      <c r="F238" s="21">
        <v>634</v>
      </c>
      <c r="G238" s="21">
        <v>66</v>
      </c>
      <c r="H238" s="21">
        <v>6</v>
      </c>
      <c r="I238" s="21">
        <v>0</v>
      </c>
      <c r="J238" s="22">
        <f t="shared" ref="J238:J245" si="73">SUM(G238:I238)/E238</f>
        <v>0.10198300283286119</v>
      </c>
      <c r="K238" s="21">
        <v>21</v>
      </c>
      <c r="L238" s="21">
        <v>0</v>
      </c>
      <c r="M238" s="21">
        <v>57</v>
      </c>
      <c r="N238" s="54" t="s">
        <v>63</v>
      </c>
      <c r="O238" s="19"/>
      <c r="Q238" s="48"/>
    </row>
    <row r="239" spans="2:17" ht="20.100000000000001" customHeight="1">
      <c r="B239" s="13"/>
      <c r="C239" s="62"/>
      <c r="D239" s="53" t="s">
        <v>101</v>
      </c>
      <c r="E239" s="21">
        <f t="shared" si="69"/>
        <v>6948</v>
      </c>
      <c r="F239" s="21">
        <v>5988</v>
      </c>
      <c r="G239" s="21">
        <v>960</v>
      </c>
      <c r="H239" s="21">
        <v>0</v>
      </c>
      <c r="I239" s="21">
        <v>0</v>
      </c>
      <c r="J239" s="22">
        <f t="shared" si="73"/>
        <v>0.1381692573402418</v>
      </c>
      <c r="K239" s="21">
        <v>0</v>
      </c>
      <c r="L239" s="21">
        <v>180</v>
      </c>
      <c r="M239" s="21">
        <v>150</v>
      </c>
      <c r="N239" s="54" t="s">
        <v>63</v>
      </c>
      <c r="O239" s="19"/>
      <c r="Q239" s="48"/>
    </row>
    <row r="240" spans="2:17" ht="20.100000000000001" customHeight="1">
      <c r="B240" s="13"/>
      <c r="C240" s="62"/>
      <c r="D240" s="53" t="s">
        <v>102</v>
      </c>
      <c r="E240" s="21">
        <f t="shared" ref="E240:E243" si="74">SUM(F240:I240)</f>
        <v>3918</v>
      </c>
      <c r="F240" s="21">
        <v>3786</v>
      </c>
      <c r="G240" s="21">
        <v>132</v>
      </c>
      <c r="H240" s="21">
        <v>0</v>
      </c>
      <c r="I240" s="21">
        <v>0</v>
      </c>
      <c r="J240" s="22">
        <f t="shared" si="73"/>
        <v>3.3690658499234305E-2</v>
      </c>
      <c r="K240" s="21">
        <v>0</v>
      </c>
      <c r="L240" s="21">
        <v>42</v>
      </c>
      <c r="M240" s="21">
        <v>72</v>
      </c>
      <c r="N240" s="54" t="s">
        <v>63</v>
      </c>
      <c r="O240" s="19"/>
      <c r="Q240" s="48"/>
    </row>
    <row r="241" spans="2:17" ht="20.100000000000001" customHeight="1">
      <c r="B241" s="13"/>
      <c r="C241" s="62"/>
      <c r="D241" s="53" t="s">
        <v>90</v>
      </c>
      <c r="E241" s="21">
        <f t="shared" si="74"/>
        <v>450</v>
      </c>
      <c r="F241" s="21">
        <v>450</v>
      </c>
      <c r="G241" s="21">
        <v>0</v>
      </c>
      <c r="H241" s="21">
        <v>0</v>
      </c>
      <c r="I241" s="21">
        <v>0</v>
      </c>
      <c r="J241" s="22">
        <f t="shared" si="73"/>
        <v>0</v>
      </c>
      <c r="K241" s="21">
        <v>0</v>
      </c>
      <c r="L241" s="21">
        <v>0</v>
      </c>
      <c r="M241" s="21">
        <v>0</v>
      </c>
      <c r="N241" s="54" t="s">
        <v>63</v>
      </c>
      <c r="O241" s="19"/>
      <c r="Q241" s="48"/>
    </row>
    <row r="242" spans="2:17" ht="20.100000000000001" customHeight="1">
      <c r="B242" s="13"/>
      <c r="C242" s="62"/>
      <c r="D242" s="53" t="s">
        <v>95</v>
      </c>
      <c r="E242" s="21">
        <f t="shared" si="74"/>
        <v>480</v>
      </c>
      <c r="F242" s="21">
        <v>456</v>
      </c>
      <c r="G242" s="21">
        <v>24</v>
      </c>
      <c r="H242" s="21">
        <v>0</v>
      </c>
      <c r="I242" s="21">
        <v>0</v>
      </c>
      <c r="J242" s="22">
        <f t="shared" si="73"/>
        <v>0.05</v>
      </c>
      <c r="K242" s="21">
        <v>48</v>
      </c>
      <c r="L242" s="21">
        <v>48</v>
      </c>
      <c r="M242" s="21">
        <v>90</v>
      </c>
      <c r="N242" s="54" t="s">
        <v>63</v>
      </c>
      <c r="O242" s="19"/>
      <c r="Q242" s="48"/>
    </row>
    <row r="243" spans="2:17" ht="20.100000000000001" customHeight="1">
      <c r="B243" s="13"/>
      <c r="C243" s="62"/>
      <c r="D243" s="53" t="s">
        <v>96</v>
      </c>
      <c r="E243" s="21">
        <f t="shared" si="74"/>
        <v>588</v>
      </c>
      <c r="F243" s="21">
        <v>576</v>
      </c>
      <c r="G243" s="21">
        <v>12</v>
      </c>
      <c r="H243" s="21">
        <v>0</v>
      </c>
      <c r="I243" s="21">
        <v>0</v>
      </c>
      <c r="J243" s="22">
        <f t="shared" si="73"/>
        <v>2.0408163265306121E-2</v>
      </c>
      <c r="K243" s="21">
        <v>48</v>
      </c>
      <c r="L243" s="21">
        <v>18</v>
      </c>
      <c r="M243" s="21">
        <v>0</v>
      </c>
      <c r="N243" s="54" t="s">
        <v>63</v>
      </c>
      <c r="O243" s="19"/>
      <c r="Q243" s="48"/>
    </row>
    <row r="244" spans="2:17" ht="20.100000000000001" customHeight="1">
      <c r="B244" s="13"/>
      <c r="C244" s="62"/>
      <c r="D244" s="53" t="s">
        <v>100</v>
      </c>
      <c r="E244" s="21">
        <f>SUM(F244:I244)</f>
        <v>1572</v>
      </c>
      <c r="F244" s="21">
        <v>1428</v>
      </c>
      <c r="G244" s="21">
        <v>144</v>
      </c>
      <c r="H244" s="21">
        <v>0</v>
      </c>
      <c r="I244" s="21">
        <v>0</v>
      </c>
      <c r="J244" s="22">
        <f t="shared" si="73"/>
        <v>9.1603053435114504E-2</v>
      </c>
      <c r="K244" s="21">
        <v>402</v>
      </c>
      <c r="L244" s="21">
        <v>12</v>
      </c>
      <c r="M244" s="21">
        <v>54</v>
      </c>
      <c r="N244" s="54" t="s">
        <v>63</v>
      </c>
      <c r="O244" s="19"/>
      <c r="Q244" s="48"/>
    </row>
    <row r="245" spans="2:17" ht="20.100000000000001" customHeight="1">
      <c r="B245" s="13"/>
      <c r="C245" s="63"/>
      <c r="D245" s="53" t="s">
        <v>122</v>
      </c>
      <c r="E245" s="21">
        <f>SUM(F245:I245)</f>
        <v>795</v>
      </c>
      <c r="F245" s="21">
        <v>795</v>
      </c>
      <c r="G245" s="21">
        <v>0</v>
      </c>
      <c r="H245" s="21">
        <v>0</v>
      </c>
      <c r="I245" s="21">
        <v>0</v>
      </c>
      <c r="J245" s="22">
        <f t="shared" si="73"/>
        <v>0</v>
      </c>
      <c r="K245" s="21">
        <v>0</v>
      </c>
      <c r="L245" s="21">
        <v>7.5</v>
      </c>
      <c r="M245" s="21">
        <v>0</v>
      </c>
      <c r="N245" s="54" t="s">
        <v>63</v>
      </c>
      <c r="O245" s="19"/>
      <c r="Q245" s="48"/>
    </row>
    <row r="246" spans="2:17" ht="20.100000000000001" customHeight="1">
      <c r="B246" s="13"/>
      <c r="C246" s="58" t="s">
        <v>58</v>
      </c>
      <c r="D246" s="52" t="s">
        <v>71</v>
      </c>
      <c r="E246" s="15">
        <f t="shared" ref="E246:E254" si="75">SUM(F246:I246)</f>
        <v>3647</v>
      </c>
      <c r="F246" s="15">
        <v>2955.5</v>
      </c>
      <c r="G246" s="15">
        <v>424.5</v>
      </c>
      <c r="H246" s="15">
        <v>162</v>
      </c>
      <c r="I246" s="15">
        <v>105</v>
      </c>
      <c r="J246" s="16">
        <f>SUM(G246:I246)/E246</f>
        <v>0.18960789690156293</v>
      </c>
      <c r="K246" s="17">
        <v>0</v>
      </c>
      <c r="L246" s="15">
        <v>18</v>
      </c>
      <c r="M246" s="15">
        <v>570.5</v>
      </c>
      <c r="N246" s="55" t="s">
        <v>63</v>
      </c>
      <c r="O246" s="19"/>
      <c r="Q246" s="48"/>
    </row>
    <row r="247" spans="2:17" ht="20.100000000000001" customHeight="1">
      <c r="B247" s="13"/>
      <c r="C247" s="60"/>
      <c r="D247" s="52" t="s">
        <v>103</v>
      </c>
      <c r="E247" s="15">
        <f t="shared" si="75"/>
        <v>6087</v>
      </c>
      <c r="F247" s="15">
        <v>4458</v>
      </c>
      <c r="G247" s="15">
        <v>1213.5</v>
      </c>
      <c r="H247" s="15">
        <v>304.5</v>
      </c>
      <c r="I247" s="15">
        <v>111</v>
      </c>
      <c r="J247" s="16">
        <f>SUM(G247:I247)/E247</f>
        <v>0.26761951700344999</v>
      </c>
      <c r="K247" s="17">
        <v>274.5</v>
      </c>
      <c r="L247" s="15">
        <v>51</v>
      </c>
      <c r="M247" s="15">
        <v>57</v>
      </c>
      <c r="N247" s="55" t="s">
        <v>63</v>
      </c>
      <c r="O247" s="19"/>
      <c r="Q247" s="48"/>
    </row>
    <row r="248" spans="2:17" ht="20.100000000000001" customHeight="1">
      <c r="B248" s="13"/>
      <c r="C248" s="82" t="s">
        <v>70</v>
      </c>
      <c r="D248" s="53" t="s">
        <v>72</v>
      </c>
      <c r="E248" s="21">
        <f t="shared" si="75"/>
        <v>1172.5</v>
      </c>
      <c r="F248" s="21">
        <v>818.5</v>
      </c>
      <c r="G248" s="21">
        <v>237</v>
      </c>
      <c r="H248" s="24">
        <v>61.5</v>
      </c>
      <c r="I248" s="24">
        <v>55.5</v>
      </c>
      <c r="J248" s="22">
        <f t="shared" ref="J248:J254" si="76">SUM(G248:I248)/E248</f>
        <v>0.30191897654584221</v>
      </c>
      <c r="K248" s="24">
        <v>0</v>
      </c>
      <c r="L248" s="24">
        <v>0</v>
      </c>
      <c r="M248" s="21">
        <v>173.5</v>
      </c>
      <c r="N248" s="54" t="s">
        <v>63</v>
      </c>
      <c r="O248" s="19"/>
      <c r="Q248" s="48"/>
    </row>
    <row r="249" spans="2:17" ht="20.100000000000001" customHeight="1">
      <c r="B249" s="13"/>
      <c r="C249" s="83"/>
      <c r="D249" s="53" t="s">
        <v>73</v>
      </c>
      <c r="E249" s="21">
        <f t="shared" si="75"/>
        <v>793.5</v>
      </c>
      <c r="F249" s="21">
        <v>618</v>
      </c>
      <c r="G249" s="21">
        <v>94.5</v>
      </c>
      <c r="H249" s="24">
        <v>60</v>
      </c>
      <c r="I249" s="24">
        <v>21</v>
      </c>
      <c r="J249" s="22">
        <f t="shared" si="76"/>
        <v>0.22117202268431002</v>
      </c>
      <c r="K249" s="24">
        <v>0</v>
      </c>
      <c r="L249" s="24">
        <v>0</v>
      </c>
      <c r="M249" s="21">
        <v>73.5</v>
      </c>
      <c r="N249" s="54" t="s">
        <v>63</v>
      </c>
      <c r="O249" s="19"/>
      <c r="Q249" s="48"/>
    </row>
    <row r="250" spans="2:17" ht="20.100000000000001" customHeight="1">
      <c r="B250" s="13"/>
      <c r="C250" s="83"/>
      <c r="D250" s="53" t="s">
        <v>74</v>
      </c>
      <c r="E250" s="21">
        <f t="shared" si="75"/>
        <v>1665.5</v>
      </c>
      <c r="F250" s="21">
        <v>1214</v>
      </c>
      <c r="G250" s="21">
        <v>226.5</v>
      </c>
      <c r="H250" s="24">
        <v>145.5</v>
      </c>
      <c r="I250" s="24">
        <v>79.5</v>
      </c>
      <c r="J250" s="22">
        <f t="shared" si="76"/>
        <v>0.27108976283398378</v>
      </c>
      <c r="K250" s="24">
        <v>0</v>
      </c>
      <c r="L250" s="24">
        <v>0</v>
      </c>
      <c r="M250" s="21">
        <v>135</v>
      </c>
      <c r="N250" s="54" t="s">
        <v>63</v>
      </c>
      <c r="O250" s="19"/>
      <c r="Q250" s="48"/>
    </row>
    <row r="251" spans="2:17" ht="20.100000000000001" customHeight="1">
      <c r="B251" s="13"/>
      <c r="C251" s="83"/>
      <c r="D251" s="53" t="s">
        <v>104</v>
      </c>
      <c r="E251" s="21">
        <f t="shared" si="75"/>
        <v>1656</v>
      </c>
      <c r="F251" s="21">
        <v>1344</v>
      </c>
      <c r="G251" s="21">
        <v>252</v>
      </c>
      <c r="H251" s="24">
        <v>60</v>
      </c>
      <c r="I251" s="24">
        <v>0</v>
      </c>
      <c r="J251" s="22">
        <f t="shared" si="76"/>
        <v>0.18840579710144928</v>
      </c>
      <c r="K251" s="24">
        <v>90</v>
      </c>
      <c r="L251" s="24">
        <v>0</v>
      </c>
      <c r="M251" s="21">
        <v>138</v>
      </c>
      <c r="N251" s="54" t="s">
        <v>63</v>
      </c>
      <c r="O251" s="19"/>
      <c r="Q251" s="48"/>
    </row>
    <row r="252" spans="2:17" ht="20.100000000000001" customHeight="1">
      <c r="B252" s="13"/>
      <c r="C252" s="83"/>
      <c r="D252" s="53" t="s">
        <v>105</v>
      </c>
      <c r="E252" s="21">
        <f t="shared" si="75"/>
        <v>2598</v>
      </c>
      <c r="F252" s="21">
        <v>2082</v>
      </c>
      <c r="G252" s="21">
        <v>384</v>
      </c>
      <c r="H252" s="24">
        <v>132</v>
      </c>
      <c r="I252" s="24">
        <v>0</v>
      </c>
      <c r="J252" s="22">
        <f t="shared" si="76"/>
        <v>0.19861431870669746</v>
      </c>
      <c r="K252" s="24">
        <v>378</v>
      </c>
      <c r="L252" s="24">
        <v>102</v>
      </c>
      <c r="M252" s="21">
        <v>43</v>
      </c>
      <c r="N252" s="54" t="s">
        <v>63</v>
      </c>
      <c r="O252" s="19"/>
      <c r="Q252" s="48"/>
    </row>
    <row r="253" spans="2:17" ht="20.100000000000001" customHeight="1">
      <c r="B253" s="13"/>
      <c r="C253" s="83"/>
      <c r="D253" s="53" t="s">
        <v>106</v>
      </c>
      <c r="E253" s="21">
        <f t="shared" si="75"/>
        <v>1788</v>
      </c>
      <c r="F253" s="21">
        <v>1572</v>
      </c>
      <c r="G253" s="21">
        <v>162</v>
      </c>
      <c r="H253" s="24">
        <v>54</v>
      </c>
      <c r="I253" s="24">
        <v>0</v>
      </c>
      <c r="J253" s="22">
        <f t="shared" si="76"/>
        <v>0.12080536912751678</v>
      </c>
      <c r="K253" s="24">
        <v>120</v>
      </c>
      <c r="L253" s="24">
        <v>48</v>
      </c>
      <c r="M253" s="21">
        <v>164</v>
      </c>
      <c r="N253" s="54" t="s">
        <v>63</v>
      </c>
      <c r="O253" s="19"/>
      <c r="Q253" s="48"/>
    </row>
    <row r="254" spans="2:17" ht="20.100000000000001" customHeight="1">
      <c r="B254" s="13"/>
      <c r="C254" s="84"/>
      <c r="D254" s="53" t="s">
        <v>107</v>
      </c>
      <c r="E254" s="21">
        <f t="shared" si="75"/>
        <v>1662</v>
      </c>
      <c r="F254" s="21">
        <v>1392</v>
      </c>
      <c r="G254" s="21">
        <v>210</v>
      </c>
      <c r="H254" s="24">
        <v>60</v>
      </c>
      <c r="I254" s="24">
        <v>0</v>
      </c>
      <c r="J254" s="22">
        <f t="shared" si="76"/>
        <v>0.16245487364620939</v>
      </c>
      <c r="K254" s="24">
        <v>0</v>
      </c>
      <c r="L254" s="24">
        <v>0</v>
      </c>
      <c r="M254" s="21">
        <v>0</v>
      </c>
      <c r="N254" s="54" t="s">
        <v>63</v>
      </c>
      <c r="O254" s="19"/>
      <c r="Q254" s="48"/>
    </row>
    <row r="255" spans="2:17" ht="20.100000000000001" customHeight="1">
      <c r="B255" s="13"/>
      <c r="C255" s="77" t="s">
        <v>69</v>
      </c>
      <c r="D255" s="27" t="s">
        <v>48</v>
      </c>
      <c r="E255" s="28">
        <f>SUM(F255:I255)</f>
        <v>7634.5</v>
      </c>
      <c r="F255" s="28">
        <v>6403</v>
      </c>
      <c r="G255" s="28">
        <v>694.5</v>
      </c>
      <c r="H255" s="28">
        <v>174</v>
      </c>
      <c r="I255" s="29">
        <v>363</v>
      </c>
      <c r="J255" s="16">
        <f t="shared" si="29"/>
        <v>0.16130722378675749</v>
      </c>
      <c r="K255" s="29">
        <v>0</v>
      </c>
      <c r="L255" s="29">
        <v>30</v>
      </c>
      <c r="M255" s="28">
        <v>689.5</v>
      </c>
      <c r="N255" s="17" t="s">
        <v>63</v>
      </c>
      <c r="O255" s="33"/>
      <c r="Q255" s="48"/>
    </row>
    <row r="256" spans="2:17" ht="20.100000000000001" customHeight="1">
      <c r="B256" s="13"/>
      <c r="C256" s="78"/>
      <c r="D256" s="27" t="s">
        <v>51</v>
      </c>
      <c r="E256" s="28">
        <f t="shared" ref="E256:E257" si="77">SUM(F256:I256)</f>
        <v>2290.5</v>
      </c>
      <c r="F256" s="28">
        <v>1921.5</v>
      </c>
      <c r="G256" s="28">
        <v>177</v>
      </c>
      <c r="H256" s="28">
        <v>85.5</v>
      </c>
      <c r="I256" s="29">
        <v>106.5</v>
      </c>
      <c r="J256" s="16">
        <f t="shared" si="29"/>
        <v>0.16110019646365423</v>
      </c>
      <c r="K256" s="29">
        <v>0</v>
      </c>
      <c r="L256" s="29">
        <v>0</v>
      </c>
      <c r="M256" s="28">
        <v>141.5</v>
      </c>
      <c r="N256" s="17" t="s">
        <v>63</v>
      </c>
      <c r="O256" s="33"/>
      <c r="Q256" s="48"/>
    </row>
    <row r="257" spans="1:17" ht="20.100000000000001" customHeight="1">
      <c r="B257" s="13"/>
      <c r="C257" s="78"/>
      <c r="D257" s="27" t="s">
        <v>49</v>
      </c>
      <c r="E257" s="28">
        <f t="shared" si="77"/>
        <v>1730</v>
      </c>
      <c r="F257" s="28">
        <v>1424</v>
      </c>
      <c r="G257" s="28">
        <v>202.5</v>
      </c>
      <c r="H257" s="28">
        <v>45</v>
      </c>
      <c r="I257" s="29">
        <v>58.5</v>
      </c>
      <c r="J257" s="16">
        <f t="shared" si="29"/>
        <v>0.176878612716763</v>
      </c>
      <c r="K257" s="29">
        <v>214.5</v>
      </c>
      <c r="L257" s="29">
        <v>0</v>
      </c>
      <c r="M257" s="28">
        <v>208</v>
      </c>
      <c r="N257" s="17" t="s">
        <v>63</v>
      </c>
      <c r="O257" s="33"/>
      <c r="Q257" s="48"/>
    </row>
    <row r="258" spans="1:17" ht="20.100000000000001" customHeight="1">
      <c r="B258" s="13"/>
      <c r="C258" s="78"/>
      <c r="D258" s="14" t="s">
        <v>50</v>
      </c>
      <c r="E258" s="15">
        <f>SUM(F258:I258)</f>
        <v>3368.5</v>
      </c>
      <c r="F258" s="15">
        <v>2866</v>
      </c>
      <c r="G258" s="15">
        <v>202.5</v>
      </c>
      <c r="H258" s="15">
        <v>114</v>
      </c>
      <c r="I258" s="15">
        <v>186</v>
      </c>
      <c r="J258" s="16">
        <f t="shared" si="29"/>
        <v>0.14917619118301914</v>
      </c>
      <c r="K258" s="17">
        <v>153</v>
      </c>
      <c r="L258" s="17">
        <v>0</v>
      </c>
      <c r="M258" s="15">
        <v>466</v>
      </c>
      <c r="N258" s="17" t="s">
        <v>63</v>
      </c>
      <c r="O258" s="33"/>
      <c r="Q258" s="48"/>
    </row>
    <row r="259" spans="1:17" ht="20.100000000000001" customHeight="1">
      <c r="B259" s="13"/>
      <c r="C259" s="78"/>
      <c r="D259" s="45" t="s">
        <v>109</v>
      </c>
      <c r="E259" s="15">
        <f t="shared" ref="E259:E265" si="78">SUM(F259:I259)</f>
        <v>2418</v>
      </c>
      <c r="F259" s="15">
        <v>2022</v>
      </c>
      <c r="G259" s="15">
        <v>396</v>
      </c>
      <c r="H259" s="15">
        <v>0</v>
      </c>
      <c r="I259" s="15">
        <v>0</v>
      </c>
      <c r="J259" s="16">
        <f t="shared" si="29"/>
        <v>0.16377171215880892</v>
      </c>
      <c r="K259" s="17">
        <v>0</v>
      </c>
      <c r="L259" s="17">
        <v>36</v>
      </c>
      <c r="M259" s="15">
        <v>126</v>
      </c>
      <c r="N259" s="17" t="s">
        <v>63</v>
      </c>
      <c r="O259" s="33"/>
      <c r="Q259" s="48"/>
    </row>
    <row r="260" spans="1:17" ht="20.100000000000001" customHeight="1">
      <c r="B260" s="13"/>
      <c r="C260" s="78"/>
      <c r="D260" s="45" t="s">
        <v>110</v>
      </c>
      <c r="E260" s="15">
        <f t="shared" si="78"/>
        <v>3480</v>
      </c>
      <c r="F260" s="15">
        <v>3186</v>
      </c>
      <c r="G260" s="15">
        <v>294</v>
      </c>
      <c r="H260" s="15">
        <v>0</v>
      </c>
      <c r="I260" s="15">
        <v>0</v>
      </c>
      <c r="J260" s="16">
        <f t="shared" si="29"/>
        <v>8.4482758620689657E-2</v>
      </c>
      <c r="K260" s="17">
        <v>0</v>
      </c>
      <c r="L260" s="17">
        <v>12</v>
      </c>
      <c r="M260" s="15">
        <v>54</v>
      </c>
      <c r="N260" s="17" t="s">
        <v>63</v>
      </c>
      <c r="O260" s="33"/>
      <c r="Q260" s="48"/>
    </row>
    <row r="261" spans="1:17" ht="20.100000000000001" customHeight="1">
      <c r="B261" s="13"/>
      <c r="C261" s="78"/>
      <c r="D261" s="45" t="s">
        <v>95</v>
      </c>
      <c r="E261" s="15">
        <f t="shared" si="78"/>
        <v>4680</v>
      </c>
      <c r="F261" s="15">
        <v>3672</v>
      </c>
      <c r="G261" s="15">
        <v>960</v>
      </c>
      <c r="H261" s="15">
        <v>30</v>
      </c>
      <c r="I261" s="15">
        <v>18</v>
      </c>
      <c r="J261" s="16">
        <f t="shared" si="29"/>
        <v>0.2153846153846154</v>
      </c>
      <c r="K261" s="17">
        <v>432</v>
      </c>
      <c r="L261" s="17">
        <v>66</v>
      </c>
      <c r="M261" s="15">
        <v>210</v>
      </c>
      <c r="N261" s="17" t="s">
        <v>63</v>
      </c>
      <c r="O261" s="33"/>
      <c r="Q261" s="48"/>
    </row>
    <row r="262" spans="1:17" ht="20.100000000000001" customHeight="1">
      <c r="B262" s="13"/>
      <c r="C262" s="78"/>
      <c r="D262" s="45" t="s">
        <v>96</v>
      </c>
      <c r="E262" s="15">
        <f t="shared" si="78"/>
        <v>9024</v>
      </c>
      <c r="F262" s="15">
        <v>7098</v>
      </c>
      <c r="G262" s="15">
        <v>1722</v>
      </c>
      <c r="H262" s="15">
        <v>174</v>
      </c>
      <c r="I262" s="15">
        <v>30</v>
      </c>
      <c r="J262" s="16">
        <f t="shared" si="29"/>
        <v>0.21343085106382978</v>
      </c>
      <c r="K262" s="17">
        <v>288</v>
      </c>
      <c r="L262" s="17">
        <v>126</v>
      </c>
      <c r="M262" s="15">
        <v>48</v>
      </c>
      <c r="N262" s="17" t="s">
        <v>63</v>
      </c>
      <c r="O262" s="33"/>
      <c r="Q262" s="48"/>
    </row>
    <row r="263" spans="1:17" ht="20.100000000000001" customHeight="1">
      <c r="B263" s="13"/>
      <c r="C263" s="78"/>
      <c r="D263" s="45" t="s">
        <v>111</v>
      </c>
      <c r="E263" s="15">
        <f t="shared" si="78"/>
        <v>2820</v>
      </c>
      <c r="F263" s="15">
        <v>1170</v>
      </c>
      <c r="G263" s="15">
        <v>786</v>
      </c>
      <c r="H263" s="15">
        <v>600</v>
      </c>
      <c r="I263" s="15">
        <v>264</v>
      </c>
      <c r="J263" s="16">
        <f t="shared" si="29"/>
        <v>0.58510638297872342</v>
      </c>
      <c r="K263" s="17">
        <v>0</v>
      </c>
      <c r="L263" s="17">
        <v>0</v>
      </c>
      <c r="M263" s="15">
        <v>0</v>
      </c>
      <c r="N263" s="17" t="s">
        <v>63</v>
      </c>
      <c r="O263" s="33"/>
      <c r="Q263" s="48"/>
    </row>
    <row r="264" spans="1:17" ht="20.100000000000001" customHeight="1">
      <c r="B264" s="13"/>
      <c r="C264" s="78"/>
      <c r="D264" s="45" t="s">
        <v>100</v>
      </c>
      <c r="E264" s="15">
        <f t="shared" si="78"/>
        <v>14574</v>
      </c>
      <c r="F264" s="15">
        <v>11202</v>
      </c>
      <c r="G264" s="15">
        <v>2682</v>
      </c>
      <c r="H264" s="15">
        <v>528</v>
      </c>
      <c r="I264" s="15">
        <v>162</v>
      </c>
      <c r="J264" s="16">
        <f t="shared" si="29"/>
        <v>0.23137093454096336</v>
      </c>
      <c r="K264" s="17">
        <v>822</v>
      </c>
      <c r="L264" s="17">
        <v>186</v>
      </c>
      <c r="M264" s="15">
        <v>528</v>
      </c>
      <c r="N264" s="17" t="s">
        <v>63</v>
      </c>
      <c r="O264" s="33"/>
      <c r="Q264" s="48"/>
    </row>
    <row r="265" spans="1:17" ht="20.100000000000001" customHeight="1">
      <c r="B265" s="13"/>
      <c r="C265" s="79"/>
      <c r="D265" s="45" t="s">
        <v>98</v>
      </c>
      <c r="E265" s="15">
        <f t="shared" si="78"/>
        <v>3006</v>
      </c>
      <c r="F265" s="15">
        <v>2250</v>
      </c>
      <c r="G265" s="15">
        <v>600</v>
      </c>
      <c r="H265" s="15">
        <v>156</v>
      </c>
      <c r="I265" s="15">
        <v>0</v>
      </c>
      <c r="J265" s="16">
        <f t="shared" si="29"/>
        <v>0.25149700598802394</v>
      </c>
      <c r="K265" s="17">
        <v>0</v>
      </c>
      <c r="L265" s="17">
        <v>0</v>
      </c>
      <c r="M265" s="15">
        <v>12</v>
      </c>
      <c r="N265" s="17" t="s">
        <v>63</v>
      </c>
      <c r="O265" s="33"/>
      <c r="Q265" s="48"/>
    </row>
    <row r="266" spans="1:17" ht="20.100000000000001" customHeight="1">
      <c r="A266" s="4"/>
      <c r="B266" s="31"/>
      <c r="C266" s="76" t="s">
        <v>68</v>
      </c>
      <c r="D266" s="76"/>
      <c r="E266" s="38">
        <f>SUM(E142:E265)</f>
        <v>622385.75</v>
      </c>
      <c r="F266" s="38">
        <f t="shared" ref="F266:K266" si="79">SUM(F142:F265)</f>
        <v>488350.2</v>
      </c>
      <c r="G266" s="38">
        <f t="shared" si="79"/>
        <v>97941.05</v>
      </c>
      <c r="H266" s="38">
        <f t="shared" si="79"/>
        <v>19380.5</v>
      </c>
      <c r="I266" s="38">
        <f t="shared" si="79"/>
        <v>16714</v>
      </c>
      <c r="J266" s="39">
        <f t="shared" si="29"/>
        <v>0.21535767809593967</v>
      </c>
      <c r="K266" s="38">
        <f t="shared" si="79"/>
        <v>12622</v>
      </c>
      <c r="L266" s="38">
        <f>SUM(L142:L265)</f>
        <v>10483</v>
      </c>
      <c r="M266" s="38">
        <f>SUM(M142:M265)</f>
        <v>58105.9</v>
      </c>
      <c r="N266" s="43" t="s">
        <v>63</v>
      </c>
      <c r="O266" s="32"/>
      <c r="P266" s="4"/>
      <c r="Q266" s="48"/>
    </row>
    <row r="267" spans="1:17">
      <c r="B267" s="13"/>
      <c r="C267" s="71" t="s">
        <v>80</v>
      </c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3"/>
      <c r="O267" s="33"/>
    </row>
    <row r="268" spans="1:17">
      <c r="B268" s="13"/>
      <c r="C268" s="71" t="s">
        <v>79</v>
      </c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3"/>
      <c r="O268" s="33"/>
    </row>
    <row r="269" spans="1:17">
      <c r="B269" s="13"/>
      <c r="C269" s="68" t="s">
        <v>64</v>
      </c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70"/>
      <c r="O269" s="33"/>
    </row>
    <row r="270" spans="1:17" ht="3.95" customHeight="1">
      <c r="B270" s="34"/>
      <c r="C270" s="35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7"/>
    </row>
    <row r="271" spans="1:17">
      <c r="C271" s="5"/>
    </row>
    <row r="274" spans="5:5">
      <c r="E274" s="56"/>
    </row>
  </sheetData>
  <mergeCells count="48">
    <mergeCell ref="C248:C254"/>
    <mergeCell ref="C181:C188"/>
    <mergeCell ref="C189:C190"/>
    <mergeCell ref="C191:C199"/>
    <mergeCell ref="C200:C204"/>
    <mergeCell ref="C205:C218"/>
    <mergeCell ref="C132:D132"/>
    <mergeCell ref="C55:C56"/>
    <mergeCell ref="C146:C147"/>
    <mergeCell ref="C148:C154"/>
    <mergeCell ref="C155:C161"/>
    <mergeCell ref="C14:C20"/>
    <mergeCell ref="C112:C113"/>
    <mergeCell ref="C114:C120"/>
    <mergeCell ref="C121:C131"/>
    <mergeCell ref="C28:C34"/>
    <mergeCell ref="C35:C42"/>
    <mergeCell ref="C269:N269"/>
    <mergeCell ref="C133:N133"/>
    <mergeCell ref="C134:N134"/>
    <mergeCell ref="C135:N135"/>
    <mergeCell ref="B137:O137"/>
    <mergeCell ref="B139:P139"/>
    <mergeCell ref="C266:D266"/>
    <mergeCell ref="C267:N267"/>
    <mergeCell ref="C268:N268"/>
    <mergeCell ref="C255:C265"/>
    <mergeCell ref="C162:C168"/>
    <mergeCell ref="C169:C176"/>
    <mergeCell ref="C177:C180"/>
    <mergeCell ref="C219:C231"/>
    <mergeCell ref="C232:C245"/>
    <mergeCell ref="C246:C247"/>
    <mergeCell ref="B1:M1"/>
    <mergeCell ref="B2:M2"/>
    <mergeCell ref="C142:C145"/>
    <mergeCell ref="C8:C11"/>
    <mergeCell ref="C21:C27"/>
    <mergeCell ref="C57:C65"/>
    <mergeCell ref="C66:C70"/>
    <mergeCell ref="C71:C84"/>
    <mergeCell ref="C43:C46"/>
    <mergeCell ref="C47:C54"/>
    <mergeCell ref="C138:D138"/>
    <mergeCell ref="C85:C97"/>
    <mergeCell ref="C98:C111"/>
    <mergeCell ref="C12:C13"/>
    <mergeCell ref="C4:D4"/>
  </mergeCells>
  <phoneticPr fontId="4" type="noConversion"/>
  <pageMargins left="0.35433070866141736" right="0.27559055118110237" top="0.31496062992125984" bottom="0.23622047244094491" header="0" footer="0"/>
  <pageSetup paperSize="9" scale="50" orientation="portrait" r:id="rId1"/>
  <headerFooter alignWithMargins="0"/>
  <rowBreaks count="1" manualBreakCount="1">
    <brk id="137" max="14" man="1"/>
  </rowBreaks>
  <ignoredErrors>
    <ignoredError sqref="J8 J9:J43 J44:J1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1.3.2.9</vt:lpstr>
      <vt:lpstr>'1.3.2.9'!_1Àrea_d_impressió</vt:lpstr>
      <vt:lpstr>'1.3.2.9'!Àrea_d'impressió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2011-07-21T11:08:28Z</cp:lastPrinted>
  <dcterms:created xsi:type="dcterms:W3CDTF">2006-09-08T07:54:16Z</dcterms:created>
  <dcterms:modified xsi:type="dcterms:W3CDTF">2011-07-29T06:47:17Z</dcterms:modified>
</cp:coreProperties>
</file>