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45" windowWidth="19080" windowHeight="6210"/>
  </bookViews>
  <sheets>
    <sheet name="1323" sheetId="1" r:id="rId1"/>
  </sheets>
  <externalReferences>
    <externalReference r:id="rId2"/>
    <externalReference r:id="rId3"/>
    <externalReference r:id="rId4"/>
  </externalReferences>
  <definedNames>
    <definedName name="_1Àrea_d_impressió" localSheetId="0">'1323'!$A$1:$K$67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Print_Area" localSheetId="0">'1323'!$A$1:$K$67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7"/>
  <c r="F19" l="1"/>
  <c r="D19"/>
  <c r="G8"/>
  <c r="G9"/>
  <c r="H27" s="1"/>
  <c r="G10"/>
  <c r="H28" s="1"/>
  <c r="G11"/>
  <c r="H29" s="1"/>
  <c r="G12"/>
  <c r="H30" s="1"/>
  <c r="G13"/>
  <c r="G14"/>
  <c r="G15"/>
  <c r="H33" s="1"/>
  <c r="G16"/>
  <c r="H34" s="1"/>
  <c r="G17"/>
  <c r="H35" s="1"/>
  <c r="G18"/>
  <c r="H36" s="1"/>
  <c r="G7"/>
  <c r="H25" s="1"/>
  <c r="E8"/>
  <c r="E9"/>
  <c r="E10"/>
  <c r="E11"/>
  <c r="E12"/>
  <c r="E13"/>
  <c r="E14"/>
  <c r="E15"/>
  <c r="E16"/>
  <c r="E17"/>
  <c r="G35" s="1"/>
  <c r="E18"/>
  <c r="G36" s="1"/>
  <c r="E7"/>
  <c r="H26"/>
  <c r="H31"/>
  <c r="H32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H19" l="1"/>
  <c r="G34"/>
  <c r="G33"/>
  <c r="G32"/>
  <c r="G31"/>
  <c r="G30"/>
  <c r="G29"/>
  <c r="G28"/>
  <c r="G27"/>
  <c r="G26"/>
  <c r="G25"/>
  <c r="I8" l="1"/>
  <c r="I7"/>
  <c r="I12"/>
  <c r="I16"/>
  <c r="G19"/>
  <c r="I11"/>
  <c r="I15"/>
  <c r="I10"/>
  <c r="I14"/>
  <c r="I18"/>
  <c r="I9"/>
  <c r="I13"/>
  <c r="I17"/>
  <c r="E19"/>
  <c r="I19" l="1"/>
</calcChain>
</file>

<file path=xl/sharedStrings.xml><?xml version="1.0" encoding="utf-8"?>
<sst xmlns="http://schemas.openxmlformats.org/spreadsheetml/2006/main" count="34" uniqueCount="27">
  <si>
    <t>&gt;29</t>
  </si>
  <si>
    <t>&lt; 20</t>
  </si>
  <si>
    <t>Homes</t>
  </si>
  <si>
    <t>Dones</t>
  </si>
  <si>
    <t>Edat</t>
  </si>
  <si>
    <t>Dades per fer els gràfics</t>
  </si>
  <si>
    <t>% Homes</t>
  </si>
  <si>
    <t>% Dones</t>
  </si>
  <si>
    <t>TOTAL</t>
  </si>
  <si>
    <t>Majors de 29 anys</t>
  </si>
  <si>
    <t>29 anys</t>
  </si>
  <si>
    <t>28 anys</t>
  </si>
  <si>
    <t>27 anys</t>
  </si>
  <si>
    <t>26 anys</t>
  </si>
  <si>
    <t>25 anys</t>
  </si>
  <si>
    <t>24 anys</t>
  </si>
  <si>
    <t>23 anys</t>
  </si>
  <si>
    <t>22 anys</t>
  </si>
  <si>
    <t>21 anys</t>
  </si>
  <si>
    <t>20 anys</t>
  </si>
  <si>
    <t>Menors de 20 anys</t>
  </si>
  <si>
    <t>% Respecte del total</t>
  </si>
  <si>
    <t>Total</t>
  </si>
  <si>
    <t xml:space="preserve">% Homes </t>
  </si>
  <si>
    <t>1.3.2 Estudiantat matriculat de 1r i 2n cicles i graus</t>
  </si>
  <si>
    <t>Dades a maig de 2011</t>
  </si>
  <si>
    <t>1.3.2.3 DISTRIBUCIÓ PER EDAT I GÈNERE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</si>
</sst>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0"/>
      <name val="Arial"/>
    </font>
    <font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0"/>
      <color indexed="8"/>
      <name val="MS Sans Serif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rgb="FF003366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6E97C8"/>
        <bgColor indexed="64"/>
      </patternFill>
    </fill>
  </fills>
  <borders count="2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3" borderId="1">
      <alignment horizontal="left" vertical="center"/>
    </xf>
    <xf numFmtId="0" fontId="1" fillId="0" borderId="4" applyNumberFormat="0" applyFont="0" applyFill="0" applyAlignment="0" applyProtection="0"/>
    <xf numFmtId="0" fontId="9" fillId="4" borderId="6" applyNumberFormat="0" applyFont="0" applyFill="0" applyAlignment="0" applyProtection="0"/>
    <xf numFmtId="0" fontId="1" fillId="0" borderId="8" applyNumberFormat="0" applyFont="0" applyFill="0" applyAlignment="0" applyProtection="0"/>
    <xf numFmtId="0" fontId="9" fillId="4" borderId="10" applyNumberFormat="0" applyFont="0" applyFill="0" applyAlignment="0" applyProtection="0"/>
    <xf numFmtId="3" fontId="6" fillId="5" borderId="1" applyNumberFormat="0">
      <alignment vertical="center"/>
    </xf>
    <xf numFmtId="4" fontId="10" fillId="7" borderId="1" applyNumberFormat="0">
      <alignment vertical="center"/>
    </xf>
    <xf numFmtId="0" fontId="10" fillId="7" borderId="1">
      <alignment horizontal="left"/>
    </xf>
    <xf numFmtId="0" fontId="9" fillId="4" borderId="13" applyNumberFormat="0" applyFont="0" applyFill="0" applyAlignment="0" applyProtection="0"/>
    <xf numFmtId="4" fontId="10" fillId="9" borderId="1" applyNumberFormat="0">
      <alignment vertical="center"/>
    </xf>
    <xf numFmtId="3" fontId="6" fillId="10" borderId="1" applyNumberFormat="0">
      <alignment vertical="center"/>
    </xf>
    <xf numFmtId="0" fontId="11" fillId="7" borderId="1">
      <alignment horizontal="center" vertical="center" wrapText="1"/>
    </xf>
    <xf numFmtId="0" fontId="11" fillId="7" borderId="1">
      <alignment horizontal="center" vertical="center"/>
    </xf>
    <xf numFmtId="0" fontId="1" fillId="0" borderId="15" applyNumberFormat="0" applyFont="0" applyFill="0" applyAlignment="0" applyProtection="0"/>
    <xf numFmtId="0" fontId="9" fillId="4" borderId="17" applyNumberFormat="0" applyFont="0" applyFill="0" applyAlignment="0" applyProtection="0"/>
    <xf numFmtId="0" fontId="11" fillId="0" borderId="19" applyNumberFormat="0" applyFont="0" applyFill="0" applyAlignment="0" applyProtection="0">
      <alignment horizontal="center" vertical="top" wrapText="1"/>
    </xf>
    <xf numFmtId="0" fontId="12" fillId="0" borderId="21" applyNumberFormat="0" applyFont="0" applyFill="0" applyAlignment="0" applyProtection="0">
      <alignment horizontal="center" vertical="top" wrapText="1"/>
    </xf>
    <xf numFmtId="4" fontId="11" fillId="7" borderId="1">
      <alignment horizontal="left" vertical="center"/>
    </xf>
    <xf numFmtId="0" fontId="10" fillId="4" borderId="1">
      <alignment horizontal="left"/>
    </xf>
    <xf numFmtId="0" fontId="10" fillId="12" borderId="1">
      <alignment horizontal="left"/>
    </xf>
    <xf numFmtId="0" fontId="10" fillId="9" borderId="1">
      <alignment horizontal="left" vertical="center"/>
    </xf>
    <xf numFmtId="0" fontId="13" fillId="2" borderId="0">
      <alignment horizontal="left" vertical="center"/>
    </xf>
    <xf numFmtId="4" fontId="6" fillId="4" borderId="1" applyNumberFormat="0">
      <alignment vertical="center"/>
    </xf>
    <xf numFmtId="4" fontId="6" fillId="12" borderId="1" applyNumberFormat="0">
      <alignment vertical="center"/>
    </xf>
    <xf numFmtId="0" fontId="11" fillId="13" borderId="1">
      <alignment horizontal="center" vertical="center"/>
    </xf>
    <xf numFmtId="3" fontId="6" fillId="4" borderId="0" applyNumberFormat="0">
      <alignment vertical="center"/>
    </xf>
    <xf numFmtId="4" fontId="10" fillId="12" borderId="1" applyNumberFormat="0">
      <alignment vertical="center"/>
    </xf>
    <xf numFmtId="0" fontId="1" fillId="0" borderId="0" applyNumberFormat="0" applyProtection="0">
      <alignment horizontal="right"/>
    </xf>
    <xf numFmtId="0" fontId="14" fillId="0" borderId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3" fontId="4" fillId="2" borderId="0" xfId="0" applyNumberFormat="1" applyFont="1" applyFill="1"/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7" fillId="3" borderId="2" xfId="3" applyFont="1" applyBorder="1" applyAlignment="1">
      <alignment vertical="center"/>
    </xf>
    <xf numFmtId="0" fontId="7" fillId="3" borderId="3" xfId="3" applyFont="1" applyBorder="1" applyAlignment="1">
      <alignment vertical="center"/>
    </xf>
    <xf numFmtId="10" fontId="4" fillId="2" borderId="0" xfId="0" applyNumberFormat="1" applyFont="1" applyFill="1"/>
    <xf numFmtId="164" fontId="4" fillId="2" borderId="0" xfId="1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5" xfId="4" applyFont="1" applyFill="1" applyBorder="1" applyAlignment="1">
      <alignment horizontal="center"/>
    </xf>
    <xf numFmtId="10" fontId="8" fillId="2" borderId="7" xfId="5" applyNumberFormat="1" applyFont="1" applyFill="1" applyBorder="1" applyAlignment="1">
      <alignment horizontal="center"/>
    </xf>
    <xf numFmtId="0" fontId="8" fillId="2" borderId="7" xfId="5" applyFont="1" applyFill="1" applyBorder="1" applyAlignment="1">
      <alignment horizontal="center"/>
    </xf>
    <xf numFmtId="0" fontId="8" fillId="2" borderId="9" xfId="6" applyFont="1" applyFill="1" applyBorder="1"/>
    <xf numFmtId="0" fontId="8" fillId="2" borderId="0" xfId="0" applyFont="1" applyFill="1" applyBorder="1"/>
    <xf numFmtId="3" fontId="8" fillId="2" borderId="0" xfId="0" applyNumberFormat="1" applyFont="1" applyFill="1" applyBorder="1"/>
    <xf numFmtId="0" fontId="8" fillId="2" borderId="11" xfId="7" applyFont="1" applyFill="1" applyBorder="1" applyAlignment="1">
      <alignment horizontal="center"/>
    </xf>
    <xf numFmtId="164" fontId="7" fillId="6" borderId="12" xfId="8" applyNumberFormat="1" applyFont="1" applyFill="1" applyBorder="1" applyAlignment="1">
      <alignment vertical="center"/>
    </xf>
    <xf numFmtId="3" fontId="7" fillId="6" borderId="12" xfId="9" applyNumberFormat="1" applyFont="1" applyFill="1" applyBorder="1" applyAlignment="1">
      <alignment vertical="center"/>
    </xf>
    <xf numFmtId="0" fontId="7" fillId="6" borderId="12" xfId="10" applyNumberFormat="1" applyFont="1" applyFill="1" applyBorder="1" applyAlignment="1">
      <alignment horizontal="left" vertical="center"/>
    </xf>
    <xf numFmtId="0" fontId="8" fillId="2" borderId="14" xfId="1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1" xfId="7" applyFont="1" applyFill="1" applyBorder="1" applyAlignment="1">
      <alignment horizontal="center"/>
    </xf>
    <xf numFmtId="3" fontId="2" fillId="8" borderId="12" xfId="13" applyNumberFormat="1" applyFont="1" applyFill="1" applyBorder="1">
      <alignment vertical="center"/>
    </xf>
    <xf numFmtId="3" fontId="2" fillId="8" borderId="12" xfId="8" applyNumberFormat="1" applyFont="1" applyFill="1" applyBorder="1">
      <alignment vertical="center"/>
    </xf>
    <xf numFmtId="0" fontId="2" fillId="8" borderId="12" xfId="13" applyNumberFormat="1" applyFont="1" applyFill="1" applyBorder="1">
      <alignment vertical="center"/>
    </xf>
    <xf numFmtId="0" fontId="2" fillId="2" borderId="14" xfId="11" applyFont="1" applyFill="1" applyBorder="1"/>
    <xf numFmtId="164" fontId="2" fillId="11" borderId="12" xfId="8" applyNumberFormat="1" applyFont="1" applyFill="1" applyBorder="1">
      <alignment vertical="center"/>
    </xf>
    <xf numFmtId="3" fontId="2" fillId="11" borderId="12" xfId="8" applyNumberFormat="1" applyFont="1" applyFill="1" applyBorder="1">
      <alignment vertical="center"/>
    </xf>
    <xf numFmtId="0" fontId="2" fillId="11" borderId="12" xfId="8" applyNumberFormat="1" applyFont="1" applyFill="1" applyBorder="1">
      <alignment vertical="center"/>
    </xf>
    <xf numFmtId="0" fontId="7" fillId="6" borderId="12" xfId="14" applyFont="1" applyFill="1" applyBorder="1">
      <alignment horizontal="center" vertical="center" wrapText="1"/>
    </xf>
    <xf numFmtId="0" fontId="7" fillId="6" borderId="12" xfId="15" applyFont="1" applyFill="1" applyBorder="1">
      <alignment horizontal="center" vertical="center"/>
    </xf>
    <xf numFmtId="0" fontId="2" fillId="2" borderId="16" xfId="16" applyFont="1" applyFill="1" applyBorder="1" applyAlignment="1">
      <alignment horizontal="center"/>
    </xf>
    <xf numFmtId="0" fontId="2" fillId="2" borderId="18" xfId="17" applyFont="1" applyFill="1" applyBorder="1"/>
    <xf numFmtId="0" fontId="2" fillId="2" borderId="18" xfId="17" applyFont="1" applyFill="1" applyBorder="1" applyAlignment="1"/>
    <xf numFmtId="0" fontId="2" fillId="2" borderId="20" xfId="18" applyFont="1" applyFill="1" applyBorder="1" applyAlignment="1"/>
    <xf numFmtId="3" fontId="7" fillId="14" borderId="12" xfId="12" applyNumberFormat="1" applyFont="1" applyFill="1" applyBorder="1">
      <alignment vertical="center"/>
    </xf>
    <xf numFmtId="164" fontId="7" fillId="14" borderId="12" xfId="8" applyNumberFormat="1" applyFont="1" applyFill="1" applyBorder="1">
      <alignment vertical="center"/>
    </xf>
    <xf numFmtId="164" fontId="2" fillId="8" borderId="12" xfId="8" applyNumberFormat="1" applyFont="1" applyFill="1" applyBorder="1">
      <alignment vertical="center"/>
    </xf>
    <xf numFmtId="0" fontId="8" fillId="0" borderId="0" xfId="3" applyFont="1" applyFill="1" applyBorder="1">
      <alignment horizontal="left" vertical="center"/>
    </xf>
    <xf numFmtId="0" fontId="8" fillId="3" borderId="0" xfId="3" applyFont="1" applyFill="1" applyBorder="1">
      <alignment horizontal="left" vertical="center"/>
    </xf>
    <xf numFmtId="0" fontId="8" fillId="3" borderId="0" xfId="3" applyFont="1" applyFill="1" applyBorder="1" applyAlignment="1">
      <alignment horizontal="left" vertical="center"/>
    </xf>
  </cellXfs>
  <cellStyles count="32">
    <cellStyle name="BodeExteior" xfId="19"/>
    <cellStyle name="BordeEsqDI" xfId="4"/>
    <cellStyle name="BordeEsqDS" xfId="16"/>
    <cellStyle name="BordeEsqII" xfId="6"/>
    <cellStyle name="BordeEsqIS" xfId="18"/>
    <cellStyle name="BordeTablaDer" xfId="7"/>
    <cellStyle name="BordeTablaInf" xfId="5"/>
    <cellStyle name="BordeTablaIzq" xfId="11"/>
    <cellStyle name="BordeTablaSup" xfId="17"/>
    <cellStyle name="CMenuIzq" xfId="20"/>
    <cellStyle name="CMenuIzqTotal" xfId="10"/>
    <cellStyle name="CMenuIzqTotal0" xfId="21"/>
    <cellStyle name="CMenuIzqTotal1" xfId="22"/>
    <cellStyle name="CMenuIzqTotal2" xfId="23"/>
    <cellStyle name="comentario" xfId="24"/>
    <cellStyle name="fColor1" xfId="8"/>
    <cellStyle name="fColor2" xfId="13"/>
    <cellStyle name="fColor3" xfId="25"/>
    <cellStyle name="fColor4" xfId="26"/>
    <cellStyle name="fSubTitulo" xfId="3"/>
    <cellStyle name="fTitularOscura" xfId="27"/>
    <cellStyle name="fTitulo" xfId="14"/>
    <cellStyle name="fTotal0" xfId="28"/>
    <cellStyle name="fTotal1" xfId="29"/>
    <cellStyle name="fTotal1Columna" xfId="15"/>
    <cellStyle name="fTotal2" xfId="12"/>
    <cellStyle name="fTotal3" xfId="9"/>
    <cellStyle name="Normal" xfId="0" builtinId="0"/>
    <cellStyle name="Normal 2" xfId="31"/>
    <cellStyle name="Normal_1.3.1.8." xfId="2"/>
    <cellStyle name="Percentual" xfId="1" builtinId="5"/>
    <cellStyle name="SinEstilo" xfId="30"/>
  </cellStyles>
  <dxfs count="0"/>
  <tableStyles count="0" defaultTableStyle="TableStyleMedium9" defaultPivotStyle="PivotStyleLight16"/>
  <colors>
    <mruColors>
      <color rgb="FFDBE5F1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rgbClr val="003366"/>
                </a:solidFill>
              </a:rPr>
              <a:t>Distribució de l'estudiantat per edat i sexe
</a:t>
            </a:r>
          </a:p>
        </c:rich>
      </c:tx>
      <c:layout>
        <c:manualLayout>
          <c:xMode val="edge"/>
          <c:yMode val="edge"/>
          <c:x val="3.6065573770491806E-2"/>
          <c:y val="1.44092219020173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213168555622885E-2"/>
          <c:y val="0.10182516810758886"/>
          <c:w val="0.88196791909573446"/>
          <c:h val="0.72526416906820357"/>
        </c:manualLayout>
      </c:layout>
      <c:barChart>
        <c:barDir val="bar"/>
        <c:grouping val="clustered"/>
        <c:ser>
          <c:idx val="0"/>
          <c:order val="0"/>
          <c:tx>
            <c:strRef>
              <c:f>'1323'!$E$43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  <a:ln w="127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dLbls>
            <c:dLbl>
              <c:idx val="0"/>
              <c:layout>
                <c:manualLayout>
                  <c:x val="-6.0507833603457586E-2"/>
                  <c:y val="0"/>
                </c:manualLayout>
              </c:layout>
              <c:showVal val="1"/>
            </c:dLbl>
            <c:numFmt formatCode="#,###;#,###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'1323'!$D$44:$D$55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'1323'!$E$44:$E$55</c:f>
              <c:numCache>
                <c:formatCode>#,##0</c:formatCode>
                <c:ptCount val="12"/>
                <c:pt idx="0">
                  <c:v>-1876</c:v>
                </c:pt>
                <c:pt idx="1">
                  <c:v>-858</c:v>
                </c:pt>
                <c:pt idx="2">
                  <c:v>-881</c:v>
                </c:pt>
                <c:pt idx="3">
                  <c:v>-875</c:v>
                </c:pt>
                <c:pt idx="4">
                  <c:v>-712</c:v>
                </c:pt>
                <c:pt idx="5">
                  <c:v>-653</c:v>
                </c:pt>
                <c:pt idx="6">
                  <c:v>-470</c:v>
                </c:pt>
                <c:pt idx="7">
                  <c:v>-323</c:v>
                </c:pt>
                <c:pt idx="8">
                  <c:v>-208</c:v>
                </c:pt>
                <c:pt idx="9">
                  <c:v>-151</c:v>
                </c:pt>
                <c:pt idx="10">
                  <c:v>-134</c:v>
                </c:pt>
                <c:pt idx="11">
                  <c:v>-605</c:v>
                </c:pt>
              </c:numCache>
            </c:numRef>
          </c:val>
        </c:ser>
        <c:ser>
          <c:idx val="2"/>
          <c:order val="1"/>
          <c:tx>
            <c:strRef>
              <c:f>'1323'!$F$43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  <a:ln w="12700">
              <a:solidFill>
                <a:schemeClr val="accent1">
                  <a:lumMod val="75000"/>
                </a:schemeClr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'1323'!$D$44:$D$55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'1323'!$F$44:$F$55</c:f>
              <c:numCache>
                <c:formatCode>#,##0</c:formatCode>
                <c:ptCount val="12"/>
                <c:pt idx="0">
                  <c:v>4820</c:v>
                </c:pt>
                <c:pt idx="1">
                  <c:v>2241</c:v>
                </c:pt>
                <c:pt idx="2">
                  <c:v>2466</c:v>
                </c:pt>
                <c:pt idx="3">
                  <c:v>2335</c:v>
                </c:pt>
                <c:pt idx="4">
                  <c:v>2134</c:v>
                </c:pt>
                <c:pt idx="5">
                  <c:v>1820</c:v>
                </c:pt>
                <c:pt idx="6">
                  <c:v>1327</c:v>
                </c:pt>
                <c:pt idx="7">
                  <c:v>906</c:v>
                </c:pt>
                <c:pt idx="8">
                  <c:v>650</c:v>
                </c:pt>
                <c:pt idx="9">
                  <c:v>562</c:v>
                </c:pt>
                <c:pt idx="10">
                  <c:v>413</c:v>
                </c:pt>
                <c:pt idx="11">
                  <c:v>2267</c:v>
                </c:pt>
              </c:numCache>
            </c:numRef>
          </c:val>
        </c:ser>
        <c:dLbls>
          <c:showVal val="1"/>
        </c:dLbls>
        <c:gapWidth val="50"/>
        <c:overlap val="100"/>
        <c:axId val="188671488"/>
        <c:axId val="188673408"/>
      </c:barChart>
      <c:catAx>
        <c:axId val="188671488"/>
        <c:scaling>
          <c:orientation val="minMax"/>
        </c:scaling>
        <c:axPos val="l"/>
        <c:numFmt formatCode="General" sourceLinked="1"/>
        <c:tickLblPos val="low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673408"/>
        <c:crosses val="autoZero"/>
        <c:auto val="1"/>
        <c:lblAlgn val="ctr"/>
        <c:lblOffset val="100"/>
        <c:tickLblSkip val="1"/>
        <c:tickMarkSkip val="1"/>
      </c:catAx>
      <c:valAx>
        <c:axId val="188673408"/>
        <c:scaling>
          <c:orientation val="minMax"/>
          <c:min val="-2000"/>
        </c:scaling>
        <c:axPos val="b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#,###;#,###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671488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06417897114575"/>
          <c:y val="0.92651542881463922"/>
          <c:w val="0.16738549496547941"/>
          <c:h val="5.3497623607859833E-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3366"/>
      </a:solidFill>
      <a:prstDash val="solid"/>
    </a:ln>
    <a:effectLst>
      <a:outerShdw sx="1000" sy="1000" algn="br">
        <a:srgbClr val="000000"/>
      </a:outerShdw>
    </a:effectLst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>
                <a:solidFill>
                  <a:srgbClr val="003366"/>
                </a:solidFill>
              </a:defRPr>
            </a:pPr>
            <a:r>
              <a:rPr lang="es-ES">
                <a:solidFill>
                  <a:srgbClr val="003366"/>
                </a:solidFill>
              </a:rPr>
              <a:t>Distribució de l'estudiantat per edat segons el gènere</a:t>
            </a:r>
          </a:p>
        </c:rich>
      </c:tx>
      <c:layout>
        <c:manualLayout>
          <c:xMode val="edge"/>
          <c:yMode val="edge"/>
          <c:x val="2.0069291338582571E-2"/>
          <c:y val="2.3054755043227664E-2"/>
        </c:manualLayout>
      </c:layout>
    </c:title>
    <c:plotArea>
      <c:layout>
        <c:manualLayout>
          <c:layoutTarget val="inner"/>
          <c:xMode val="edge"/>
          <c:yMode val="edge"/>
          <c:x val="7.5110971128609233E-2"/>
          <c:y val="9.0021669606923344E-2"/>
          <c:w val="0.87959836220472465"/>
          <c:h val="0.76819171669834774"/>
        </c:manualLayout>
      </c:layout>
      <c:barChart>
        <c:barDir val="bar"/>
        <c:grouping val="percentStacked"/>
        <c:ser>
          <c:idx val="0"/>
          <c:order val="0"/>
          <c:tx>
            <c:strRef>
              <c:f>'1323'!$G$24</c:f>
              <c:strCache>
                <c:ptCount val="1"/>
                <c:pt idx="0">
                  <c:v>% 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</c:spPr>
          <c:dPt>
            <c:idx val="1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50000">
                    <a:srgbClr val="4F81BD">
                      <a:lumMod val="40000"/>
                      <a:lumOff val="60000"/>
                    </a:srgbClr>
                  </a:gs>
                  <a:gs pos="100000">
                    <a:srgbClr val="4F81BD">
                      <a:lumMod val="60000"/>
                      <a:lumOff val="40000"/>
                    </a:srgbClr>
                  </a:gs>
                </a:gsLst>
                <a:lin ang="5400000" scaled="0"/>
              </a:gra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rgbClr val="37609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'1323'!$F$25:$F$36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'1323'!$G$25:$G$36</c:f>
              <c:numCache>
                <c:formatCode>0.0%</c:formatCode>
                <c:ptCount val="12"/>
                <c:pt idx="0">
                  <c:v>0.28016726403823178</c:v>
                </c:pt>
                <c:pt idx="1">
                  <c:v>0.27686350435624396</c:v>
                </c:pt>
                <c:pt idx="2">
                  <c:v>0.26322079474155963</c:v>
                </c:pt>
                <c:pt idx="3">
                  <c:v>0.27258566978193144</c:v>
                </c:pt>
                <c:pt idx="4">
                  <c:v>0.25017568517217148</c:v>
                </c:pt>
                <c:pt idx="5">
                  <c:v>0.26405175899716943</c:v>
                </c:pt>
                <c:pt idx="6">
                  <c:v>0.26154702281580411</c:v>
                </c:pt>
                <c:pt idx="7">
                  <c:v>0.2628152969894223</c:v>
                </c:pt>
                <c:pt idx="8">
                  <c:v>0.24242424242424243</c:v>
                </c:pt>
                <c:pt idx="9">
                  <c:v>0.21178120617110799</c:v>
                </c:pt>
                <c:pt idx="10">
                  <c:v>0.2449725776965265</c:v>
                </c:pt>
                <c:pt idx="11">
                  <c:v>0.21065459610027856</c:v>
                </c:pt>
              </c:numCache>
            </c:numRef>
          </c:val>
        </c:ser>
        <c:ser>
          <c:idx val="1"/>
          <c:order val="1"/>
          <c:tx>
            <c:strRef>
              <c:f>'1323'!$H$24</c:f>
              <c:strCache>
                <c:ptCount val="1"/>
                <c:pt idx="0">
                  <c:v>% 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</c:spPr>
          <c:dLbls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'1323'!$F$25:$F$36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'1323'!$H$25:$H$36</c:f>
              <c:numCache>
                <c:formatCode>0.00%</c:formatCode>
                <c:ptCount val="12"/>
                <c:pt idx="0">
                  <c:v>0.71983273596176822</c:v>
                </c:pt>
                <c:pt idx="1">
                  <c:v>0.72313649564375604</c:v>
                </c:pt>
                <c:pt idx="2">
                  <c:v>0.73677920525844043</c:v>
                </c:pt>
                <c:pt idx="3">
                  <c:v>0.72741433021806856</c:v>
                </c:pt>
                <c:pt idx="4">
                  <c:v>0.74982431482782852</c:v>
                </c:pt>
                <c:pt idx="5">
                  <c:v>0.73594824100283052</c:v>
                </c:pt>
                <c:pt idx="6">
                  <c:v>0.73845297718419589</c:v>
                </c:pt>
                <c:pt idx="7">
                  <c:v>0.7371847030105777</c:v>
                </c:pt>
                <c:pt idx="8">
                  <c:v>0.75757575757575757</c:v>
                </c:pt>
                <c:pt idx="9">
                  <c:v>0.78821879382889204</c:v>
                </c:pt>
                <c:pt idx="10">
                  <c:v>0.75502742230347353</c:v>
                </c:pt>
                <c:pt idx="11">
                  <c:v>0.78934540389972141</c:v>
                </c:pt>
              </c:numCache>
            </c:numRef>
          </c:val>
        </c:ser>
        <c:gapWidth val="50"/>
        <c:overlap val="100"/>
        <c:axId val="188936960"/>
        <c:axId val="191566592"/>
      </c:barChart>
      <c:catAx>
        <c:axId val="188936960"/>
        <c:scaling>
          <c:orientation val="minMax"/>
        </c:scaling>
        <c:axPos val="l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191566592"/>
        <c:crosses val="autoZero"/>
        <c:auto val="1"/>
        <c:lblAlgn val="ctr"/>
        <c:lblOffset val="100"/>
      </c:catAx>
      <c:valAx>
        <c:axId val="191566592"/>
        <c:scaling>
          <c:orientation val="minMax"/>
        </c:scaling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18893696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39173584418652763"/>
          <c:y val="0.93589936903439674"/>
          <c:w val="0.21652814091660541"/>
          <c:h val="5.0495192432590812E-2"/>
        </c:manualLayout>
      </c:layout>
      <c:txPr>
        <a:bodyPr/>
        <a:lstStyle/>
        <a:p>
          <a:pPr>
            <a:defRPr>
              <a:solidFill>
                <a:srgbClr val="003366"/>
              </a:solidFill>
            </a:defRPr>
          </a:pPr>
          <a:endParaRPr lang="es-ES"/>
        </a:p>
      </c:txPr>
    </c:legend>
    <c:plotVisOnly val="1"/>
  </c:chart>
  <c:spPr>
    <a:ln>
      <a:solidFill>
        <a:srgbClr val="003366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43</xdr:row>
      <xdr:rowOff>133350</xdr:rowOff>
    </xdr:from>
    <xdr:to>
      <xdr:col>9</xdr:col>
      <xdr:colOff>38099</xdr:colOff>
      <xdr:row>65</xdr:row>
      <xdr:rowOff>123825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20</xdr:row>
      <xdr:rowOff>114299</xdr:rowOff>
    </xdr:from>
    <xdr:to>
      <xdr:col>9</xdr:col>
      <xdr:colOff>28575</xdr:colOff>
      <xdr:row>43</xdr:row>
      <xdr:rowOff>19050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NURIAM~1\CONFIG~1\Temp\notesF07338\13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1.1"/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Normal="100" zoomScaleSheetLayoutView="100" workbookViewId="0">
      <selection activeCell="M25" sqref="M25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17.140625" style="3" customWidth="1"/>
    <col min="4" max="4" width="10.7109375" style="3" customWidth="1"/>
    <col min="5" max="5" width="12.85546875" style="3" customWidth="1"/>
    <col min="6" max="6" width="10.7109375" style="3" customWidth="1"/>
    <col min="7" max="7" width="12.7109375" style="1" customWidth="1"/>
    <col min="8" max="8" width="10.7109375" style="1" customWidth="1"/>
    <col min="9" max="9" width="12" style="1" customWidth="1"/>
    <col min="10" max="10" width="0.5703125" style="2" customWidth="1"/>
    <col min="11" max="11" width="3.7109375" style="1" customWidth="1"/>
    <col min="12" max="16384" width="11.42578125" style="1"/>
  </cols>
  <sheetData>
    <row r="1" spans="1:14" s="50" customFormat="1">
      <c r="A1" s="49"/>
      <c r="C1" s="51" t="s">
        <v>24</v>
      </c>
      <c r="D1" s="51"/>
      <c r="E1" s="51"/>
      <c r="F1" s="51"/>
      <c r="G1" s="51"/>
      <c r="H1" s="51"/>
      <c r="I1" s="51"/>
    </row>
    <row r="2" spans="1:14" s="50" customFormat="1">
      <c r="C2" s="51" t="s">
        <v>26</v>
      </c>
      <c r="D2" s="51"/>
      <c r="E2" s="51"/>
      <c r="F2" s="51"/>
      <c r="G2" s="51"/>
      <c r="H2" s="51"/>
      <c r="I2" s="51"/>
    </row>
    <row r="3" spans="1:14" s="50" customFormat="1" ht="6.75" customHeight="1"/>
    <row r="4" spans="1:14" ht="6.75" customHeight="1"/>
    <row r="5" spans="1:14" ht="3.95" customHeight="1">
      <c r="B5" s="45"/>
      <c r="C5" s="44"/>
      <c r="D5" s="44"/>
      <c r="E5" s="44"/>
      <c r="F5" s="44"/>
      <c r="G5" s="43"/>
      <c r="H5" s="43"/>
      <c r="I5" s="43"/>
      <c r="J5" s="42"/>
    </row>
    <row r="6" spans="1:14" s="23" customFormat="1" ht="39.950000000000003" customHeight="1">
      <c r="B6" s="29"/>
      <c r="C6" s="40" t="s">
        <v>4</v>
      </c>
      <c r="D6" s="40" t="s">
        <v>3</v>
      </c>
      <c r="E6" s="40" t="s">
        <v>7</v>
      </c>
      <c r="F6" s="40" t="s">
        <v>2</v>
      </c>
      <c r="G6" s="40" t="s">
        <v>23</v>
      </c>
      <c r="H6" s="41" t="s">
        <v>22</v>
      </c>
      <c r="I6" s="40" t="s">
        <v>21</v>
      </c>
      <c r="J6" s="25"/>
    </row>
    <row r="7" spans="1:14" s="30" customFormat="1" ht="20.100000000000001" customHeight="1">
      <c r="B7" s="36"/>
      <c r="C7" s="39" t="s">
        <v>20</v>
      </c>
      <c r="D7" s="38">
        <v>1876</v>
      </c>
      <c r="E7" s="37">
        <f>D7/H7</f>
        <v>0.28016726403823178</v>
      </c>
      <c r="F7" s="38">
        <v>4820</v>
      </c>
      <c r="G7" s="37">
        <f>F7/H7</f>
        <v>0.71983273596176822</v>
      </c>
      <c r="H7" s="46">
        <f>+D7+F7</f>
        <v>6696</v>
      </c>
      <c r="I7" s="47">
        <f>H7/$H$19</f>
        <v>0.22555327247616802</v>
      </c>
      <c r="J7" s="32"/>
      <c r="N7" s="31"/>
    </row>
    <row r="8" spans="1:14" s="30" customFormat="1" ht="20.100000000000001" customHeight="1">
      <c r="B8" s="36"/>
      <c r="C8" s="35" t="s">
        <v>19</v>
      </c>
      <c r="D8" s="34">
        <v>858</v>
      </c>
      <c r="E8" s="48">
        <f t="shared" ref="E8:E19" si="0">D8/H8</f>
        <v>0.27686350435624396</v>
      </c>
      <c r="F8" s="33">
        <v>2241</v>
      </c>
      <c r="G8" s="48">
        <f t="shared" ref="G8:G19" si="1">F8/H8</f>
        <v>0.72313649564375604</v>
      </c>
      <c r="H8" s="46">
        <f t="shared" ref="H8:H19" si="2">+D8+F8</f>
        <v>3099</v>
      </c>
      <c r="I8" s="47">
        <f t="shared" ref="I8:I18" si="3">H8/$H$19</f>
        <v>0.10438912655371038</v>
      </c>
      <c r="J8" s="32"/>
    </row>
    <row r="9" spans="1:14" s="30" customFormat="1" ht="20.100000000000001" customHeight="1">
      <c r="B9" s="36"/>
      <c r="C9" s="39" t="s">
        <v>18</v>
      </c>
      <c r="D9" s="38">
        <v>881</v>
      </c>
      <c r="E9" s="37">
        <f t="shared" si="0"/>
        <v>0.26322079474155963</v>
      </c>
      <c r="F9" s="38">
        <v>2466</v>
      </c>
      <c r="G9" s="37">
        <f t="shared" si="1"/>
        <v>0.73677920525844043</v>
      </c>
      <c r="H9" s="46">
        <f t="shared" si="2"/>
        <v>3347</v>
      </c>
      <c r="I9" s="47">
        <f t="shared" si="3"/>
        <v>0.11274295146023512</v>
      </c>
      <c r="J9" s="32"/>
    </row>
    <row r="10" spans="1:14" s="30" customFormat="1" ht="20.100000000000001" customHeight="1">
      <c r="B10" s="36"/>
      <c r="C10" s="35" t="s">
        <v>17</v>
      </c>
      <c r="D10" s="34">
        <v>875</v>
      </c>
      <c r="E10" s="48">
        <f t="shared" si="0"/>
        <v>0.27258566978193144</v>
      </c>
      <c r="F10" s="33">
        <v>2335</v>
      </c>
      <c r="G10" s="48">
        <f t="shared" si="1"/>
        <v>0.72741433021806856</v>
      </c>
      <c r="H10" s="46">
        <f t="shared" si="2"/>
        <v>3210</v>
      </c>
      <c r="I10" s="47">
        <f t="shared" si="3"/>
        <v>0.10812813689493718</v>
      </c>
      <c r="J10" s="32"/>
    </row>
    <row r="11" spans="1:14" s="30" customFormat="1" ht="20.100000000000001" customHeight="1">
      <c r="B11" s="36"/>
      <c r="C11" s="39" t="s">
        <v>16</v>
      </c>
      <c r="D11" s="38">
        <v>712</v>
      </c>
      <c r="E11" s="37">
        <f t="shared" si="0"/>
        <v>0.25017568517217148</v>
      </c>
      <c r="F11" s="38">
        <v>2134</v>
      </c>
      <c r="G11" s="37">
        <f t="shared" si="1"/>
        <v>0.74982431482782852</v>
      </c>
      <c r="H11" s="46">
        <f t="shared" si="2"/>
        <v>2846</v>
      </c>
      <c r="I11" s="47">
        <f t="shared" si="3"/>
        <v>9.5866877757941185E-2</v>
      </c>
      <c r="J11" s="32"/>
    </row>
    <row r="12" spans="1:14" s="30" customFormat="1" ht="20.100000000000001" customHeight="1">
      <c r="B12" s="36"/>
      <c r="C12" s="35" t="s">
        <v>15</v>
      </c>
      <c r="D12" s="34">
        <v>653</v>
      </c>
      <c r="E12" s="48">
        <f t="shared" si="0"/>
        <v>0.26405175899716943</v>
      </c>
      <c r="F12" s="33">
        <v>1820</v>
      </c>
      <c r="G12" s="48">
        <f t="shared" si="1"/>
        <v>0.73594824100283052</v>
      </c>
      <c r="H12" s="46">
        <f t="shared" si="2"/>
        <v>2473</v>
      </c>
      <c r="I12" s="47">
        <f t="shared" si="3"/>
        <v>8.330245562030518E-2</v>
      </c>
      <c r="J12" s="32"/>
    </row>
    <row r="13" spans="1:14" s="30" customFormat="1" ht="20.100000000000001" customHeight="1">
      <c r="B13" s="36"/>
      <c r="C13" s="39" t="s">
        <v>14</v>
      </c>
      <c r="D13" s="38">
        <v>470</v>
      </c>
      <c r="E13" s="37">
        <f t="shared" si="0"/>
        <v>0.26154702281580411</v>
      </c>
      <c r="F13" s="38">
        <v>1327</v>
      </c>
      <c r="G13" s="37">
        <f t="shared" si="1"/>
        <v>0.73845297718419589</v>
      </c>
      <c r="H13" s="46">
        <f t="shared" si="2"/>
        <v>1797</v>
      </c>
      <c r="I13" s="47">
        <f t="shared" si="3"/>
        <v>6.0531545794455487E-2</v>
      </c>
      <c r="J13" s="32"/>
    </row>
    <row r="14" spans="1:14" s="30" customFormat="1" ht="20.100000000000001" customHeight="1">
      <c r="B14" s="36"/>
      <c r="C14" s="35" t="s">
        <v>13</v>
      </c>
      <c r="D14" s="34">
        <v>323</v>
      </c>
      <c r="E14" s="48">
        <f t="shared" si="0"/>
        <v>0.2628152969894223</v>
      </c>
      <c r="F14" s="33">
        <v>906</v>
      </c>
      <c r="G14" s="48">
        <f t="shared" si="1"/>
        <v>0.7371847030105777</v>
      </c>
      <c r="H14" s="46">
        <f t="shared" si="2"/>
        <v>1229</v>
      </c>
      <c r="I14" s="47">
        <f t="shared" si="3"/>
        <v>4.1398591976285919E-2</v>
      </c>
      <c r="J14" s="32"/>
    </row>
    <row r="15" spans="1:14" s="30" customFormat="1" ht="20.100000000000001" customHeight="1">
      <c r="B15" s="36"/>
      <c r="C15" s="39" t="s">
        <v>12</v>
      </c>
      <c r="D15" s="38">
        <v>208</v>
      </c>
      <c r="E15" s="37">
        <f t="shared" si="0"/>
        <v>0.24242424242424243</v>
      </c>
      <c r="F15" s="38">
        <v>650</v>
      </c>
      <c r="G15" s="37">
        <f t="shared" si="1"/>
        <v>0.75757575757575757</v>
      </c>
      <c r="H15" s="46">
        <f t="shared" si="2"/>
        <v>858</v>
      </c>
      <c r="I15" s="47">
        <f t="shared" si="3"/>
        <v>2.8901539394347694E-2</v>
      </c>
      <c r="J15" s="32"/>
    </row>
    <row r="16" spans="1:14" s="30" customFormat="1" ht="20.100000000000001" customHeight="1">
      <c r="B16" s="36"/>
      <c r="C16" s="35" t="s">
        <v>11</v>
      </c>
      <c r="D16" s="34">
        <v>151</v>
      </c>
      <c r="E16" s="48">
        <f t="shared" si="0"/>
        <v>0.21178120617110799</v>
      </c>
      <c r="F16" s="33">
        <v>562</v>
      </c>
      <c r="G16" s="48">
        <f t="shared" si="1"/>
        <v>0.78821879382889204</v>
      </c>
      <c r="H16" s="46">
        <f t="shared" si="2"/>
        <v>713</v>
      </c>
      <c r="I16" s="47">
        <f t="shared" si="3"/>
        <v>2.4017246606258633E-2</v>
      </c>
      <c r="J16" s="32"/>
    </row>
    <row r="17" spans="2:14" s="30" customFormat="1" ht="20.100000000000001" customHeight="1">
      <c r="B17" s="36"/>
      <c r="C17" s="39" t="s">
        <v>10</v>
      </c>
      <c r="D17" s="38">
        <v>134</v>
      </c>
      <c r="E17" s="37">
        <f t="shared" si="0"/>
        <v>0.2449725776965265</v>
      </c>
      <c r="F17" s="38">
        <v>413</v>
      </c>
      <c r="G17" s="37">
        <f t="shared" si="1"/>
        <v>0.75502742230347353</v>
      </c>
      <c r="H17" s="46">
        <f t="shared" si="2"/>
        <v>547</v>
      </c>
      <c r="I17" s="47">
        <f t="shared" si="3"/>
        <v>1.8425573483342877E-2</v>
      </c>
      <c r="J17" s="32"/>
    </row>
    <row r="18" spans="2:14" s="30" customFormat="1" ht="20.100000000000001" customHeight="1">
      <c r="B18" s="36"/>
      <c r="C18" s="35" t="s">
        <v>9</v>
      </c>
      <c r="D18" s="34">
        <v>605</v>
      </c>
      <c r="E18" s="48">
        <f t="shared" si="0"/>
        <v>0.21065459610027856</v>
      </c>
      <c r="F18" s="33">
        <v>2267</v>
      </c>
      <c r="G18" s="48">
        <f t="shared" si="1"/>
        <v>0.78934540389972141</v>
      </c>
      <c r="H18" s="46">
        <f t="shared" si="2"/>
        <v>2872</v>
      </c>
      <c r="I18" s="47">
        <f t="shared" si="3"/>
        <v>9.674268198201233E-2</v>
      </c>
      <c r="J18" s="32"/>
      <c r="N18" s="31"/>
    </row>
    <row r="19" spans="2:14" s="23" customFormat="1" ht="20.100000000000001" customHeight="1">
      <c r="B19" s="29"/>
      <c r="C19" s="28" t="s">
        <v>8</v>
      </c>
      <c r="D19" s="27">
        <f>SUM(D7:D18)</f>
        <v>7746</v>
      </c>
      <c r="E19" s="26">
        <f t="shared" si="0"/>
        <v>0.2609222892175026</v>
      </c>
      <c r="F19" s="27">
        <f>SUM(F7:F18)</f>
        <v>21941</v>
      </c>
      <c r="G19" s="26">
        <f t="shared" si="1"/>
        <v>0.7390777107824974</v>
      </c>
      <c r="H19" s="27">
        <f t="shared" si="2"/>
        <v>29687</v>
      </c>
      <c r="I19" s="26">
        <f>SUM(I7:I18)</f>
        <v>1</v>
      </c>
      <c r="J19" s="25"/>
      <c r="K19" s="24"/>
    </row>
    <row r="20" spans="2:14" s="18" customFormat="1" ht="3.95" customHeight="1">
      <c r="B20" s="22"/>
      <c r="C20" s="21"/>
      <c r="D20" s="21"/>
      <c r="E20" s="20"/>
      <c r="F20" s="21"/>
      <c r="G20" s="20"/>
      <c r="H20" s="21"/>
      <c r="I20" s="20"/>
      <c r="J20" s="19"/>
    </row>
    <row r="23" spans="2:14">
      <c r="C23" s="5"/>
      <c r="D23" s="6"/>
      <c r="E23" s="6"/>
      <c r="F23" s="10"/>
      <c r="G23" s="11"/>
      <c r="H23" s="11"/>
      <c r="I23" s="5"/>
      <c r="J23" s="6"/>
      <c r="K23" s="5"/>
    </row>
    <row r="24" spans="2:14">
      <c r="C24" s="5"/>
      <c r="D24" s="6"/>
      <c r="E24" s="6"/>
      <c r="F24" s="10" t="s">
        <v>4</v>
      </c>
      <c r="G24" s="11" t="s">
        <v>7</v>
      </c>
      <c r="H24" s="11" t="s">
        <v>6</v>
      </c>
      <c r="I24" s="5"/>
      <c r="J24" s="6"/>
      <c r="K24" s="5"/>
    </row>
    <row r="25" spans="2:14">
      <c r="C25" s="5"/>
      <c r="D25" s="6"/>
      <c r="E25" s="6"/>
      <c r="F25" s="10" t="s">
        <v>1</v>
      </c>
      <c r="G25" s="17">
        <f t="shared" ref="G25:G36" si="4">E7</f>
        <v>0.28016726403823178</v>
      </c>
      <c r="H25" s="16">
        <f t="shared" ref="H25:H36" si="5">G7</f>
        <v>0.71983273596176822</v>
      </c>
      <c r="I25" s="5"/>
      <c r="J25" s="6"/>
      <c r="K25" s="5"/>
    </row>
    <row r="26" spans="2:14">
      <c r="C26" s="5"/>
      <c r="D26" s="6"/>
      <c r="E26" s="6"/>
      <c r="F26" s="10">
        <v>20</v>
      </c>
      <c r="G26" s="17">
        <f t="shared" si="4"/>
        <v>0.27686350435624396</v>
      </c>
      <c r="H26" s="16">
        <f t="shared" si="5"/>
        <v>0.72313649564375604</v>
      </c>
      <c r="I26" s="5"/>
      <c r="J26" s="6"/>
      <c r="K26" s="5"/>
    </row>
    <row r="27" spans="2:14">
      <c r="C27" s="5"/>
      <c r="D27" s="6"/>
      <c r="E27" s="6"/>
      <c r="F27" s="10">
        <v>21</v>
      </c>
      <c r="G27" s="17">
        <f t="shared" si="4"/>
        <v>0.26322079474155963</v>
      </c>
      <c r="H27" s="16">
        <f t="shared" si="5"/>
        <v>0.73677920525844043</v>
      </c>
      <c r="I27" s="5"/>
      <c r="J27" s="6"/>
      <c r="K27" s="5"/>
    </row>
    <row r="28" spans="2:14">
      <c r="C28" s="5"/>
      <c r="D28" s="6"/>
      <c r="E28" s="6"/>
      <c r="F28" s="10">
        <v>22</v>
      </c>
      <c r="G28" s="17">
        <f t="shared" si="4"/>
        <v>0.27258566978193144</v>
      </c>
      <c r="H28" s="16">
        <f t="shared" si="5"/>
        <v>0.72741433021806856</v>
      </c>
      <c r="I28" s="5"/>
      <c r="J28" s="6"/>
      <c r="K28" s="5"/>
    </row>
    <row r="29" spans="2:14" ht="18" customHeight="1">
      <c r="C29" s="5"/>
      <c r="D29" s="6"/>
      <c r="E29" s="6"/>
      <c r="F29" s="10">
        <v>23</v>
      </c>
      <c r="G29" s="17">
        <f t="shared" si="4"/>
        <v>0.25017568517217148</v>
      </c>
      <c r="H29" s="16">
        <f t="shared" si="5"/>
        <v>0.74982431482782852</v>
      </c>
      <c r="I29" s="5"/>
      <c r="J29" s="6"/>
      <c r="K29" s="5"/>
    </row>
    <row r="30" spans="2:14">
      <c r="C30" s="5"/>
      <c r="D30" s="6"/>
      <c r="E30" s="6"/>
      <c r="F30" s="10">
        <v>24</v>
      </c>
      <c r="G30" s="17">
        <f t="shared" si="4"/>
        <v>0.26405175899716943</v>
      </c>
      <c r="H30" s="16">
        <f t="shared" si="5"/>
        <v>0.73594824100283052</v>
      </c>
      <c r="I30" s="5"/>
      <c r="J30" s="6"/>
      <c r="K30" s="5"/>
    </row>
    <row r="31" spans="2:14">
      <c r="C31" s="5"/>
      <c r="D31" s="6"/>
      <c r="E31" s="6"/>
      <c r="F31" s="10">
        <v>25</v>
      </c>
      <c r="G31" s="17">
        <f t="shared" si="4"/>
        <v>0.26154702281580411</v>
      </c>
      <c r="H31" s="16">
        <f t="shared" si="5"/>
        <v>0.73845297718419589</v>
      </c>
      <c r="I31" s="5"/>
      <c r="J31" s="6"/>
      <c r="K31" s="5"/>
    </row>
    <row r="32" spans="2:14">
      <c r="C32" s="5"/>
      <c r="D32" s="6"/>
      <c r="E32" s="6"/>
      <c r="F32" s="10">
        <v>26</v>
      </c>
      <c r="G32" s="17">
        <f t="shared" si="4"/>
        <v>0.2628152969894223</v>
      </c>
      <c r="H32" s="16">
        <f t="shared" si="5"/>
        <v>0.7371847030105777</v>
      </c>
      <c r="I32" s="5"/>
      <c r="J32" s="6"/>
      <c r="K32" s="5"/>
    </row>
    <row r="33" spans="3:11">
      <c r="C33" s="5"/>
      <c r="D33" s="6"/>
      <c r="E33" s="6"/>
      <c r="F33" s="10">
        <v>27</v>
      </c>
      <c r="G33" s="17">
        <f t="shared" si="4"/>
        <v>0.24242424242424243</v>
      </c>
      <c r="H33" s="16">
        <f t="shared" si="5"/>
        <v>0.75757575757575757</v>
      </c>
      <c r="I33" s="5"/>
      <c r="J33" s="6"/>
      <c r="K33" s="5"/>
    </row>
    <row r="34" spans="3:11">
      <c r="C34" s="5"/>
      <c r="D34" s="6"/>
      <c r="E34" s="6"/>
      <c r="F34" s="10">
        <v>28</v>
      </c>
      <c r="G34" s="17">
        <f t="shared" si="4"/>
        <v>0.21178120617110799</v>
      </c>
      <c r="H34" s="16">
        <f t="shared" si="5"/>
        <v>0.78821879382889204</v>
      </c>
      <c r="I34" s="5"/>
      <c r="J34" s="6"/>
      <c r="K34" s="5"/>
    </row>
    <row r="35" spans="3:11">
      <c r="C35" s="5"/>
      <c r="D35" s="6"/>
      <c r="E35" s="6"/>
      <c r="F35" s="10">
        <v>29</v>
      </c>
      <c r="G35" s="17">
        <f t="shared" si="4"/>
        <v>0.2449725776965265</v>
      </c>
      <c r="H35" s="16">
        <f t="shared" si="5"/>
        <v>0.75502742230347353</v>
      </c>
      <c r="I35" s="5"/>
      <c r="J35" s="6"/>
      <c r="K35" s="5"/>
    </row>
    <row r="36" spans="3:11">
      <c r="C36" s="5"/>
      <c r="D36" s="6"/>
      <c r="E36" s="6"/>
      <c r="F36" s="10" t="s">
        <v>0</v>
      </c>
      <c r="G36" s="17">
        <f t="shared" si="4"/>
        <v>0.21065459610027856</v>
      </c>
      <c r="H36" s="16">
        <f t="shared" si="5"/>
        <v>0.78934540389972141</v>
      </c>
      <c r="I36" s="5"/>
      <c r="J36" s="6"/>
      <c r="K36" s="5"/>
    </row>
    <row r="37" spans="3:11">
      <c r="C37" s="5"/>
      <c r="D37" s="6"/>
      <c r="E37" s="6"/>
      <c r="F37" s="10"/>
      <c r="G37" s="10"/>
      <c r="H37" s="10"/>
      <c r="I37" s="5"/>
      <c r="J37" s="6"/>
      <c r="K37" s="5"/>
    </row>
    <row r="38" spans="3:11">
      <c r="C38" s="5"/>
      <c r="D38" s="6"/>
      <c r="E38" s="6"/>
      <c r="F38" s="10"/>
      <c r="G38" s="10"/>
      <c r="H38" s="10"/>
      <c r="I38" s="5"/>
      <c r="J38" s="6"/>
      <c r="K38" s="5"/>
    </row>
    <row r="39" spans="3:11">
      <c r="C39" s="7"/>
      <c r="D39" s="7"/>
      <c r="E39" s="7"/>
      <c r="F39" s="7"/>
      <c r="G39" s="5"/>
      <c r="H39" s="5"/>
      <c r="I39" s="5"/>
      <c r="J39" s="6"/>
      <c r="K39" s="5"/>
    </row>
    <row r="40" spans="3:11" ht="13.5" thickBot="1">
      <c r="C40" s="6"/>
      <c r="D40" s="7"/>
      <c r="E40" s="7"/>
      <c r="F40" s="7"/>
      <c r="G40" s="5"/>
      <c r="H40" s="5"/>
      <c r="I40" s="5"/>
      <c r="J40" s="6"/>
      <c r="K40" s="5"/>
    </row>
    <row r="41" spans="3:11" ht="14.25" thickTop="1" thickBot="1">
      <c r="C41" s="6"/>
      <c r="D41" s="6"/>
      <c r="E41" s="12"/>
      <c r="F41" s="12"/>
      <c r="G41" s="12"/>
      <c r="H41" s="15"/>
      <c r="I41" s="14"/>
      <c r="J41" s="6"/>
      <c r="K41" s="5"/>
    </row>
    <row r="42" spans="3:11" ht="13.5" thickTop="1">
      <c r="C42" s="6"/>
      <c r="D42" s="13" t="s">
        <v>5</v>
      </c>
      <c r="E42" s="11"/>
      <c r="F42" s="11"/>
      <c r="G42" s="12"/>
      <c r="H42" s="5"/>
      <c r="I42" s="5"/>
      <c r="J42" s="6"/>
      <c r="K42" s="5"/>
    </row>
    <row r="43" spans="3:11">
      <c r="C43" s="6"/>
      <c r="D43" s="10" t="s">
        <v>4</v>
      </c>
      <c r="E43" s="11" t="s">
        <v>3</v>
      </c>
      <c r="F43" s="11" t="s">
        <v>2</v>
      </c>
      <c r="G43" s="5"/>
      <c r="H43" s="5"/>
      <c r="I43" s="5"/>
      <c r="J43" s="6"/>
      <c r="K43" s="5"/>
    </row>
    <row r="44" spans="3:11">
      <c r="C44" s="6"/>
      <c r="D44" s="10" t="s">
        <v>1</v>
      </c>
      <c r="E44" s="9">
        <f t="shared" ref="E44:E55" si="6">-D7</f>
        <v>-1876</v>
      </c>
      <c r="F44" s="8">
        <f t="shared" ref="F44:F55" si="7">F7</f>
        <v>4820</v>
      </c>
      <c r="G44" s="5"/>
      <c r="H44" s="5"/>
      <c r="I44" s="5"/>
      <c r="J44" s="6"/>
      <c r="K44" s="5"/>
    </row>
    <row r="45" spans="3:11">
      <c r="C45" s="6"/>
      <c r="D45" s="10">
        <v>20</v>
      </c>
      <c r="E45" s="9">
        <f t="shared" si="6"/>
        <v>-858</v>
      </c>
      <c r="F45" s="8">
        <f t="shared" si="7"/>
        <v>2241</v>
      </c>
      <c r="G45" s="5"/>
      <c r="H45" s="5"/>
      <c r="I45" s="5"/>
      <c r="J45" s="6"/>
      <c r="K45" s="5"/>
    </row>
    <row r="46" spans="3:11" ht="6.75" customHeight="1">
      <c r="C46" s="6"/>
      <c r="D46" s="10">
        <v>21</v>
      </c>
      <c r="E46" s="9">
        <f t="shared" si="6"/>
        <v>-881</v>
      </c>
      <c r="F46" s="8">
        <f t="shared" si="7"/>
        <v>2466</v>
      </c>
      <c r="G46" s="5"/>
      <c r="H46" s="5"/>
      <c r="I46" s="5"/>
      <c r="J46" s="6"/>
      <c r="K46" s="5"/>
    </row>
    <row r="47" spans="3:11">
      <c r="C47" s="6"/>
      <c r="D47" s="10">
        <v>22</v>
      </c>
      <c r="E47" s="9">
        <f t="shared" si="6"/>
        <v>-875</v>
      </c>
      <c r="F47" s="8">
        <f t="shared" si="7"/>
        <v>2335</v>
      </c>
      <c r="G47" s="5"/>
      <c r="H47" s="5"/>
      <c r="I47" s="5"/>
      <c r="J47" s="6"/>
      <c r="K47" s="5"/>
    </row>
    <row r="48" spans="3:11">
      <c r="C48" s="6"/>
      <c r="D48" s="10">
        <v>23</v>
      </c>
      <c r="E48" s="9">
        <f t="shared" si="6"/>
        <v>-712</v>
      </c>
      <c r="F48" s="8">
        <f t="shared" si="7"/>
        <v>2134</v>
      </c>
      <c r="G48" s="5"/>
      <c r="H48" s="5"/>
      <c r="I48" s="5"/>
      <c r="J48" s="6"/>
      <c r="K48" s="5"/>
    </row>
    <row r="49" spans="3:11">
      <c r="C49" s="6"/>
      <c r="D49" s="10">
        <v>24</v>
      </c>
      <c r="E49" s="9">
        <f t="shared" si="6"/>
        <v>-653</v>
      </c>
      <c r="F49" s="8">
        <f t="shared" si="7"/>
        <v>1820</v>
      </c>
      <c r="G49" s="5"/>
      <c r="H49" s="5"/>
      <c r="I49" s="5"/>
      <c r="J49" s="6"/>
      <c r="K49" s="5"/>
    </row>
    <row r="50" spans="3:11">
      <c r="C50" s="6"/>
      <c r="D50" s="10">
        <v>25</v>
      </c>
      <c r="E50" s="9">
        <f t="shared" si="6"/>
        <v>-470</v>
      </c>
      <c r="F50" s="8">
        <f t="shared" si="7"/>
        <v>1327</v>
      </c>
      <c r="G50" s="5"/>
      <c r="H50" s="5"/>
      <c r="I50" s="5"/>
      <c r="J50" s="6"/>
      <c r="K50" s="5"/>
    </row>
    <row r="51" spans="3:11">
      <c r="C51" s="6"/>
      <c r="D51" s="10">
        <v>26</v>
      </c>
      <c r="E51" s="9">
        <f t="shared" si="6"/>
        <v>-323</v>
      </c>
      <c r="F51" s="8">
        <f t="shared" si="7"/>
        <v>906</v>
      </c>
      <c r="G51" s="5"/>
      <c r="H51" s="5"/>
      <c r="I51" s="5"/>
      <c r="J51" s="6"/>
      <c r="K51" s="5"/>
    </row>
    <row r="52" spans="3:11">
      <c r="C52" s="6"/>
      <c r="D52" s="10">
        <v>27</v>
      </c>
      <c r="E52" s="9">
        <f t="shared" si="6"/>
        <v>-208</v>
      </c>
      <c r="F52" s="8">
        <f t="shared" si="7"/>
        <v>650</v>
      </c>
      <c r="G52" s="5"/>
      <c r="H52" s="5"/>
      <c r="I52" s="5"/>
      <c r="J52" s="6"/>
      <c r="K52" s="5"/>
    </row>
    <row r="53" spans="3:11">
      <c r="C53" s="6"/>
      <c r="D53" s="10">
        <v>28</v>
      </c>
      <c r="E53" s="9">
        <f t="shared" si="6"/>
        <v>-151</v>
      </c>
      <c r="F53" s="8">
        <f t="shared" si="7"/>
        <v>562</v>
      </c>
      <c r="G53" s="5"/>
      <c r="H53" s="5"/>
      <c r="I53" s="5"/>
      <c r="J53" s="6"/>
      <c r="K53" s="5"/>
    </row>
    <row r="54" spans="3:11">
      <c r="C54" s="6"/>
      <c r="D54" s="10">
        <v>29</v>
      </c>
      <c r="E54" s="9">
        <f t="shared" si="6"/>
        <v>-134</v>
      </c>
      <c r="F54" s="8">
        <f t="shared" si="7"/>
        <v>413</v>
      </c>
      <c r="G54" s="5"/>
      <c r="H54" s="5"/>
      <c r="I54" s="5"/>
      <c r="J54" s="6"/>
      <c r="K54" s="5"/>
    </row>
    <row r="55" spans="3:11">
      <c r="C55" s="6"/>
      <c r="D55" s="10" t="s">
        <v>0</v>
      </c>
      <c r="E55" s="9">
        <f t="shared" si="6"/>
        <v>-605</v>
      </c>
      <c r="F55" s="8">
        <f t="shared" si="7"/>
        <v>2267</v>
      </c>
      <c r="G55" s="5"/>
      <c r="H55" s="5"/>
      <c r="I55" s="5"/>
      <c r="J55" s="6"/>
      <c r="K55" s="5"/>
    </row>
    <row r="56" spans="3:11" ht="22.5" customHeight="1">
      <c r="C56" s="6"/>
      <c r="D56" s="6"/>
      <c r="E56" s="7"/>
      <c r="F56" s="7"/>
      <c r="G56" s="5"/>
      <c r="H56" s="5"/>
      <c r="I56" s="5"/>
      <c r="J56" s="6"/>
      <c r="K56" s="5"/>
    </row>
    <row r="57" spans="3:11">
      <c r="C57" s="7"/>
      <c r="D57" s="7"/>
      <c r="E57" s="7"/>
      <c r="F57" s="7"/>
      <c r="G57" s="5"/>
      <c r="H57" s="5"/>
      <c r="I57" s="5"/>
      <c r="J57" s="6"/>
      <c r="K57" s="5"/>
    </row>
    <row r="58" spans="3:11">
      <c r="C58" s="7"/>
      <c r="D58" s="7"/>
      <c r="E58" s="7"/>
      <c r="F58" s="7"/>
      <c r="G58" s="5"/>
      <c r="H58" s="5"/>
      <c r="I58" s="5"/>
      <c r="J58" s="6"/>
      <c r="K58" s="5"/>
    </row>
    <row r="59" spans="3:11">
      <c r="C59" s="7"/>
      <c r="D59" s="7"/>
      <c r="E59" s="7"/>
      <c r="F59" s="7"/>
      <c r="G59" s="5"/>
      <c r="H59" s="5"/>
      <c r="I59" s="5"/>
      <c r="J59" s="6"/>
      <c r="K59" s="5"/>
    </row>
    <row r="61" spans="3:11" ht="9" customHeight="1"/>
    <row r="62" spans="3:11" ht="10.5" customHeight="1"/>
    <row r="67" spans="3:3">
      <c r="C67" s="4" t="s">
        <v>25</v>
      </c>
    </row>
  </sheetData>
  <mergeCells count="2">
    <mergeCell ref="C1:I1"/>
    <mergeCell ref="C2:I2"/>
  </mergeCells>
  <pageMargins left="0.38" right="0.34" top="0.37" bottom="0.27" header="0.3" footer="0.3"/>
  <pageSetup paperSize="9" scale="77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1323</vt:lpstr>
      <vt:lpstr>'1323'!_1Àrea_d_impressió</vt:lpstr>
      <vt:lpstr>'1323'!Àrea_d'impressió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2010-09-16T07:59:11Z</cp:lastPrinted>
  <dcterms:created xsi:type="dcterms:W3CDTF">2009-07-20T08:39:45Z</dcterms:created>
  <dcterms:modified xsi:type="dcterms:W3CDTF">2011-07-27T08:37:00Z</dcterms:modified>
</cp:coreProperties>
</file>