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955" windowWidth="19320" windowHeight="6210"/>
  </bookViews>
  <sheets>
    <sheet name="1322" sheetId="1" r:id="rId1"/>
  </sheets>
  <externalReferences>
    <externalReference r:id="rId2"/>
    <externalReference r:id="rId3"/>
  </externalReferences>
  <definedNames>
    <definedName name="_1Àrea_d_impressió" localSheetId="0">'1322'!$A$1:$I$265</definedName>
    <definedName name="A_impresión_IM">[1]Índex!$A$19:$F$41</definedName>
    <definedName name="Área_de_extracción2">#REF!</definedName>
    <definedName name="_xlnm.Print_Area" localSheetId="0">'1322'!$A$1:$I$180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D158" i="1"/>
  <c r="D157"/>
  <c r="D156"/>
  <c r="D155"/>
  <c r="D154"/>
  <c r="D15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56"/>
  <c r="D55"/>
  <c r="D54"/>
  <c r="D53"/>
  <c r="D52"/>
  <c r="D51"/>
  <c r="D50"/>
  <c r="D49"/>
  <c r="D48"/>
  <c r="D47"/>
  <c r="D46"/>
  <c r="D45"/>
  <c r="D44"/>
  <c r="D43"/>
  <c r="D73"/>
  <c r="H33"/>
  <c r="H32"/>
  <c r="H31"/>
  <c r="H29"/>
  <c r="H28"/>
  <c r="D143" l="1"/>
  <c r="H10"/>
  <c r="H11"/>
  <c r="H12"/>
  <c r="H13"/>
  <c r="H14"/>
  <c r="H15"/>
  <c r="H16"/>
  <c r="H17"/>
  <c r="H18"/>
  <c r="H19"/>
  <c r="H20"/>
  <c r="H21"/>
  <c r="H22"/>
  <c r="H23"/>
  <c r="H24"/>
  <c r="H25"/>
  <c r="H9"/>
  <c r="G34"/>
  <c r="G26"/>
  <c r="D102"/>
  <c r="D103"/>
  <c r="D104"/>
  <c r="D105"/>
  <c r="D106"/>
  <c r="D83"/>
  <c r="D74"/>
  <c r="D75"/>
  <c r="D76"/>
  <c r="D77"/>
  <c r="D78"/>
  <c r="D79"/>
  <c r="D80"/>
  <c r="D81"/>
  <c r="D82"/>
  <c r="D26"/>
  <c r="D35" s="1"/>
  <c r="E26"/>
  <c r="E35" s="1"/>
  <c r="F26"/>
  <c r="F34"/>
  <c r="H34" s="1"/>
  <c r="D84" l="1"/>
  <c r="E84" s="1"/>
  <c r="E80"/>
  <c r="E78"/>
  <c r="E76"/>
  <c r="E74"/>
  <c r="E81"/>
  <c r="E79"/>
  <c r="E77"/>
  <c r="E75"/>
  <c r="E73"/>
  <c r="E83"/>
  <c r="E82"/>
  <c r="G35"/>
  <c r="H26"/>
  <c r="H35" s="1"/>
  <c r="D107"/>
  <c r="E106" s="1"/>
  <c r="F35"/>
  <c r="D57"/>
  <c r="E56" s="1"/>
  <c r="E103" l="1"/>
  <c r="E107"/>
  <c r="E105"/>
  <c r="E102"/>
  <c r="E104"/>
  <c r="E45"/>
  <c r="E46"/>
  <c r="E51"/>
  <c r="E50"/>
  <c r="E49"/>
  <c r="E48"/>
  <c r="E52"/>
  <c r="E53"/>
  <c r="E47"/>
  <c r="E43"/>
  <c r="E44"/>
  <c r="E55"/>
  <c r="E54"/>
</calcChain>
</file>

<file path=xl/sharedStrings.xml><?xml version="1.0" encoding="utf-8"?>
<sst xmlns="http://schemas.openxmlformats.org/spreadsheetml/2006/main" count="124" uniqueCount="78">
  <si>
    <t>CENTRES PROPIS</t>
  </si>
  <si>
    <t>200 FME</t>
  </si>
  <si>
    <t>230 ETSETB</t>
  </si>
  <si>
    <t>250 ETSECCPB</t>
  </si>
  <si>
    <t>270 FIB</t>
  </si>
  <si>
    <t>280 FNB</t>
  </si>
  <si>
    <t>290 ETSAV</t>
  </si>
  <si>
    <t>370 EUOOT</t>
  </si>
  <si>
    <t>TOTAL CENTRES PROPIS</t>
  </si>
  <si>
    <t>CENTRES ADSCRITS</t>
  </si>
  <si>
    <t>801 EUNCET</t>
  </si>
  <si>
    <t>820 EUETIB</t>
  </si>
  <si>
    <t>840 EUPMT</t>
  </si>
  <si>
    <t>860 EUETII</t>
  </si>
  <si>
    <t>TOTAL CENTRES ADSCRITS</t>
  </si>
  <si>
    <t>TOTAL UPC</t>
  </si>
  <si>
    <t>Dades per fer el gràfic de 1r i 2n cicles i de 2n cicle</t>
  </si>
  <si>
    <t>CENTRE</t>
  </si>
  <si>
    <t>ESTUDIANTS</t>
  </si>
  <si>
    <t>FME</t>
  </si>
  <si>
    <t>ETSAB</t>
  </si>
  <si>
    <t>ETSETB</t>
  </si>
  <si>
    <t>ETSEIB</t>
  </si>
  <si>
    <t>ETSECCPB</t>
  </si>
  <si>
    <t>FIB</t>
  </si>
  <si>
    <t>FNB</t>
  </si>
  <si>
    <t>ETSAV</t>
  </si>
  <si>
    <t>Dades per fer el gràfic de 1r cicle de centres propis</t>
  </si>
  <si>
    <t>EUOOT</t>
  </si>
  <si>
    <t>Dades per fer el gràfic de 1r cicle de centres adscrits</t>
  </si>
  <si>
    <t xml:space="preserve">CENTRES </t>
  </si>
  <si>
    <t>EUNCET</t>
  </si>
  <si>
    <t>EUETIB</t>
  </si>
  <si>
    <t>EUPMT</t>
  </si>
  <si>
    <t>EUETII</t>
  </si>
  <si>
    <t>310 EPSEB</t>
  </si>
  <si>
    <t>340 EPSEVG</t>
  </si>
  <si>
    <t>EPSEB</t>
  </si>
  <si>
    <t>EPSEVG</t>
  </si>
  <si>
    <t>162 CFIS</t>
  </si>
  <si>
    <t>CFIS</t>
  </si>
  <si>
    <t>802 EAE</t>
  </si>
  <si>
    <t>EAE</t>
  </si>
  <si>
    <t>330 EPSEM</t>
  </si>
  <si>
    <t>EPSEM</t>
  </si>
  <si>
    <t>1.3.2 Estudiantat matriculat de 1r i 2n cicles</t>
  </si>
  <si>
    <t>220 ETSEIAT</t>
  </si>
  <si>
    <t>1r i 2n cicles</t>
  </si>
  <si>
    <t>2n cicle</t>
  </si>
  <si>
    <t>1r cicle</t>
  </si>
  <si>
    <t>Total</t>
  </si>
  <si>
    <t>Inclou l'estudiantat que es matricula per primera vegada el quadrimestre de primavera</t>
  </si>
  <si>
    <t>ETSEIAT</t>
  </si>
  <si>
    <t>390 ESAB</t>
  </si>
  <si>
    <t>ESAB</t>
  </si>
  <si>
    <r>
      <t>210 ETSAB</t>
    </r>
    <r>
      <rPr>
        <vertAlign val="superscript"/>
        <sz val="10"/>
        <color rgb="FF003366"/>
        <rFont val="Arial"/>
        <family val="2"/>
      </rPr>
      <t xml:space="preserve"> (1)</t>
    </r>
  </si>
  <si>
    <r>
      <t>240 ETSEIB</t>
    </r>
    <r>
      <rPr>
        <vertAlign val="superscript"/>
        <sz val="10"/>
        <color rgb="FF003366"/>
        <rFont val="Arial"/>
        <family val="2"/>
      </rPr>
      <t xml:space="preserve"> (1)</t>
    </r>
  </si>
  <si>
    <r>
      <t xml:space="preserve">(1) </t>
    </r>
    <r>
      <rPr>
        <sz val="8"/>
        <color rgb="FF003366"/>
        <rFont val="Arial"/>
        <family val="2"/>
      </rPr>
      <t>No s'inclouen els estudiants de títols propis</t>
    </r>
  </si>
  <si>
    <t>NOMBRE D'ESTUDIANTAT</t>
  </si>
  <si>
    <t>Graus</t>
  </si>
  <si>
    <t>Dades per fer el gràfic de graus centres propis</t>
  </si>
  <si>
    <t>Dades per fer el gràfic de graus centres adscrits</t>
  </si>
  <si>
    <t>804 CITM</t>
  </si>
  <si>
    <t>860 EEI</t>
  </si>
  <si>
    <t>-</t>
  </si>
  <si>
    <t>Total estudiantat de 1r cicle de centres propis: 4.446</t>
  </si>
  <si>
    <t>Total estudiantat de 1r i 2n cicles i de 2n cicle de centres propis: 12.004</t>
  </si>
  <si>
    <t>300 EETAC</t>
  </si>
  <si>
    <t>320 EET</t>
  </si>
  <si>
    <t>EETAC</t>
  </si>
  <si>
    <t>EET</t>
  </si>
  <si>
    <t>Total estudiantat de 1r cicle de centres adscrits: 1.370</t>
  </si>
  <si>
    <t>210 ETSAB</t>
  </si>
  <si>
    <t>240 ETSEIB</t>
  </si>
  <si>
    <t>Total estudiantat de Graus de centres propis: 8.951</t>
  </si>
  <si>
    <t>Total estudiantat de grau de centres adscrits: 2.916</t>
  </si>
  <si>
    <t>Dades a maig de 2011</t>
  </si>
  <si>
    <t>1.3.2.2 DISTRIBUCIÓ PER CENTRES I CICLES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</si>
</sst>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0" fontId="10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3" fillId="4" borderId="10">
      <alignment horizontal="left" vertical="center"/>
    </xf>
    <xf numFmtId="0" fontId="3" fillId="2" borderId="10">
      <alignment horizontal="left" vertical="center"/>
    </xf>
    <xf numFmtId="0" fontId="3" fillId="2" borderId="10">
      <alignment horizontal="left" vertical="center"/>
    </xf>
    <xf numFmtId="0" fontId="3" fillId="5" borderId="10">
      <alignment horizontal="left" vertical="center"/>
    </xf>
    <xf numFmtId="0" fontId="7" fillId="6" borderId="0">
      <alignment horizontal="left" vertical="center"/>
    </xf>
    <xf numFmtId="3" fontId="4" fillId="7" borderId="10" applyNumberFormat="0">
      <alignment vertical="center"/>
    </xf>
    <xf numFmtId="3" fontId="4" fillId="8" borderId="10" applyNumberFormat="0">
      <alignment vertical="center"/>
    </xf>
    <xf numFmtId="4" fontId="4" fillId="2" borderId="10" applyNumberFormat="0">
      <alignment vertical="center"/>
    </xf>
    <xf numFmtId="4" fontId="4" fillId="5" borderId="10" applyNumberFormat="0">
      <alignment vertical="center"/>
    </xf>
    <xf numFmtId="0" fontId="4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4" fillId="2" borderId="0" applyNumberFormat="0">
      <alignment vertical="center"/>
    </xf>
    <xf numFmtId="4" fontId="3" fillId="2" borderId="10" applyNumberFormat="0">
      <alignment vertical="center"/>
    </xf>
    <xf numFmtId="0" fontId="5" fillId="3" borderId="10">
      <alignment horizontal="center" vertical="center"/>
    </xf>
    <xf numFmtId="4" fontId="3" fillId="5" borderId="10" applyNumberFormat="0">
      <alignment vertical="center"/>
    </xf>
    <xf numFmtId="4" fontId="3" fillId="4" borderId="10" applyNumberFormat="0">
      <alignment vertical="center"/>
    </xf>
    <xf numFmtId="0" fontId="8" fillId="0" borderId="0"/>
    <xf numFmtId="0" fontId="8" fillId="0" borderId="0"/>
    <xf numFmtId="0" fontId="9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11" fillId="0" borderId="11" applyAlignment="0">
      <alignment horizontal="center"/>
    </xf>
  </cellStyleXfs>
  <cellXfs count="82">
    <xf numFmtId="0" fontId="0" fillId="0" borderId="0" xfId="0"/>
    <xf numFmtId="0" fontId="12" fillId="6" borderId="0" xfId="0" applyFont="1" applyFill="1"/>
    <xf numFmtId="0" fontId="12" fillId="6" borderId="0" xfId="0" applyFont="1" applyFill="1" applyAlignment="1">
      <alignment horizontal="right"/>
    </xf>
    <xf numFmtId="0" fontId="12" fillId="6" borderId="0" xfId="0" applyFont="1" applyFill="1" applyBorder="1"/>
    <xf numFmtId="0" fontId="13" fillId="9" borderId="10" xfId="20" applyFont="1" applyFill="1">
      <alignment horizontal="left" vertical="center"/>
    </xf>
    <xf numFmtId="0" fontId="14" fillId="6" borderId="0" xfId="0" applyFont="1" applyFill="1"/>
    <xf numFmtId="0" fontId="14" fillId="6" borderId="0" xfId="0" applyFont="1" applyFill="1" applyAlignment="1">
      <alignment horizontal="center"/>
    </xf>
    <xf numFmtId="3" fontId="14" fillId="6" borderId="0" xfId="0" applyNumberFormat="1" applyFont="1" applyFill="1"/>
    <xf numFmtId="0" fontId="13" fillId="6" borderId="0" xfId="0" applyFont="1" applyFill="1"/>
    <xf numFmtId="0" fontId="14" fillId="0" borderId="0" xfId="0" applyFont="1"/>
    <xf numFmtId="0" fontId="14" fillId="6" borderId="0" xfId="0" applyFont="1" applyFill="1" applyAlignment="1">
      <alignment horizontal="left"/>
    </xf>
    <xf numFmtId="0" fontId="14" fillId="9" borderId="0" xfId="20" applyFont="1" applyFill="1" applyBorder="1" applyAlignment="1">
      <alignment horizontal="left" vertical="center"/>
    </xf>
    <xf numFmtId="0" fontId="14" fillId="6" borderId="16" xfId="5" applyFont="1" applyFill="1" applyBorder="1" applyAlignment="1"/>
    <xf numFmtId="0" fontId="14" fillId="6" borderId="17" xfId="9" applyFont="1" applyFill="1" applyBorder="1"/>
    <xf numFmtId="0" fontId="14" fillId="6" borderId="17" xfId="9" applyFont="1" applyFill="1" applyBorder="1" applyAlignment="1">
      <alignment horizontal="center"/>
    </xf>
    <xf numFmtId="0" fontId="14" fillId="6" borderId="18" xfId="3" applyFont="1" applyFill="1" applyBorder="1"/>
    <xf numFmtId="0" fontId="14" fillId="6" borderId="19" xfId="8" applyFont="1" applyFill="1" applyBorder="1"/>
    <xf numFmtId="0" fontId="14" fillId="6" borderId="21" xfId="6" applyFont="1" applyFill="1" applyBorder="1"/>
    <xf numFmtId="0" fontId="18" fillId="11" borderId="20" xfId="22" applyFont="1" applyFill="1" applyBorder="1">
      <alignment horizontal="center" vertical="center" wrapText="1"/>
    </xf>
    <xf numFmtId="0" fontId="14" fillId="12" borderId="20" xfId="17" applyNumberFormat="1" applyFont="1" applyFill="1" applyBorder="1">
      <alignment vertical="center"/>
    </xf>
    <xf numFmtId="0" fontId="14" fillId="13" borderId="20" xfId="16" applyNumberFormat="1" applyFont="1" applyFill="1" applyBorder="1">
      <alignment vertical="center"/>
    </xf>
    <xf numFmtId="0" fontId="18" fillId="14" borderId="20" xfId="17" applyNumberFormat="1" applyFont="1" applyFill="1" applyBorder="1">
      <alignment vertical="center"/>
    </xf>
    <xf numFmtId="0" fontId="18" fillId="11" borderId="20" xfId="24" applyNumberFormat="1" applyFont="1" applyFill="1" applyBorder="1">
      <alignment vertical="center"/>
    </xf>
    <xf numFmtId="0" fontId="16" fillId="6" borderId="20" xfId="15" applyFont="1" applyBorder="1">
      <alignment horizontal="left" vertical="center"/>
    </xf>
    <xf numFmtId="0" fontId="14" fillId="6" borderId="22" xfId="4" applyFont="1" applyFill="1" applyBorder="1"/>
    <xf numFmtId="0" fontId="14" fillId="6" borderId="23" xfId="7" applyFont="1" applyFill="1" applyBorder="1"/>
    <xf numFmtId="0" fontId="14" fillId="6" borderId="23" xfId="7" applyFont="1" applyFill="1" applyBorder="1" applyAlignment="1">
      <alignment horizontal="center"/>
    </xf>
    <xf numFmtId="0" fontId="14" fillId="6" borderId="24" xfId="2" applyFont="1" applyFill="1" applyBorder="1"/>
    <xf numFmtId="0" fontId="12" fillId="6" borderId="0" xfId="0" applyFont="1" applyFill="1" applyAlignment="1">
      <alignment horizontal="center"/>
    </xf>
    <xf numFmtId="0" fontId="12" fillId="0" borderId="0" xfId="0" applyFont="1"/>
    <xf numFmtId="0" fontId="12" fillId="6" borderId="0" xfId="28" applyFont="1" applyFill="1" applyBorder="1" applyAlignment="1">
      <alignment horizontal="center"/>
    </xf>
    <xf numFmtId="3" fontId="12" fillId="6" borderId="0" xfId="0" applyNumberFormat="1" applyFont="1" applyFill="1" applyAlignment="1">
      <alignment horizontal="center"/>
    </xf>
    <xf numFmtId="0" fontId="14" fillId="9" borderId="0" xfId="20" applyFont="1" applyFill="1" applyBorder="1" applyAlignment="1">
      <alignment horizontal="left" vertical="center"/>
    </xf>
    <xf numFmtId="0" fontId="18" fillId="11" borderId="20" xfId="22" applyFont="1" applyFill="1" applyBorder="1">
      <alignment horizontal="center" vertical="center" wrapText="1"/>
    </xf>
    <xf numFmtId="0" fontId="14" fillId="9" borderId="0" xfId="20" applyFont="1" applyFill="1" applyBorder="1" applyAlignment="1">
      <alignment horizontal="left" vertical="center"/>
    </xf>
    <xf numFmtId="0" fontId="16" fillId="6" borderId="20" xfId="15" applyFont="1" applyBorder="1">
      <alignment horizontal="left" vertical="center"/>
    </xf>
    <xf numFmtId="3" fontId="1" fillId="6" borderId="0" xfId="0" applyNumberFormat="1" applyFont="1" applyFill="1" applyBorder="1"/>
    <xf numFmtId="10" fontId="1" fillId="6" borderId="0" xfId="32" applyNumberFormat="1" applyFont="1" applyFill="1" applyBorder="1"/>
    <xf numFmtId="0" fontId="1" fillId="6" borderId="0" xfId="0" applyFont="1" applyFill="1"/>
    <xf numFmtId="0" fontId="1" fillId="6" borderId="0" xfId="0" applyFont="1" applyFill="1" applyBorder="1"/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3" fontId="1" fillId="6" borderId="0" xfId="0" applyNumberFormat="1" applyFont="1" applyFill="1" applyAlignment="1">
      <alignment horizontal="left"/>
    </xf>
    <xf numFmtId="0" fontId="1" fillId="6" borderId="0" xfId="29" applyFont="1" applyFill="1" applyBorder="1" applyAlignment="1">
      <alignment horizontal="left"/>
    </xf>
    <xf numFmtId="3" fontId="1" fillId="6" borderId="0" xfId="30" applyNumberFormat="1" applyFont="1" applyFill="1" applyBorder="1" applyAlignment="1">
      <alignment horizontal="right" wrapText="1"/>
    </xf>
    <xf numFmtId="3" fontId="1" fillId="6" borderId="0" xfId="0" applyNumberFormat="1" applyFont="1" applyFill="1" applyAlignment="1">
      <alignment horizontal="right"/>
    </xf>
    <xf numFmtId="0" fontId="1" fillId="6" borderId="0" xfId="31" applyFont="1" applyFill="1" applyBorder="1"/>
    <xf numFmtId="164" fontId="14" fillId="12" borderId="20" xfId="17" applyNumberFormat="1" applyFont="1" applyFill="1" applyBorder="1">
      <alignment vertical="center"/>
    </xf>
    <xf numFmtId="164" fontId="14" fillId="13" borderId="20" xfId="16" applyNumberFormat="1" applyFont="1" applyFill="1" applyBorder="1">
      <alignment vertical="center"/>
    </xf>
    <xf numFmtId="164" fontId="14" fillId="13" borderId="20" xfId="16" applyNumberFormat="1" applyFont="1" applyFill="1" applyBorder="1" applyAlignment="1">
      <alignment horizontal="right" vertical="center"/>
    </xf>
    <xf numFmtId="164" fontId="14" fillId="13" borderId="20" xfId="17" applyNumberFormat="1" applyFont="1" applyFill="1" applyBorder="1">
      <alignment vertical="center"/>
    </xf>
    <xf numFmtId="164" fontId="14" fillId="12" borderId="20" xfId="17" applyNumberFormat="1" applyFont="1" applyFill="1" applyBorder="1" applyAlignment="1">
      <alignment horizontal="right" vertical="center"/>
    </xf>
    <xf numFmtId="164" fontId="18" fillId="14" borderId="20" xfId="17" applyNumberFormat="1" applyFont="1" applyFill="1" applyBorder="1">
      <alignment vertical="center"/>
    </xf>
    <xf numFmtId="164" fontId="18" fillId="11" borderId="20" xfId="24" applyNumberFormat="1" applyFont="1" applyFill="1" applyBorder="1">
      <alignment vertical="center"/>
    </xf>
    <xf numFmtId="0" fontId="12" fillId="0" borderId="0" xfId="0" applyFont="1" applyFill="1"/>
    <xf numFmtId="3" fontId="12" fillId="6" borderId="0" xfId="0" applyNumberFormat="1" applyFont="1" applyFill="1" applyBorder="1" applyAlignment="1">
      <alignment horizontal="right" vertical="center"/>
    </xf>
    <xf numFmtId="10" fontId="12" fillId="6" borderId="0" xfId="32" applyNumberFormat="1" applyFont="1" applyFill="1" applyBorder="1"/>
    <xf numFmtId="3" fontId="12" fillId="6" borderId="0" xfId="0" applyNumberFormat="1" applyFont="1" applyFill="1" applyBorder="1"/>
    <xf numFmtId="0" fontId="12" fillId="6" borderId="0" xfId="0" applyFont="1" applyFill="1" applyBorder="1" applyAlignment="1">
      <alignment horizontal="center"/>
    </xf>
    <xf numFmtId="3" fontId="12" fillId="6" borderId="0" xfId="28" applyNumberFormat="1" applyFont="1" applyFill="1" applyBorder="1" applyAlignment="1">
      <alignment horizontal="right" wrapText="1"/>
    </xf>
    <xf numFmtId="0" fontId="12" fillId="6" borderId="0" xfId="28" applyFont="1" applyFill="1" applyBorder="1" applyAlignment="1">
      <alignment horizontal="left"/>
    </xf>
    <xf numFmtId="0" fontId="19" fillId="6" borderId="0" xfId="0" applyFont="1" applyFill="1" applyBorder="1"/>
    <xf numFmtId="0" fontId="19" fillId="6" borderId="0" xfId="0" applyFont="1" applyFill="1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right"/>
    </xf>
    <xf numFmtId="0" fontId="19" fillId="9" borderId="0" xfId="20" applyFont="1" applyFill="1" applyBorder="1" applyAlignment="1">
      <alignment horizontal="left" vertical="center"/>
    </xf>
    <xf numFmtId="0" fontId="12" fillId="9" borderId="0" xfId="20" applyFont="1" applyFill="1" applyBorder="1" applyAlignment="1">
      <alignment horizontal="left" vertical="center"/>
    </xf>
    <xf numFmtId="164" fontId="12" fillId="6" borderId="0" xfId="0" applyNumberFormat="1" applyFont="1" applyFill="1"/>
    <xf numFmtId="164" fontId="12" fillId="0" borderId="0" xfId="0" applyNumberFormat="1" applyFont="1" applyFill="1"/>
    <xf numFmtId="0" fontId="16" fillId="6" borderId="0" xfId="0" applyFont="1" applyFill="1" applyAlignment="1"/>
    <xf numFmtId="0" fontId="14" fillId="9" borderId="12" xfId="20" applyFont="1" applyFill="1" applyBorder="1" applyAlignment="1">
      <alignment horizontal="left" vertical="center"/>
    </xf>
    <xf numFmtId="0" fontId="14" fillId="9" borderId="0" xfId="20" applyFont="1" applyFill="1" applyBorder="1" applyAlignment="1">
      <alignment horizontal="left" vertical="center"/>
    </xf>
    <xf numFmtId="0" fontId="16" fillId="6" borderId="20" xfId="15" applyFont="1" applyBorder="1">
      <alignment horizontal="left" vertical="center"/>
    </xf>
    <xf numFmtId="0" fontId="17" fillId="6" borderId="20" xfId="15" applyFont="1" applyBorder="1">
      <alignment horizontal="left" vertical="center"/>
    </xf>
    <xf numFmtId="0" fontId="13" fillId="9" borderId="13" xfId="20" applyFont="1" applyFill="1" applyBorder="1" applyAlignment="1">
      <alignment horizontal="left" vertical="center"/>
    </xf>
    <xf numFmtId="0" fontId="13" fillId="9" borderId="14" xfId="20" applyFont="1" applyFill="1" applyBorder="1" applyAlignment="1">
      <alignment horizontal="left" vertical="center"/>
    </xf>
    <xf numFmtId="0" fontId="13" fillId="9" borderId="15" xfId="20" applyFont="1" applyFill="1" applyBorder="1" applyAlignment="1">
      <alignment horizontal="left" vertical="center"/>
    </xf>
    <xf numFmtId="0" fontId="18" fillId="11" borderId="20" xfId="22" applyFont="1" applyFill="1" applyBorder="1">
      <alignment horizontal="center" vertical="center" wrapText="1"/>
    </xf>
    <xf numFmtId="0" fontId="13" fillId="0" borderId="25" xfId="16" applyNumberFormat="1" applyFont="1" applyFill="1" applyBorder="1" applyAlignment="1">
      <alignment horizontal="left" vertical="center"/>
    </xf>
    <xf numFmtId="0" fontId="13" fillId="0" borderId="26" xfId="16" applyNumberFormat="1" applyFont="1" applyFill="1" applyBorder="1" applyAlignment="1">
      <alignment horizontal="left" vertical="center"/>
    </xf>
    <xf numFmtId="0" fontId="13" fillId="0" borderId="27" xfId="16" applyNumberFormat="1" applyFont="1" applyFill="1" applyBorder="1" applyAlignment="1">
      <alignment horizontal="left" vertical="center"/>
    </xf>
  </cellXfs>
  <cellStyles count="35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.3.1.3." xfId="28"/>
    <cellStyle name="Normal_1.3.1.4." xfId="29"/>
    <cellStyle name="Normal_1.3.1.4. (gràfics)" xfId="30"/>
    <cellStyle name="Normal_Evol Dem (arees) (g)" xfId="31"/>
    <cellStyle name="Percentual" xfId="32" builtinId="5"/>
    <cellStyle name="SinEstilo" xfId="33"/>
    <cellStyle name="Total" xfId="3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003366"/>
      <color rgb="FFDBE5F1"/>
      <color rgb="FF376091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i 2n cicles i de 2n cicle de centres propis</a:t>
            </a:r>
          </a:p>
        </c:rich>
      </c:tx>
      <c:layout>
        <c:manualLayout>
          <c:xMode val="edge"/>
          <c:yMode val="edge"/>
          <c:x val="7.9239302694136312E-3"/>
          <c:y val="1.2820435662102845E-2"/>
        </c:manualLayout>
      </c:layout>
    </c:title>
    <c:view3D>
      <c:rotX val="30"/>
      <c:rotY val="10"/>
      <c:perspective val="30"/>
    </c:view3D>
    <c:plotArea>
      <c:layout>
        <c:manualLayout>
          <c:layoutTarget val="inner"/>
          <c:xMode val="edge"/>
          <c:yMode val="edge"/>
          <c:x val="0.22239847594328047"/>
          <c:y val="0.22934540233752901"/>
          <c:w val="0.56048633381999957"/>
          <c:h val="0.75569912735267475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0.10191924704281452"/>
                  <c:y val="-4.485030180855408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0122373768255147E-2"/>
                  <c:y val="1.046997330461898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/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-1.0311674590596859E-2"/>
                  <c:y val="-5.0117773739821242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2452993330829136E-2"/>
                  <c:y val="-4.7370446309091092E-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6247333394756801E-2"/>
                  <c:y val="4.0800151622185079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3.3925455537679755E-2"/>
                  <c:y val="-7.9727998989185551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2.4577701864674721E-2"/>
                  <c:y val="-1.221247781664054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3.1271253109562976E-2"/>
                  <c:y val="-1.401448451328704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6.2192108974677002E-2"/>
                  <c:y val="-2.4888322220116374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585476657902011E-2"/>
                  <c:y val="-9.3913632787148871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1.1620658128805025E-2"/>
                  <c:y val="-0.13061217457227056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4.3347484354734775E-2"/>
                  <c:y val="-0.10955897471240603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6.1932287716960722E-2"/>
                  <c:y val="-4.4571868341402615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46117309854544697"/>
                  <c:y val="0.17948755401883434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Mode val="edge"/>
                  <c:yMode val="edge"/>
                  <c:x val="0.48494490774882265"/>
                  <c:y val="0.12179512594135275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'1322'!$C$43:$C$56</c:f>
              <c:strCache>
                <c:ptCount val="14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EETAC</c:v>
                </c:pt>
                <c:pt idx="10">
                  <c:v>EPSEB</c:v>
                </c:pt>
                <c:pt idx="11">
                  <c:v>EPSEM</c:v>
                </c:pt>
                <c:pt idx="12">
                  <c:v>EPSEVG</c:v>
                </c:pt>
                <c:pt idx="13">
                  <c:v>CFIS</c:v>
                </c:pt>
              </c:strCache>
            </c:strRef>
          </c:cat>
          <c:val>
            <c:numRef>
              <c:f>'1322'!$D$43:$D$56</c:f>
              <c:numCache>
                <c:formatCode>#,##0</c:formatCode>
                <c:ptCount val="14"/>
                <c:pt idx="0">
                  <c:v>114</c:v>
                </c:pt>
                <c:pt idx="1">
                  <c:v>2352</c:v>
                </c:pt>
                <c:pt idx="2">
                  <c:v>2253</c:v>
                </c:pt>
                <c:pt idx="3">
                  <c:v>1213</c:v>
                </c:pt>
                <c:pt idx="4">
                  <c:v>2797</c:v>
                </c:pt>
                <c:pt idx="5">
                  <c:v>911</c:v>
                </c:pt>
                <c:pt idx="6">
                  <c:v>812</c:v>
                </c:pt>
                <c:pt idx="7">
                  <c:v>106</c:v>
                </c:pt>
                <c:pt idx="8">
                  <c:v>998</c:v>
                </c:pt>
                <c:pt idx="9">
                  <c:v>133</c:v>
                </c:pt>
                <c:pt idx="10">
                  <c:v>114</c:v>
                </c:pt>
                <c:pt idx="11">
                  <c:v>65</c:v>
                </c:pt>
                <c:pt idx="12">
                  <c:v>49</c:v>
                </c:pt>
                <c:pt idx="13">
                  <c:v>87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cicle de centres propis</a:t>
            </a:r>
          </a:p>
        </c:rich>
      </c:tx>
      <c:layout>
        <c:manualLayout>
          <c:xMode val="edge"/>
          <c:yMode val="edge"/>
          <c:x val="7.9113924050633697E-3"/>
          <c:y val="1.369876384499556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936708860759494"/>
          <c:y val="0.17808291086901809"/>
          <c:w val="0.56751054852320659"/>
          <c:h val="0.7671225685830367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3.7178976045715816E-2"/>
                  <c:y val="-3.23476232137649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1727466028771752E-2"/>
                  <c:y val="-2.918587557507714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1729791687431447E-2"/>
                  <c:y val="-2.567253089762160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1892801757788353E-2"/>
                  <c:y val="-9.163436762185563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7470166229221459E-3"/>
                  <c:y val="3.09088076319228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9322236619156772E-4"/>
                  <c:y val="-1.5915818741835469E-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4.2008748906386816E-4"/>
                  <c:y val="7.5729574899028249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3.0080789026539902E-2"/>
                  <c:y val="-2.344994546914519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9778564071896071E-2"/>
                  <c:y val="-1.383022461722612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2.8533007741121118E-2"/>
                  <c:y val="-2.2172125744555876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8.201933619057104E-3"/>
                  <c:y val="-3.8083039022836822E-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'1322'!$C$73:$C$83</c:f>
              <c:strCache>
                <c:ptCount val="11"/>
                <c:pt idx="0">
                  <c:v>FME</c:v>
                </c:pt>
                <c:pt idx="1">
                  <c:v>ETSECCPB</c:v>
                </c:pt>
                <c:pt idx="2">
                  <c:v>FIB</c:v>
                </c:pt>
                <c:pt idx="3">
                  <c:v>FNB</c:v>
                </c:pt>
                <c:pt idx="4">
                  <c:v>EETAC</c:v>
                </c:pt>
                <c:pt idx="5">
                  <c:v>EPSEB</c:v>
                </c:pt>
                <c:pt idx="6">
                  <c:v>EET</c:v>
                </c:pt>
                <c:pt idx="7">
                  <c:v>EPSEM</c:v>
                </c:pt>
                <c:pt idx="8">
                  <c:v>EPSEVG</c:v>
                </c:pt>
                <c:pt idx="9">
                  <c:v>EUOOT</c:v>
                </c:pt>
                <c:pt idx="10">
                  <c:v>ESAB</c:v>
                </c:pt>
              </c:strCache>
            </c:strRef>
          </c:cat>
          <c:val>
            <c:numRef>
              <c:f>'1322'!$D$73:$D$83</c:f>
              <c:numCache>
                <c:formatCode>#,##0</c:formatCode>
                <c:ptCount val="11"/>
                <c:pt idx="0">
                  <c:v>15</c:v>
                </c:pt>
                <c:pt idx="1">
                  <c:v>636</c:v>
                </c:pt>
                <c:pt idx="2">
                  <c:v>304</c:v>
                </c:pt>
                <c:pt idx="3">
                  <c:v>462</c:v>
                </c:pt>
                <c:pt idx="4">
                  <c:v>591</c:v>
                </c:pt>
                <c:pt idx="5">
                  <c:v>324</c:v>
                </c:pt>
                <c:pt idx="6">
                  <c:v>693</c:v>
                </c:pt>
                <c:pt idx="7">
                  <c:v>345</c:v>
                </c:pt>
                <c:pt idx="8">
                  <c:v>651</c:v>
                </c:pt>
                <c:pt idx="9">
                  <c:v>217</c:v>
                </c:pt>
                <c:pt idx="10">
                  <c:v>208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</c:spPr>
    </c:plotArea>
    <c:plotVisOnly val="1"/>
    <c:dispBlanksAs val="zero"/>
  </c:chart>
  <c:spPr>
    <a:solidFill>
      <a:schemeClr val="bg1"/>
    </a:solidFill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cicle de centres adscrits</a:t>
            </a:r>
          </a:p>
        </c:rich>
      </c:tx>
      <c:layout>
        <c:manualLayout>
          <c:xMode val="edge"/>
          <c:yMode val="edge"/>
          <c:x val="7.9113924050633697E-3"/>
          <c:y val="1.0799229495454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827004219409351"/>
          <c:y val="0.17206641304668391"/>
          <c:w val="0.58808016877636626"/>
          <c:h val="0.7859860214102424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5.1604704475231734E-3"/>
                  <c:y val="-3.7861034109397292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350669451451935E-3"/>
                  <c:y val="-2.664557117276231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4315408947130724E-2"/>
                  <c:y val="1.7860033850908823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609031812731497E-2"/>
                  <c:y val="-1.886844751882650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3973553938669123E-2"/>
                  <c:y val="-2.490456511510575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4870427588956608E-2"/>
                  <c:y val="-3.2261427965019157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46360759493670883"/>
                  <c:y val="0.11879062203722181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'1322'!$C$102:$C$106</c:f>
              <c:strCache>
                <c:ptCount val="5"/>
                <c:pt idx="0">
                  <c:v>EUNCET</c:v>
                </c:pt>
                <c:pt idx="1">
                  <c:v>EAE</c:v>
                </c:pt>
                <c:pt idx="2">
                  <c:v>EUETIB</c:v>
                </c:pt>
                <c:pt idx="3">
                  <c:v>EUPMT</c:v>
                </c:pt>
                <c:pt idx="4">
                  <c:v>EUETII</c:v>
                </c:pt>
              </c:strCache>
            </c:strRef>
          </c:cat>
          <c:val>
            <c:numRef>
              <c:f>'1322'!$D$102:$D$106</c:f>
              <c:numCache>
                <c:formatCode>#,##0</c:formatCode>
                <c:ptCount val="5"/>
                <c:pt idx="0">
                  <c:v>250</c:v>
                </c:pt>
                <c:pt idx="1">
                  <c:v>60</c:v>
                </c:pt>
                <c:pt idx="2">
                  <c:v>815</c:v>
                </c:pt>
                <c:pt idx="3">
                  <c:v>199</c:v>
                </c:pt>
                <c:pt idx="4">
                  <c:v>46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35C85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Graus de centres propis</a:t>
            </a:r>
          </a:p>
        </c:rich>
      </c:tx>
      <c:layout>
        <c:manualLayout>
          <c:xMode val="edge"/>
          <c:yMode val="edge"/>
          <c:x val="7.9239021296834532E-3"/>
          <c:y val="3.1922628582601982E-2"/>
        </c:manualLayout>
      </c:layout>
    </c:title>
    <c:view3D>
      <c:rotX val="30"/>
      <c:rotY val="10"/>
      <c:perspective val="30"/>
    </c:view3D>
    <c:plotArea>
      <c:layout>
        <c:manualLayout>
          <c:layoutTarget val="inner"/>
          <c:xMode val="edge"/>
          <c:yMode val="edge"/>
          <c:x val="0.22239847594328047"/>
          <c:y val="0.22934540233752906"/>
          <c:w val="0.56048633381999957"/>
          <c:h val="0.75569912735267508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3.4589962933301271E-2"/>
                  <c:y val="-0.1011474386215301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5515850797678196E-2"/>
                  <c:y val="-4.134502437498988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1769846275966145E-2"/>
                  <c:y val="-1.582870956878720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4975655045819541E-2"/>
                  <c:y val="6.9336422970220956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0908240430342251E-2"/>
                  <c:y val="9.8206553985792176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9352502179351834E-3"/>
                  <c:y val="-8.9339800590131344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1953549685677264E-2"/>
                  <c:y val="-2.755541501627677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0987901939800392E-2"/>
                  <c:y val="-5.2500942125434978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1.1947808954123761E-3"/>
                  <c:y val="2.7946296845683991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4.9001041836467113E-2"/>
                  <c:y val="2.6194344441059052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2.8747315676449597E-2"/>
                  <c:y val="3.9261072980644393E-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2.058994875865542E-2"/>
                  <c:y val="-3.3037031543161392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3.5093588098967401E-3"/>
                  <c:y val="-5.4932678121842979E-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1.14224965803667E-2"/>
                  <c:y val="-4.2503638207796894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1.154326456267674E-2"/>
                  <c:y val="-0.11307234120175116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3.0698739165255111E-2"/>
                  <c:y val="-7.6744134768036709E-2"/>
                </c:manualLayout>
              </c:layout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-1.3142164610161825E-2"/>
                  <c:y val="-0.13468334562773621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3175">
                  <a:solidFill>
                    <a:srgbClr val="B8CCE4"/>
                  </a:solidFill>
                </a:ln>
              </c:spPr>
            </c:leaderLines>
          </c:dLbls>
          <c:cat>
            <c:strRef>
              <c:f>'1322'!$C$126:$C$142</c:f>
              <c:strCache>
                <c:ptCount val="17"/>
                <c:pt idx="0">
                  <c:v>200 FME</c:v>
                </c:pt>
                <c:pt idx="1">
                  <c:v>210 ETSAB</c:v>
                </c:pt>
                <c:pt idx="2">
                  <c:v>220 ETSEIAT</c:v>
                </c:pt>
                <c:pt idx="3">
                  <c:v>230 ETSETB</c:v>
                </c:pt>
                <c:pt idx="4">
                  <c:v>240 ETSEIB</c:v>
                </c:pt>
                <c:pt idx="5">
                  <c:v>250 ETSECCPB</c:v>
                </c:pt>
                <c:pt idx="6">
                  <c:v>270 FIB</c:v>
                </c:pt>
                <c:pt idx="7">
                  <c:v>280 FNB</c:v>
                </c:pt>
                <c:pt idx="8">
                  <c:v>290 ETSAV</c:v>
                </c:pt>
                <c:pt idx="9">
                  <c:v>300 EETAC</c:v>
                </c:pt>
                <c:pt idx="10">
                  <c:v>310 EPSEB</c:v>
                </c:pt>
                <c:pt idx="11">
                  <c:v>320 EET</c:v>
                </c:pt>
                <c:pt idx="12">
                  <c:v>330 EPSEM</c:v>
                </c:pt>
                <c:pt idx="13">
                  <c:v>340 EPSEVG</c:v>
                </c:pt>
                <c:pt idx="14">
                  <c:v>370 EUOOT</c:v>
                </c:pt>
                <c:pt idx="15">
                  <c:v>390 ESAB</c:v>
                </c:pt>
                <c:pt idx="16">
                  <c:v>162 CFIS</c:v>
                </c:pt>
              </c:strCache>
            </c:strRef>
          </c:cat>
          <c:val>
            <c:numRef>
              <c:f>'1322'!$D$126:$D$142</c:f>
              <c:numCache>
                <c:formatCode>_(#,##0_);_(\(#,##0\);_("-"_);_(@_)</c:formatCode>
                <c:ptCount val="17"/>
                <c:pt idx="0">
                  <c:v>81</c:v>
                </c:pt>
                <c:pt idx="1">
                  <c:v>380</c:v>
                </c:pt>
                <c:pt idx="2">
                  <c:v>371</c:v>
                </c:pt>
                <c:pt idx="3">
                  <c:v>453</c:v>
                </c:pt>
                <c:pt idx="4">
                  <c:v>603</c:v>
                </c:pt>
                <c:pt idx="5">
                  <c:v>550</c:v>
                </c:pt>
                <c:pt idx="6">
                  <c:v>866</c:v>
                </c:pt>
                <c:pt idx="7">
                  <c:v>167</c:v>
                </c:pt>
                <c:pt idx="8">
                  <c:v>129</c:v>
                </c:pt>
                <c:pt idx="9">
                  <c:v>472</c:v>
                </c:pt>
                <c:pt idx="10">
                  <c:v>2558</c:v>
                </c:pt>
                <c:pt idx="11">
                  <c:v>721</c:v>
                </c:pt>
                <c:pt idx="12">
                  <c:v>404</c:v>
                </c:pt>
                <c:pt idx="13">
                  <c:v>600</c:v>
                </c:pt>
                <c:pt idx="14">
                  <c:v>243</c:v>
                </c:pt>
                <c:pt idx="15">
                  <c:v>326</c:v>
                </c:pt>
                <c:pt idx="16">
                  <c:v>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Graus de centres adscrits</a:t>
            </a:r>
          </a:p>
        </c:rich>
      </c:tx>
      <c:layout>
        <c:manualLayout>
          <c:xMode val="edge"/>
          <c:yMode val="edge"/>
          <c:x val="7.9239021296834532E-3"/>
          <c:y val="3.1922628582601982E-2"/>
        </c:manualLayout>
      </c:layout>
    </c:title>
    <c:view3D>
      <c:rotX val="30"/>
      <c:rotY val="10"/>
      <c:perspective val="30"/>
    </c:view3D>
    <c:plotArea>
      <c:layout>
        <c:manualLayout>
          <c:layoutTarget val="inner"/>
          <c:xMode val="edge"/>
          <c:yMode val="edge"/>
          <c:x val="0.22239847594328047"/>
          <c:y val="0.22934540233752912"/>
          <c:w val="0.56048633381999957"/>
          <c:h val="0.7556991273526755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1.6117247089080307E-3"/>
                  <c:y val="-6.84572061794875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9697334813014224E-2"/>
                  <c:y val="-1.547159443483004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3.5847733798375979E-3"/>
                  <c:y val="3.7241436769140509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363279254522682E-3"/>
                  <c:y val="-1.510076931764076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410311966037808E-3"/>
                  <c:y val="-2.060005764645005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1.8879036093642661E-2"/>
                  <c:y val="-8.785087821741985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8.6495094153499971E-3"/>
                  <c:y val="-5.937714805706590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2172840811006007E-3"/>
                  <c:y val="-0.12617256653806469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4.2058165548097774E-3"/>
                  <c:y val="-0.10570523956711768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5.9644101534288084E-2"/>
                  <c:y val="-8.3239852898044267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5750028076918333E-2"/>
                  <c:y val="-0.15518271754492241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4.6126009209229175E-3"/>
                  <c:y val="-0.18896381542050841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2.8893852610737444E-2"/>
                  <c:y val="-0.1153940372838012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3.8425196850393771E-2"/>
                  <c:y val="-6.1596787581039592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8.5350673231403065E-2"/>
                  <c:y val="-9.0797121935133007E-2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7.2964211454699026E-3"/>
                  <c:y val="-0.14675210693658938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'1322'!$C$153:$C$158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EUETII</c:v>
                </c:pt>
              </c:strCache>
            </c:strRef>
          </c:cat>
          <c:val>
            <c:numRef>
              <c:f>'1322'!$D$153:$D$158</c:f>
              <c:numCache>
                <c:formatCode>_(#,##0_);_(\(#,##0\);_("-"_);_(@_)</c:formatCode>
                <c:ptCount val="6"/>
                <c:pt idx="0">
                  <c:v>181</c:v>
                </c:pt>
                <c:pt idx="1">
                  <c:v>124</c:v>
                </c:pt>
                <c:pt idx="2">
                  <c:v>467</c:v>
                </c:pt>
                <c:pt idx="3">
                  <c:v>1617</c:v>
                </c:pt>
                <c:pt idx="4">
                  <c:v>432</c:v>
                </c:pt>
                <c:pt idx="5">
                  <c:v>95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39</xdr:row>
      <xdr:rowOff>47625</xdr:rowOff>
    </xdr:from>
    <xdr:to>
      <xdr:col>7</xdr:col>
      <xdr:colOff>1016001</xdr:colOff>
      <xdr:row>66</xdr:row>
      <xdr:rowOff>28575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68</xdr:row>
      <xdr:rowOff>152400</xdr:rowOff>
    </xdr:from>
    <xdr:to>
      <xdr:col>8</xdr:col>
      <xdr:colOff>6350</xdr:colOff>
      <xdr:row>93</xdr:row>
      <xdr:rowOff>85725</xdr:rowOff>
    </xdr:to>
    <xdr:graphicFrame macro="">
      <xdr:nvGraphicFramePr>
        <xdr:cNvPr id="1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95</xdr:row>
      <xdr:rowOff>114300</xdr:rowOff>
    </xdr:from>
    <xdr:to>
      <xdr:col>7</xdr:col>
      <xdr:colOff>1038225</xdr:colOff>
      <xdr:row>120</xdr:row>
      <xdr:rowOff>95250</xdr:rowOff>
    </xdr:to>
    <xdr:graphicFrame macro="">
      <xdr:nvGraphicFramePr>
        <xdr:cNvPr id="10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3175</xdr:colOff>
      <xdr:row>122</xdr:row>
      <xdr:rowOff>95249</xdr:rowOff>
    </xdr:from>
    <xdr:to>
      <xdr:col>8</xdr:col>
      <xdr:colOff>9525</xdr:colOff>
      <xdr:row>146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22225</xdr:colOff>
      <xdr:row>149</xdr:row>
      <xdr:rowOff>38100</xdr:rowOff>
    </xdr:from>
    <xdr:to>
      <xdr:col>7</xdr:col>
      <xdr:colOff>1038225</xdr:colOff>
      <xdr:row>175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showGridLines="0" tabSelected="1" zoomScaleNormal="100" workbookViewId="0">
      <selection activeCell="K69" sqref="K69"/>
    </sheetView>
  </sheetViews>
  <sheetFormatPr defaultColWidth="11.42578125" defaultRowHeight="12.75"/>
  <cols>
    <col min="1" max="1" width="1" style="5" customWidth="1"/>
    <col min="2" max="2" width="0.5703125" style="5" customWidth="1"/>
    <col min="3" max="3" width="27.140625" style="5" customWidth="1"/>
    <col min="4" max="8" width="15.7109375" style="6" customWidth="1"/>
    <col min="9" max="9" width="0.5703125" style="5" customWidth="1"/>
    <col min="10" max="10" width="5.140625" style="6" bestFit="1" customWidth="1"/>
    <col min="11" max="11" width="48.28515625" style="5" bestFit="1" customWidth="1"/>
    <col min="12" max="12" width="19" style="5" bestFit="1" customWidth="1"/>
    <col min="13" max="16384" width="11.42578125" style="5"/>
  </cols>
  <sheetData>
    <row r="1" spans="2:11" s="4" customFormat="1" ht="14.25" thickTop="1" thickBot="1">
      <c r="C1" s="75" t="s">
        <v>45</v>
      </c>
      <c r="D1" s="76"/>
      <c r="E1" s="76"/>
      <c r="F1" s="76"/>
      <c r="G1" s="76"/>
      <c r="H1" s="77"/>
    </row>
    <row r="2" spans="2:11" s="4" customFormat="1" ht="14.25" thickTop="1" thickBot="1">
      <c r="C2" s="75" t="s">
        <v>77</v>
      </c>
      <c r="D2" s="76"/>
      <c r="E2" s="76"/>
      <c r="F2" s="76"/>
      <c r="G2" s="76"/>
      <c r="H2" s="77"/>
    </row>
    <row r="3" spans="2:11" s="4" customFormat="1" ht="6.75" customHeight="1" thickBot="1"/>
    <row r="4" spans="2:11" ht="6.75" customHeight="1"/>
    <row r="5" spans="2:11" ht="3.95" customHeight="1">
      <c r="B5" s="12"/>
      <c r="C5" s="13"/>
      <c r="D5" s="14"/>
      <c r="E5" s="14"/>
      <c r="F5" s="14"/>
      <c r="G5" s="14"/>
      <c r="H5" s="14"/>
      <c r="I5" s="15"/>
    </row>
    <row r="6" spans="2:11" ht="20.100000000000001" customHeight="1">
      <c r="B6" s="16"/>
      <c r="C6" s="78" t="s">
        <v>17</v>
      </c>
      <c r="D6" s="78" t="s">
        <v>58</v>
      </c>
      <c r="E6" s="78"/>
      <c r="F6" s="78"/>
      <c r="G6" s="78"/>
      <c r="H6" s="78"/>
      <c r="I6" s="17"/>
    </row>
    <row r="7" spans="2:11" ht="20.100000000000001" customHeight="1">
      <c r="B7" s="16"/>
      <c r="C7" s="78"/>
      <c r="D7" s="18" t="s">
        <v>47</v>
      </c>
      <c r="E7" s="18" t="s">
        <v>48</v>
      </c>
      <c r="F7" s="18" t="s">
        <v>49</v>
      </c>
      <c r="G7" s="33" t="s">
        <v>59</v>
      </c>
      <c r="H7" s="18" t="s">
        <v>50</v>
      </c>
      <c r="I7" s="17"/>
    </row>
    <row r="8" spans="2:11" ht="20.100000000000001" customHeight="1">
      <c r="B8" s="16"/>
      <c r="C8" s="79" t="s">
        <v>0</v>
      </c>
      <c r="D8" s="80"/>
      <c r="E8" s="80"/>
      <c r="F8" s="80"/>
      <c r="G8" s="80"/>
      <c r="H8" s="81"/>
      <c r="I8" s="17"/>
    </row>
    <row r="9" spans="2:11" ht="20.100000000000001" customHeight="1">
      <c r="B9" s="16"/>
      <c r="C9" s="19" t="s">
        <v>1</v>
      </c>
      <c r="D9" s="48">
        <v>86</v>
      </c>
      <c r="E9" s="48">
        <v>28</v>
      </c>
      <c r="F9" s="48">
        <v>15</v>
      </c>
      <c r="G9" s="48">
        <v>81</v>
      </c>
      <c r="H9" s="48">
        <f>SUM(D9:G9)</f>
        <v>210</v>
      </c>
      <c r="I9" s="17"/>
      <c r="K9" s="7"/>
    </row>
    <row r="10" spans="2:11" ht="20.100000000000001" customHeight="1">
      <c r="B10" s="16"/>
      <c r="C10" s="20" t="s">
        <v>55</v>
      </c>
      <c r="D10" s="49">
        <v>2352</v>
      </c>
      <c r="E10" s="50">
        <v>0</v>
      </c>
      <c r="F10" s="50">
        <v>0</v>
      </c>
      <c r="G10" s="50">
        <v>380</v>
      </c>
      <c r="H10" s="51">
        <f t="shared" ref="H10:H26" si="0">SUM(D10:G10)</f>
        <v>2732</v>
      </c>
      <c r="I10" s="17"/>
      <c r="K10" s="7"/>
    </row>
    <row r="11" spans="2:11" ht="20.100000000000001" customHeight="1">
      <c r="B11" s="16"/>
      <c r="C11" s="19" t="s">
        <v>46</v>
      </c>
      <c r="D11" s="48">
        <v>1612</v>
      </c>
      <c r="E11" s="48">
        <v>641</v>
      </c>
      <c r="F11" s="52">
        <v>0</v>
      </c>
      <c r="G11" s="52">
        <v>371</v>
      </c>
      <c r="H11" s="48">
        <f t="shared" si="0"/>
        <v>2624</v>
      </c>
      <c r="I11" s="17"/>
      <c r="K11" s="7"/>
    </row>
    <row r="12" spans="2:11" ht="20.100000000000001" customHeight="1">
      <c r="B12" s="16"/>
      <c r="C12" s="20" t="s">
        <v>2</v>
      </c>
      <c r="D12" s="49">
        <v>1051</v>
      </c>
      <c r="E12" s="49">
        <v>162</v>
      </c>
      <c r="F12" s="50">
        <v>0</v>
      </c>
      <c r="G12" s="50">
        <v>453</v>
      </c>
      <c r="H12" s="51">
        <f t="shared" si="0"/>
        <v>1666</v>
      </c>
      <c r="I12" s="17"/>
      <c r="K12" s="7"/>
    </row>
    <row r="13" spans="2:11" ht="20.100000000000001" customHeight="1">
      <c r="B13" s="16"/>
      <c r="C13" s="19" t="s">
        <v>56</v>
      </c>
      <c r="D13" s="48">
        <v>2576</v>
      </c>
      <c r="E13" s="48">
        <v>221</v>
      </c>
      <c r="F13" s="52">
        <v>0</v>
      </c>
      <c r="G13" s="52">
        <v>603</v>
      </c>
      <c r="H13" s="48">
        <f t="shared" si="0"/>
        <v>3400</v>
      </c>
      <c r="I13" s="17"/>
      <c r="K13" s="7"/>
    </row>
    <row r="14" spans="2:11" ht="20.100000000000001" customHeight="1">
      <c r="B14" s="16"/>
      <c r="C14" s="20" t="s">
        <v>3</v>
      </c>
      <c r="D14" s="49">
        <v>911</v>
      </c>
      <c r="E14" s="50">
        <v>0</v>
      </c>
      <c r="F14" s="49">
        <v>636</v>
      </c>
      <c r="G14" s="49">
        <v>550</v>
      </c>
      <c r="H14" s="51">
        <f t="shared" si="0"/>
        <v>2097</v>
      </c>
      <c r="I14" s="17"/>
      <c r="K14" s="7"/>
    </row>
    <row r="15" spans="2:11" ht="20.100000000000001" customHeight="1">
      <c r="B15" s="16"/>
      <c r="C15" s="19" t="s">
        <v>4</v>
      </c>
      <c r="D15" s="48">
        <v>812</v>
      </c>
      <c r="E15" s="52">
        <v>0</v>
      </c>
      <c r="F15" s="48">
        <v>304</v>
      </c>
      <c r="G15" s="48">
        <v>866</v>
      </c>
      <c r="H15" s="48">
        <f t="shared" si="0"/>
        <v>1982</v>
      </c>
      <c r="I15" s="17"/>
      <c r="K15" s="7"/>
    </row>
    <row r="16" spans="2:11" ht="20.100000000000001" customHeight="1">
      <c r="B16" s="16"/>
      <c r="C16" s="20" t="s">
        <v>5</v>
      </c>
      <c r="D16" s="50" t="s">
        <v>64</v>
      </c>
      <c r="E16" s="49">
        <v>106</v>
      </c>
      <c r="F16" s="49">
        <v>462</v>
      </c>
      <c r="G16" s="49">
        <v>167</v>
      </c>
      <c r="H16" s="51">
        <f t="shared" si="0"/>
        <v>735</v>
      </c>
      <c r="I16" s="17"/>
      <c r="K16" s="7"/>
    </row>
    <row r="17" spans="2:12" ht="20.100000000000001" customHeight="1">
      <c r="B17" s="16"/>
      <c r="C17" s="19" t="s">
        <v>6</v>
      </c>
      <c r="D17" s="48">
        <v>998</v>
      </c>
      <c r="E17" s="52" t="s">
        <v>64</v>
      </c>
      <c r="F17" s="52" t="s">
        <v>64</v>
      </c>
      <c r="G17" s="52">
        <v>129</v>
      </c>
      <c r="H17" s="48">
        <f t="shared" si="0"/>
        <v>1127</v>
      </c>
      <c r="I17" s="17"/>
      <c r="K17" s="7"/>
    </row>
    <row r="18" spans="2:12" ht="20.100000000000001" customHeight="1">
      <c r="B18" s="16"/>
      <c r="C18" s="20" t="s">
        <v>67</v>
      </c>
      <c r="D18" s="50" t="s">
        <v>64</v>
      </c>
      <c r="E18" s="49">
        <v>133</v>
      </c>
      <c r="F18" s="49">
        <v>591</v>
      </c>
      <c r="G18" s="49">
        <v>472</v>
      </c>
      <c r="H18" s="51">
        <f t="shared" si="0"/>
        <v>1196</v>
      </c>
      <c r="I18" s="17"/>
      <c r="K18" s="7"/>
    </row>
    <row r="19" spans="2:12" ht="20.100000000000001" customHeight="1">
      <c r="B19" s="16"/>
      <c r="C19" s="19" t="s">
        <v>35</v>
      </c>
      <c r="D19" s="52" t="s">
        <v>64</v>
      </c>
      <c r="E19" s="48">
        <v>114</v>
      </c>
      <c r="F19" s="48">
        <v>324</v>
      </c>
      <c r="G19" s="48">
        <v>2558</v>
      </c>
      <c r="H19" s="48">
        <f t="shared" si="0"/>
        <v>2996</v>
      </c>
      <c r="I19" s="17"/>
      <c r="K19" s="7"/>
    </row>
    <row r="20" spans="2:12" ht="20.100000000000001" customHeight="1">
      <c r="B20" s="16"/>
      <c r="C20" s="20" t="s">
        <v>68</v>
      </c>
      <c r="D20" s="50" t="s">
        <v>64</v>
      </c>
      <c r="E20" s="50" t="s">
        <v>64</v>
      </c>
      <c r="F20" s="49">
        <v>693</v>
      </c>
      <c r="G20" s="49">
        <v>721</v>
      </c>
      <c r="H20" s="51">
        <f t="shared" si="0"/>
        <v>1414</v>
      </c>
      <c r="I20" s="17"/>
      <c r="K20" s="7"/>
    </row>
    <row r="21" spans="2:12" ht="20.100000000000001" customHeight="1">
      <c r="B21" s="16"/>
      <c r="C21" s="19" t="s">
        <v>43</v>
      </c>
      <c r="D21" s="52" t="s">
        <v>64</v>
      </c>
      <c r="E21" s="48">
        <v>65</v>
      </c>
      <c r="F21" s="48">
        <v>345</v>
      </c>
      <c r="G21" s="48">
        <v>404</v>
      </c>
      <c r="H21" s="48">
        <f t="shared" si="0"/>
        <v>814</v>
      </c>
      <c r="I21" s="17"/>
      <c r="K21" s="7"/>
    </row>
    <row r="22" spans="2:12" ht="20.100000000000001" customHeight="1">
      <c r="B22" s="16"/>
      <c r="C22" s="20" t="s">
        <v>36</v>
      </c>
      <c r="D22" s="50" t="s">
        <v>64</v>
      </c>
      <c r="E22" s="49">
        <v>49</v>
      </c>
      <c r="F22" s="49">
        <v>651</v>
      </c>
      <c r="G22" s="49">
        <v>600</v>
      </c>
      <c r="H22" s="51">
        <f t="shared" si="0"/>
        <v>1300</v>
      </c>
      <c r="I22" s="17"/>
      <c r="K22" s="7"/>
    </row>
    <row r="23" spans="2:12" ht="20.100000000000001" customHeight="1">
      <c r="B23" s="16"/>
      <c r="C23" s="19" t="s">
        <v>7</v>
      </c>
      <c r="D23" s="52" t="s">
        <v>64</v>
      </c>
      <c r="E23" s="52" t="s">
        <v>64</v>
      </c>
      <c r="F23" s="48">
        <v>217</v>
      </c>
      <c r="G23" s="48">
        <v>243</v>
      </c>
      <c r="H23" s="48">
        <f t="shared" si="0"/>
        <v>460</v>
      </c>
      <c r="I23" s="17"/>
      <c r="K23" s="7"/>
    </row>
    <row r="24" spans="2:12" ht="20.100000000000001" customHeight="1">
      <c r="B24" s="16"/>
      <c r="C24" s="20" t="s">
        <v>53</v>
      </c>
      <c r="D24" s="50" t="s">
        <v>64</v>
      </c>
      <c r="E24" s="50" t="s">
        <v>64</v>
      </c>
      <c r="F24" s="49">
        <v>208</v>
      </c>
      <c r="G24" s="49">
        <v>326</v>
      </c>
      <c r="H24" s="51">
        <f t="shared" si="0"/>
        <v>534</v>
      </c>
      <c r="I24" s="17"/>
      <c r="K24" s="7"/>
    </row>
    <row r="25" spans="2:12" ht="20.100000000000001" customHeight="1">
      <c r="B25" s="16"/>
      <c r="C25" s="19" t="s">
        <v>39</v>
      </c>
      <c r="D25" s="52">
        <v>87</v>
      </c>
      <c r="E25" s="52" t="s">
        <v>64</v>
      </c>
      <c r="F25" s="52" t="s">
        <v>64</v>
      </c>
      <c r="G25" s="52">
        <v>27</v>
      </c>
      <c r="H25" s="48">
        <f t="shared" si="0"/>
        <v>114</v>
      </c>
      <c r="I25" s="17"/>
      <c r="K25" s="7"/>
    </row>
    <row r="26" spans="2:12" ht="20.100000000000001" customHeight="1">
      <c r="B26" s="16"/>
      <c r="C26" s="21" t="s">
        <v>8</v>
      </c>
      <c r="D26" s="53">
        <f>SUM(D9:D25)</f>
        <v>10485</v>
      </c>
      <c r="E26" s="53">
        <f>SUM(E9:E25)</f>
        <v>1519</v>
      </c>
      <c r="F26" s="53">
        <f>SUM(F9:F25)</f>
        <v>4446</v>
      </c>
      <c r="G26" s="53">
        <f>SUM(G9:G25)</f>
        <v>8951</v>
      </c>
      <c r="H26" s="53">
        <f t="shared" si="0"/>
        <v>25401</v>
      </c>
      <c r="I26" s="17"/>
      <c r="K26" s="7"/>
      <c r="L26" s="7"/>
    </row>
    <row r="27" spans="2:12" ht="20.100000000000001" customHeight="1">
      <c r="B27" s="16"/>
      <c r="C27" s="79" t="s">
        <v>9</v>
      </c>
      <c r="D27" s="80"/>
      <c r="E27" s="80"/>
      <c r="F27" s="80"/>
      <c r="G27" s="80"/>
      <c r="H27" s="81"/>
      <c r="I27" s="17"/>
    </row>
    <row r="28" spans="2:12" ht="20.100000000000001" customHeight="1">
      <c r="B28" s="16"/>
      <c r="C28" s="19" t="s">
        <v>10</v>
      </c>
      <c r="D28" s="52">
        <v>0</v>
      </c>
      <c r="E28" s="52">
        <v>0</v>
      </c>
      <c r="F28" s="48">
        <v>250</v>
      </c>
      <c r="G28" s="48">
        <v>181</v>
      </c>
      <c r="H28" s="48">
        <f>SUM(D28:G28)</f>
        <v>431</v>
      </c>
      <c r="I28" s="17"/>
    </row>
    <row r="29" spans="2:12" ht="20.100000000000001" customHeight="1">
      <c r="B29" s="16"/>
      <c r="C29" s="20" t="s">
        <v>41</v>
      </c>
      <c r="D29" s="50">
        <v>0</v>
      </c>
      <c r="E29" s="50">
        <v>0</v>
      </c>
      <c r="F29" s="49">
        <v>60</v>
      </c>
      <c r="G29" s="49">
        <v>124</v>
      </c>
      <c r="H29" s="49">
        <f t="shared" ref="H29:H34" si="1">SUM(D29:G29)</f>
        <v>184</v>
      </c>
      <c r="I29" s="17"/>
    </row>
    <row r="30" spans="2:12" ht="20.100000000000001" customHeight="1">
      <c r="B30" s="16"/>
      <c r="C30" s="19" t="s">
        <v>62</v>
      </c>
      <c r="D30" s="52">
        <v>0</v>
      </c>
      <c r="E30" s="52">
        <v>0</v>
      </c>
      <c r="F30" s="52">
        <v>0</v>
      </c>
      <c r="G30" s="48">
        <v>467</v>
      </c>
      <c r="H30" s="48">
        <v>467</v>
      </c>
      <c r="I30" s="17"/>
    </row>
    <row r="31" spans="2:12" ht="20.100000000000001" customHeight="1">
      <c r="B31" s="16"/>
      <c r="C31" s="20" t="s">
        <v>11</v>
      </c>
      <c r="D31" s="50">
        <v>0</v>
      </c>
      <c r="E31" s="50">
        <v>0</v>
      </c>
      <c r="F31" s="49">
        <v>815</v>
      </c>
      <c r="G31" s="49">
        <v>1617</v>
      </c>
      <c r="H31" s="49">
        <f t="shared" si="1"/>
        <v>2432</v>
      </c>
      <c r="I31" s="17"/>
    </row>
    <row r="32" spans="2:12" ht="20.100000000000001" customHeight="1">
      <c r="B32" s="16"/>
      <c r="C32" s="19" t="s">
        <v>12</v>
      </c>
      <c r="D32" s="52">
        <v>0</v>
      </c>
      <c r="E32" s="52">
        <v>0</v>
      </c>
      <c r="F32" s="48">
        <v>199</v>
      </c>
      <c r="G32" s="48">
        <v>432</v>
      </c>
      <c r="H32" s="48">
        <f t="shared" si="1"/>
        <v>631</v>
      </c>
      <c r="I32" s="17"/>
    </row>
    <row r="33" spans="2:13" ht="20.100000000000001" customHeight="1">
      <c r="B33" s="16"/>
      <c r="C33" s="20" t="s">
        <v>63</v>
      </c>
      <c r="D33" s="50">
        <v>0</v>
      </c>
      <c r="E33" s="50">
        <v>0</v>
      </c>
      <c r="F33" s="49">
        <v>46</v>
      </c>
      <c r="G33" s="49">
        <v>95</v>
      </c>
      <c r="H33" s="49">
        <f t="shared" si="1"/>
        <v>141</v>
      </c>
      <c r="I33" s="17"/>
    </row>
    <row r="34" spans="2:13" ht="20.100000000000001" customHeight="1">
      <c r="B34" s="16"/>
      <c r="C34" s="21" t="s">
        <v>14</v>
      </c>
      <c r="D34" s="53">
        <v>0</v>
      </c>
      <c r="E34" s="53">
        <v>0</v>
      </c>
      <c r="F34" s="53">
        <f>SUM(F28:F33)</f>
        <v>1370</v>
      </c>
      <c r="G34" s="53">
        <f>SUM(G28:G33)</f>
        <v>2916</v>
      </c>
      <c r="H34" s="53">
        <f t="shared" si="1"/>
        <v>4286</v>
      </c>
      <c r="I34" s="17"/>
    </row>
    <row r="35" spans="2:13" ht="20.100000000000001" customHeight="1">
      <c r="B35" s="16"/>
      <c r="C35" s="22" t="s">
        <v>15</v>
      </c>
      <c r="D35" s="54">
        <f>+D26+D34</f>
        <v>10485</v>
      </c>
      <c r="E35" s="54">
        <f>+E26+E34</f>
        <v>1519</v>
      </c>
      <c r="F35" s="54">
        <f>+F26+F34</f>
        <v>5816</v>
      </c>
      <c r="G35" s="54">
        <f>+G26+G34</f>
        <v>11867</v>
      </c>
      <c r="H35" s="54">
        <f>+H26+H34</f>
        <v>29687</v>
      </c>
      <c r="I35" s="17"/>
    </row>
    <row r="36" spans="2:13">
      <c r="B36" s="16"/>
      <c r="C36" s="73" t="s">
        <v>51</v>
      </c>
      <c r="D36" s="73"/>
      <c r="E36" s="73"/>
      <c r="F36" s="73"/>
      <c r="G36" s="35"/>
      <c r="H36" s="23"/>
      <c r="I36" s="17"/>
    </row>
    <row r="37" spans="2:13">
      <c r="B37" s="16"/>
      <c r="C37" s="74" t="s">
        <v>57</v>
      </c>
      <c r="D37" s="73"/>
      <c r="E37" s="23"/>
      <c r="F37" s="23"/>
      <c r="G37" s="35"/>
      <c r="H37" s="23"/>
      <c r="I37" s="17"/>
    </row>
    <row r="38" spans="2:13" ht="3.95" customHeight="1">
      <c r="B38" s="24"/>
      <c r="C38" s="25"/>
      <c r="D38" s="26"/>
      <c r="E38" s="26"/>
      <c r="F38" s="26"/>
      <c r="G38" s="26"/>
      <c r="H38" s="26"/>
      <c r="I38" s="27"/>
    </row>
    <row r="39" spans="2:13">
      <c r="C39" s="8"/>
    </row>
    <row r="40" spans="2:13">
      <c r="C40" s="3" t="s">
        <v>16</v>
      </c>
      <c r="D40" s="3"/>
      <c r="E40" s="3"/>
      <c r="F40" s="3"/>
      <c r="G40" s="3"/>
      <c r="K40" s="9"/>
      <c r="L40" s="9"/>
      <c r="M40" s="9"/>
    </row>
    <row r="41" spans="2:13" s="1" customFormat="1">
      <c r="C41" s="39"/>
      <c r="D41" s="39"/>
      <c r="E41" s="39"/>
      <c r="F41" s="3"/>
      <c r="G41" s="3"/>
      <c r="H41" s="28"/>
      <c r="J41" s="28"/>
      <c r="K41" s="29"/>
      <c r="L41" s="29"/>
      <c r="M41" s="29"/>
    </row>
    <row r="42" spans="2:13" s="1" customFormat="1">
      <c r="C42" s="30" t="s">
        <v>17</v>
      </c>
      <c r="D42" s="30" t="s">
        <v>18</v>
      </c>
      <c r="E42" s="3"/>
      <c r="F42" s="3"/>
      <c r="G42" s="3"/>
      <c r="H42" s="28"/>
      <c r="J42" s="28"/>
      <c r="K42" s="29"/>
      <c r="L42" s="29"/>
      <c r="M42" s="29"/>
    </row>
    <row r="43" spans="2:13" s="1" customFormat="1">
      <c r="C43" s="61" t="s">
        <v>19</v>
      </c>
      <c r="D43" s="58">
        <f>D9+E9</f>
        <v>114</v>
      </c>
      <c r="E43" s="57">
        <f t="shared" ref="E43:E56" si="2">D43/$D$57</f>
        <v>9.4968343885371547E-3</v>
      </c>
      <c r="F43" s="3"/>
      <c r="G43" s="3"/>
      <c r="H43" s="28"/>
      <c r="J43" s="28"/>
      <c r="K43" s="29"/>
      <c r="L43" s="29"/>
      <c r="M43" s="29"/>
    </row>
    <row r="44" spans="2:13" s="1" customFormat="1">
      <c r="C44" s="61" t="s">
        <v>20</v>
      </c>
      <c r="D44" s="58">
        <f>D10</f>
        <v>2352</v>
      </c>
      <c r="E44" s="57">
        <f t="shared" si="2"/>
        <v>0.19593468843718762</v>
      </c>
      <c r="F44" s="3"/>
      <c r="G44" s="3"/>
      <c r="H44" s="28"/>
      <c r="J44" s="28"/>
      <c r="K44" s="29"/>
      <c r="L44" s="29"/>
      <c r="M44" s="29"/>
    </row>
    <row r="45" spans="2:13" s="1" customFormat="1">
      <c r="C45" s="61" t="s">
        <v>52</v>
      </c>
      <c r="D45" s="58">
        <f>D11+E11</f>
        <v>2253</v>
      </c>
      <c r="E45" s="57">
        <f t="shared" si="2"/>
        <v>0.18768743752082639</v>
      </c>
      <c r="F45" s="3"/>
      <c r="G45" s="3"/>
      <c r="H45" s="28"/>
      <c r="J45" s="28"/>
      <c r="K45" s="29"/>
      <c r="L45" s="29"/>
      <c r="M45" s="29"/>
    </row>
    <row r="46" spans="2:13" s="1" customFormat="1">
      <c r="C46" s="61" t="s">
        <v>21</v>
      </c>
      <c r="D46" s="58">
        <f>D12+E12</f>
        <v>1213</v>
      </c>
      <c r="E46" s="57">
        <f t="shared" si="2"/>
        <v>0.1010496501166278</v>
      </c>
      <c r="F46" s="3"/>
      <c r="G46" s="3"/>
      <c r="H46" s="28"/>
      <c r="J46" s="28"/>
      <c r="K46" s="29"/>
      <c r="L46" s="29"/>
      <c r="M46" s="29"/>
    </row>
    <row r="47" spans="2:13" s="1" customFormat="1">
      <c r="C47" s="61" t="s">
        <v>22</v>
      </c>
      <c r="D47" s="58">
        <f>D13+E13</f>
        <v>2797</v>
      </c>
      <c r="E47" s="57">
        <f t="shared" si="2"/>
        <v>0.2330056647784072</v>
      </c>
      <c r="F47" s="3"/>
      <c r="G47" s="3"/>
      <c r="H47" s="28"/>
      <c r="J47" s="28"/>
      <c r="K47" s="29"/>
      <c r="L47" s="29"/>
      <c r="M47" s="29"/>
    </row>
    <row r="48" spans="2:13" s="1" customFormat="1">
      <c r="C48" s="61" t="s">
        <v>23</v>
      </c>
      <c r="D48" s="58">
        <f>D14+E14</f>
        <v>911</v>
      </c>
      <c r="E48" s="57">
        <f t="shared" si="2"/>
        <v>7.5891369543485507E-2</v>
      </c>
      <c r="F48" s="3"/>
      <c r="G48" s="3"/>
      <c r="H48" s="28"/>
      <c r="J48" s="28"/>
      <c r="K48" s="29"/>
      <c r="L48" s="29"/>
      <c r="M48" s="29"/>
    </row>
    <row r="49" spans="3:13" s="1" customFormat="1">
      <c r="C49" s="61" t="s">
        <v>24</v>
      </c>
      <c r="D49" s="58">
        <f>D15+E15</f>
        <v>812</v>
      </c>
      <c r="E49" s="57">
        <f t="shared" si="2"/>
        <v>6.7644118627124286E-2</v>
      </c>
      <c r="F49" s="3"/>
      <c r="G49" s="3"/>
      <c r="H49" s="28"/>
      <c r="J49" s="28"/>
      <c r="K49" s="29"/>
      <c r="L49" s="29"/>
      <c r="M49" s="29"/>
    </row>
    <row r="50" spans="3:13" s="1" customFormat="1">
      <c r="C50" s="61" t="s">
        <v>25</v>
      </c>
      <c r="D50" s="58">
        <f>E16</f>
        <v>106</v>
      </c>
      <c r="E50" s="57">
        <f t="shared" si="2"/>
        <v>8.8303898700433196E-3</v>
      </c>
      <c r="F50" s="3"/>
      <c r="G50" s="3"/>
      <c r="H50" s="28"/>
      <c r="J50" s="28"/>
      <c r="K50" s="29"/>
      <c r="L50" s="29"/>
      <c r="M50" s="29"/>
    </row>
    <row r="51" spans="3:13" s="1" customFormat="1">
      <c r="C51" s="61" t="s">
        <v>26</v>
      </c>
      <c r="D51" s="58">
        <f>D17</f>
        <v>998</v>
      </c>
      <c r="E51" s="57">
        <f t="shared" si="2"/>
        <v>8.313895368210597E-2</v>
      </c>
      <c r="F51" s="3"/>
      <c r="G51" s="3"/>
      <c r="H51" s="28"/>
      <c r="J51" s="28"/>
      <c r="K51" s="29"/>
      <c r="L51" s="29"/>
      <c r="M51" s="29"/>
    </row>
    <row r="52" spans="3:13" s="1" customFormat="1">
      <c r="C52" s="61" t="s">
        <v>69</v>
      </c>
      <c r="D52" s="58">
        <f>E18</f>
        <v>133</v>
      </c>
      <c r="E52" s="57">
        <f t="shared" si="2"/>
        <v>1.1079640119960014E-2</v>
      </c>
      <c r="F52" s="3"/>
      <c r="G52" s="3"/>
      <c r="H52" s="28"/>
      <c r="J52" s="28"/>
      <c r="K52" s="29"/>
      <c r="L52" s="29"/>
      <c r="M52" s="29"/>
    </row>
    <row r="53" spans="3:13" s="1" customFormat="1">
      <c r="C53" s="61" t="s">
        <v>37</v>
      </c>
      <c r="D53" s="58">
        <f>E19</f>
        <v>114</v>
      </c>
      <c r="E53" s="57">
        <f t="shared" si="2"/>
        <v>9.4968343885371547E-3</v>
      </c>
      <c r="F53" s="3"/>
      <c r="G53" s="3"/>
      <c r="H53" s="28"/>
      <c r="J53" s="28"/>
      <c r="K53" s="29"/>
      <c r="L53" s="29"/>
      <c r="M53" s="29"/>
    </row>
    <row r="54" spans="3:13" s="1" customFormat="1">
      <c r="C54" s="1" t="s">
        <v>44</v>
      </c>
      <c r="D54" s="58">
        <f>E21</f>
        <v>65</v>
      </c>
      <c r="E54" s="57">
        <f t="shared" si="2"/>
        <v>5.4148617127624124E-3</v>
      </c>
      <c r="F54" s="28"/>
      <c r="G54" s="28"/>
      <c r="H54" s="28"/>
      <c r="J54" s="28"/>
      <c r="K54" s="29"/>
      <c r="L54" s="29"/>
      <c r="M54" s="29"/>
    </row>
    <row r="55" spans="3:13" s="1" customFormat="1">
      <c r="C55" s="61" t="s">
        <v>38</v>
      </c>
      <c r="D55" s="58">
        <f>E22</f>
        <v>49</v>
      </c>
      <c r="E55" s="57">
        <f t="shared" si="2"/>
        <v>4.0819726757747414E-3</v>
      </c>
      <c r="F55" s="28"/>
      <c r="G55" s="28"/>
      <c r="H55" s="28"/>
      <c r="J55" s="28"/>
      <c r="K55" s="29"/>
      <c r="L55" s="29"/>
      <c r="M55" s="29"/>
    </row>
    <row r="56" spans="3:13" s="1" customFormat="1">
      <c r="C56" s="1" t="s">
        <v>40</v>
      </c>
      <c r="D56" s="58">
        <f>D25</f>
        <v>87</v>
      </c>
      <c r="E56" s="57">
        <f t="shared" si="2"/>
        <v>7.2475841386204602E-3</v>
      </c>
      <c r="F56" s="28"/>
      <c r="G56" s="28"/>
      <c r="H56" s="28"/>
      <c r="J56" s="28"/>
      <c r="K56" s="29"/>
      <c r="L56" s="29"/>
      <c r="M56" s="29"/>
    </row>
    <row r="57" spans="3:13" s="1" customFormat="1">
      <c r="C57" s="3"/>
      <c r="D57" s="58">
        <f>SUM(D43:D56)</f>
        <v>12004</v>
      </c>
      <c r="F57" s="28"/>
      <c r="G57" s="28"/>
      <c r="H57" s="28"/>
      <c r="J57" s="28"/>
      <c r="K57" s="29"/>
      <c r="L57" s="29"/>
      <c r="M57" s="29"/>
    </row>
    <row r="58" spans="3:13" s="1" customFormat="1">
      <c r="E58" s="2"/>
      <c r="F58" s="28"/>
      <c r="G58" s="28"/>
      <c r="H58" s="28"/>
      <c r="J58" s="28"/>
      <c r="K58" s="29"/>
      <c r="L58" s="29"/>
      <c r="M58" s="29"/>
    </row>
    <row r="59" spans="3:13" s="1" customFormat="1">
      <c r="E59" s="2"/>
      <c r="F59" s="28"/>
      <c r="G59" s="28"/>
      <c r="H59" s="28"/>
      <c r="J59" s="28"/>
      <c r="K59" s="29"/>
      <c r="L59" s="29"/>
      <c r="M59" s="29"/>
    </row>
    <row r="60" spans="3:13" s="1" customFormat="1">
      <c r="C60" s="63"/>
      <c r="D60" s="63"/>
      <c r="E60" s="65"/>
      <c r="F60" s="64"/>
      <c r="G60" s="64"/>
      <c r="H60" s="28"/>
      <c r="J60" s="28"/>
      <c r="K60" s="29"/>
      <c r="L60" s="29"/>
      <c r="M60" s="29"/>
    </row>
    <row r="61" spans="3:13" s="1" customFormat="1">
      <c r="C61" s="63"/>
      <c r="D61" s="63"/>
      <c r="E61" s="63"/>
      <c r="F61" s="64"/>
      <c r="G61" s="64"/>
      <c r="H61" s="28"/>
      <c r="J61" s="28"/>
      <c r="K61" s="29"/>
      <c r="L61" s="29"/>
      <c r="M61" s="29"/>
    </row>
    <row r="62" spans="3:13" s="1" customFormat="1">
      <c r="C62" s="63"/>
      <c r="D62" s="63"/>
      <c r="E62" s="65"/>
      <c r="F62" s="64"/>
      <c r="G62" s="64"/>
      <c r="H62" s="28"/>
      <c r="J62" s="28"/>
      <c r="K62" s="29"/>
      <c r="L62" s="29"/>
      <c r="M62" s="29"/>
    </row>
    <row r="63" spans="3:13" s="1" customFormat="1">
      <c r="C63" s="63"/>
      <c r="D63" s="63"/>
      <c r="E63" s="63"/>
      <c r="F63" s="64"/>
      <c r="G63" s="64"/>
      <c r="H63" s="28"/>
      <c r="J63" s="28"/>
      <c r="K63" s="29"/>
      <c r="L63" s="29"/>
      <c r="M63" s="29"/>
    </row>
    <row r="64" spans="3:13" s="1" customFormat="1">
      <c r="C64" s="63"/>
      <c r="D64" s="63"/>
      <c r="E64" s="63"/>
      <c r="F64" s="64"/>
      <c r="G64" s="64"/>
      <c r="H64" s="28"/>
      <c r="J64" s="28"/>
      <c r="K64" s="29"/>
      <c r="L64" s="29"/>
      <c r="M64" s="29"/>
    </row>
    <row r="65" spans="3:13" s="1" customFormat="1">
      <c r="C65" s="63"/>
      <c r="D65" s="63"/>
      <c r="E65" s="63"/>
      <c r="F65" s="64"/>
      <c r="G65" s="64"/>
      <c r="H65" s="28"/>
      <c r="J65" s="28"/>
      <c r="K65" s="29"/>
      <c r="L65" s="29"/>
      <c r="M65" s="29"/>
    </row>
    <row r="66" spans="3:13" s="1" customFormat="1">
      <c r="C66" s="63"/>
      <c r="D66" s="63"/>
      <c r="E66" s="63"/>
      <c r="F66" s="64"/>
      <c r="G66" s="64"/>
      <c r="H66" s="28"/>
      <c r="J66" s="28"/>
      <c r="K66" s="29"/>
      <c r="L66" s="29"/>
      <c r="M66" s="29"/>
    </row>
    <row r="67" spans="3:13">
      <c r="D67" s="5"/>
      <c r="E67" s="5"/>
      <c r="K67" s="9"/>
      <c r="L67" s="9"/>
      <c r="M67" s="9"/>
    </row>
    <row r="68" spans="3:13" s="10" customFormat="1">
      <c r="C68" s="71" t="s">
        <v>66</v>
      </c>
      <c r="D68" s="72"/>
      <c r="E68" s="72"/>
      <c r="F68" s="72"/>
      <c r="G68" s="72"/>
      <c r="H68" s="72"/>
      <c r="K68" s="9"/>
      <c r="L68" s="9"/>
      <c r="M68" s="9"/>
    </row>
    <row r="69" spans="3:13" ht="27.75" customHeight="1">
      <c r="C69" s="63"/>
      <c r="D69" s="63"/>
      <c r="E69" s="63"/>
      <c r="F69" s="64"/>
      <c r="G69" s="64"/>
      <c r="K69" s="9"/>
      <c r="L69" s="9"/>
      <c r="M69" s="9"/>
    </row>
    <row r="70" spans="3:13">
      <c r="C70" s="3" t="s">
        <v>27</v>
      </c>
      <c r="D70" s="3"/>
      <c r="E70" s="3"/>
      <c r="F70" s="3"/>
      <c r="G70" s="62"/>
      <c r="K70" s="9"/>
      <c r="L70" s="9"/>
      <c r="M70" s="9"/>
    </row>
    <row r="71" spans="3:13" s="1" customFormat="1">
      <c r="C71" s="3"/>
      <c r="D71" s="3"/>
      <c r="E71" s="3"/>
      <c r="F71" s="3"/>
      <c r="G71" s="62"/>
      <c r="H71" s="28"/>
      <c r="J71" s="28"/>
      <c r="K71" s="29"/>
      <c r="L71" s="29"/>
      <c r="M71" s="29"/>
    </row>
    <row r="72" spans="3:13" s="1" customFormat="1">
      <c r="C72" s="30" t="s">
        <v>17</v>
      </c>
      <c r="D72" s="30" t="s">
        <v>18</v>
      </c>
      <c r="E72" s="3"/>
      <c r="F72" s="3"/>
      <c r="G72" s="62"/>
      <c r="H72" s="28"/>
      <c r="J72" s="28"/>
      <c r="K72" s="29"/>
      <c r="L72" s="29"/>
      <c r="M72" s="29"/>
    </row>
    <row r="73" spans="3:13" s="1" customFormat="1">
      <c r="C73" s="3" t="s">
        <v>19</v>
      </c>
      <c r="D73" s="60">
        <f>F9</f>
        <v>15</v>
      </c>
      <c r="E73" s="57">
        <f t="shared" ref="E73:E84" si="3">D73/$D$84</f>
        <v>3.3738191632928477E-3</v>
      </c>
      <c r="F73" s="3"/>
      <c r="G73" s="62"/>
      <c r="H73" s="28"/>
      <c r="J73" s="28"/>
      <c r="K73" s="29"/>
      <c r="L73" s="29"/>
      <c r="M73" s="29"/>
    </row>
    <row r="74" spans="3:13" s="1" customFormat="1">
      <c r="C74" s="3" t="s">
        <v>23</v>
      </c>
      <c r="D74" s="60">
        <f>F14</f>
        <v>636</v>
      </c>
      <c r="E74" s="57">
        <f t="shared" si="3"/>
        <v>0.14304993252361672</v>
      </c>
      <c r="F74" s="3"/>
      <c r="G74" s="62"/>
      <c r="H74" s="28"/>
      <c r="J74" s="28"/>
      <c r="K74" s="29"/>
      <c r="L74" s="29"/>
      <c r="M74" s="29"/>
    </row>
    <row r="75" spans="3:13" s="1" customFormat="1">
      <c r="C75" s="3" t="s">
        <v>24</v>
      </c>
      <c r="D75" s="60">
        <f>F15</f>
        <v>304</v>
      </c>
      <c r="E75" s="57">
        <f t="shared" si="3"/>
        <v>6.8376068376068383E-2</v>
      </c>
      <c r="F75" s="3"/>
      <c r="G75" s="62"/>
      <c r="H75" s="28"/>
      <c r="J75" s="28"/>
      <c r="K75" s="29"/>
      <c r="L75" s="29"/>
      <c r="M75" s="29"/>
    </row>
    <row r="76" spans="3:13" s="1" customFormat="1">
      <c r="C76" s="3" t="s">
        <v>25</v>
      </c>
      <c r="D76" s="60">
        <f>F16</f>
        <v>462</v>
      </c>
      <c r="E76" s="57">
        <f t="shared" si="3"/>
        <v>0.1039136302294197</v>
      </c>
      <c r="F76" s="3"/>
      <c r="G76" s="62"/>
      <c r="H76" s="28"/>
      <c r="J76" s="28"/>
      <c r="K76" s="29"/>
      <c r="L76" s="29"/>
      <c r="M76" s="29"/>
    </row>
    <row r="77" spans="3:13" s="1" customFormat="1">
      <c r="C77" s="3" t="s">
        <v>69</v>
      </c>
      <c r="D77" s="60">
        <f t="shared" ref="D77:D82" si="4">F18</f>
        <v>591</v>
      </c>
      <c r="E77" s="57">
        <f t="shared" si="3"/>
        <v>0.1329284750337382</v>
      </c>
      <c r="F77" s="3"/>
      <c r="G77" s="62"/>
      <c r="H77" s="28"/>
      <c r="J77" s="28"/>
      <c r="K77" s="29"/>
      <c r="L77" s="29"/>
      <c r="M77" s="29"/>
    </row>
    <row r="78" spans="3:13" s="1" customFormat="1">
      <c r="C78" s="3" t="s">
        <v>37</v>
      </c>
      <c r="D78" s="60">
        <f t="shared" si="4"/>
        <v>324</v>
      </c>
      <c r="E78" s="57">
        <f t="shared" si="3"/>
        <v>7.28744939271255E-2</v>
      </c>
      <c r="F78" s="3"/>
      <c r="G78" s="62"/>
      <c r="H78" s="28"/>
      <c r="J78" s="28"/>
      <c r="K78" s="29"/>
      <c r="L78" s="29"/>
      <c r="M78" s="29"/>
    </row>
    <row r="79" spans="3:13" s="1" customFormat="1">
      <c r="C79" s="3" t="s">
        <v>70</v>
      </c>
      <c r="D79" s="60">
        <f t="shared" si="4"/>
        <v>693</v>
      </c>
      <c r="E79" s="57">
        <f t="shared" si="3"/>
        <v>0.15587044534412955</v>
      </c>
      <c r="F79" s="3"/>
      <c r="G79" s="62"/>
      <c r="H79" s="28"/>
      <c r="J79" s="28"/>
      <c r="K79" s="29"/>
      <c r="L79" s="29"/>
      <c r="M79" s="29"/>
    </row>
    <row r="80" spans="3:13" s="1" customFormat="1">
      <c r="C80" s="3" t="s">
        <v>44</v>
      </c>
      <c r="D80" s="60">
        <f t="shared" si="4"/>
        <v>345</v>
      </c>
      <c r="E80" s="57">
        <f t="shared" si="3"/>
        <v>7.7597840755735489E-2</v>
      </c>
      <c r="F80" s="3"/>
      <c r="G80" s="62"/>
      <c r="H80" s="28"/>
      <c r="J80" s="28"/>
      <c r="K80" s="29"/>
      <c r="L80" s="29"/>
      <c r="M80" s="29"/>
    </row>
    <row r="81" spans="3:13" s="1" customFormat="1">
      <c r="C81" s="3" t="s">
        <v>38</v>
      </c>
      <c r="D81" s="60">
        <f t="shared" si="4"/>
        <v>651</v>
      </c>
      <c r="E81" s="57">
        <f t="shared" si="3"/>
        <v>0.14642375168690958</v>
      </c>
      <c r="F81" s="3"/>
      <c r="G81" s="62"/>
      <c r="H81" s="28"/>
      <c r="J81" s="28"/>
      <c r="K81" s="29"/>
      <c r="L81" s="29"/>
      <c r="M81" s="29"/>
    </row>
    <row r="82" spans="3:13" s="1" customFormat="1">
      <c r="C82" s="3" t="s">
        <v>28</v>
      </c>
      <c r="D82" s="60">
        <f t="shared" si="4"/>
        <v>217</v>
      </c>
      <c r="E82" s="57">
        <f t="shared" si="3"/>
        <v>4.8807917228969863E-2</v>
      </c>
      <c r="F82" s="3"/>
      <c r="G82" s="62"/>
      <c r="H82" s="28"/>
      <c r="J82" s="28"/>
      <c r="K82" s="29"/>
      <c r="L82" s="29"/>
      <c r="M82" s="29"/>
    </row>
    <row r="83" spans="3:13" s="1" customFormat="1">
      <c r="C83" s="3" t="s">
        <v>54</v>
      </c>
      <c r="D83" s="60">
        <f>+F24</f>
        <v>208</v>
      </c>
      <c r="E83" s="57">
        <f t="shared" si="3"/>
        <v>4.6783625730994149E-2</v>
      </c>
      <c r="F83" s="3"/>
      <c r="G83" s="62"/>
      <c r="H83" s="28"/>
      <c r="J83" s="28"/>
      <c r="K83" s="29"/>
      <c r="L83" s="29"/>
      <c r="M83" s="29"/>
    </row>
    <row r="84" spans="3:13" s="1" customFormat="1">
      <c r="D84" s="58">
        <f>SUM(D73:D83)</f>
        <v>4446</v>
      </c>
      <c r="E84" s="57">
        <f t="shared" si="3"/>
        <v>1</v>
      </c>
      <c r="F84" s="28"/>
      <c r="G84" s="64"/>
      <c r="H84" s="28"/>
      <c r="J84" s="28"/>
      <c r="K84" s="29"/>
      <c r="L84" s="29"/>
      <c r="M84" s="29"/>
    </row>
    <row r="85" spans="3:13" s="1" customFormat="1">
      <c r="C85" s="63"/>
      <c r="D85" s="63"/>
      <c r="E85" s="65"/>
      <c r="F85" s="64"/>
      <c r="G85" s="64"/>
      <c r="H85" s="28"/>
      <c r="J85" s="28"/>
      <c r="K85" s="29"/>
      <c r="L85" s="29"/>
      <c r="M85" s="29"/>
    </row>
    <row r="86" spans="3:13" s="1" customFormat="1">
      <c r="C86" s="63"/>
      <c r="D86" s="63"/>
      <c r="E86" s="65"/>
      <c r="F86" s="64"/>
      <c r="G86" s="64"/>
      <c r="H86" s="28"/>
      <c r="J86" s="28"/>
      <c r="K86" s="29"/>
      <c r="L86" s="29"/>
      <c r="M86" s="29"/>
    </row>
    <row r="87" spans="3:13" s="1" customFormat="1">
      <c r="C87" s="63"/>
      <c r="D87" s="63"/>
      <c r="E87" s="65"/>
      <c r="F87" s="64"/>
      <c r="G87" s="64"/>
      <c r="H87" s="28"/>
      <c r="J87" s="28"/>
      <c r="K87" s="29"/>
      <c r="L87" s="29"/>
      <c r="M87" s="29"/>
    </row>
    <row r="88" spans="3:13" s="1" customFormat="1">
      <c r="C88" s="63"/>
      <c r="D88" s="63"/>
      <c r="E88" s="65"/>
      <c r="F88" s="64"/>
      <c r="G88" s="64"/>
      <c r="H88" s="28"/>
      <c r="J88" s="28"/>
      <c r="K88" s="29"/>
      <c r="L88" s="29"/>
      <c r="M88" s="29"/>
    </row>
    <row r="89" spans="3:13" s="1" customFormat="1">
      <c r="C89" s="63"/>
      <c r="D89" s="63"/>
      <c r="E89" s="65"/>
      <c r="F89" s="64"/>
      <c r="G89" s="64"/>
      <c r="H89" s="28"/>
      <c r="J89" s="28"/>
      <c r="K89" s="29"/>
      <c r="L89" s="29"/>
      <c r="M89" s="29"/>
    </row>
    <row r="90" spans="3:13" s="1" customFormat="1">
      <c r="C90" s="63"/>
      <c r="D90" s="63"/>
      <c r="E90" s="65"/>
      <c r="F90" s="64"/>
      <c r="G90" s="64"/>
      <c r="H90" s="28"/>
      <c r="J90" s="28"/>
      <c r="K90" s="29"/>
      <c r="L90" s="29"/>
      <c r="M90" s="29"/>
    </row>
    <row r="91" spans="3:13" s="1" customFormat="1">
      <c r="C91" s="63"/>
      <c r="D91" s="63"/>
      <c r="E91" s="65"/>
      <c r="F91" s="64"/>
      <c r="G91" s="64"/>
      <c r="H91" s="28"/>
      <c r="J91" s="28"/>
      <c r="K91" s="29"/>
      <c r="L91" s="29"/>
      <c r="M91" s="29"/>
    </row>
    <row r="92" spans="3:13" s="1" customFormat="1">
      <c r="C92" s="63"/>
      <c r="D92" s="63"/>
      <c r="E92" s="63"/>
      <c r="F92" s="64"/>
      <c r="G92" s="64"/>
      <c r="H92" s="28"/>
      <c r="J92" s="28"/>
      <c r="K92" s="29"/>
      <c r="L92" s="29"/>
      <c r="M92" s="29"/>
    </row>
    <row r="93" spans="3:13" s="1" customFormat="1">
      <c r="C93" s="63"/>
      <c r="D93" s="63"/>
      <c r="E93" s="63"/>
      <c r="F93" s="64"/>
      <c r="G93" s="64"/>
      <c r="H93" s="28"/>
      <c r="J93" s="28"/>
      <c r="K93" s="29"/>
      <c r="L93" s="29"/>
      <c r="M93" s="29"/>
    </row>
    <row r="94" spans="3:13" s="1" customFormat="1">
      <c r="F94" s="28"/>
      <c r="G94" s="28"/>
      <c r="H94" s="28"/>
      <c r="J94" s="28"/>
      <c r="K94" s="29"/>
      <c r="L94" s="29"/>
      <c r="M94" s="29"/>
    </row>
    <row r="95" spans="3:13">
      <c r="C95" s="71" t="s">
        <v>65</v>
      </c>
      <c r="D95" s="72"/>
      <c r="E95" s="72"/>
      <c r="F95" s="72"/>
      <c r="G95" s="72"/>
      <c r="H95" s="72"/>
      <c r="K95" s="9"/>
      <c r="L95" s="9"/>
      <c r="M95" s="9"/>
    </row>
    <row r="96" spans="3:13" s="10" customFormat="1" ht="16.5" customHeight="1">
      <c r="C96" s="66"/>
      <c r="D96" s="66"/>
      <c r="E96" s="66"/>
      <c r="F96" s="32"/>
      <c r="G96" s="34"/>
      <c r="H96" s="32"/>
      <c r="K96" s="9"/>
      <c r="L96" s="9"/>
      <c r="M96" s="9"/>
    </row>
    <row r="97" spans="3:13" s="10" customFormat="1">
      <c r="C97" s="67"/>
      <c r="D97" s="67"/>
      <c r="E97" s="67"/>
      <c r="F97" s="32"/>
      <c r="G97" s="34"/>
      <c r="H97" s="32"/>
      <c r="K97" s="9"/>
      <c r="L97" s="9"/>
      <c r="M97" s="9"/>
    </row>
    <row r="98" spans="3:13">
      <c r="C98" s="1"/>
      <c r="D98" s="28"/>
      <c r="E98" s="28"/>
      <c r="K98" s="9"/>
      <c r="L98" s="9"/>
      <c r="M98" s="9"/>
    </row>
    <row r="99" spans="3:13">
      <c r="C99" s="3" t="s">
        <v>29</v>
      </c>
      <c r="D99" s="3"/>
      <c r="E99" s="3"/>
      <c r="F99" s="28"/>
      <c r="K99" s="9"/>
      <c r="L99" s="9"/>
      <c r="M99" s="9"/>
    </row>
    <row r="100" spans="3:13" s="1" customFormat="1">
      <c r="C100" s="3"/>
      <c r="D100" s="3"/>
      <c r="E100" s="3"/>
      <c r="F100" s="28"/>
      <c r="G100" s="28"/>
      <c r="H100" s="28"/>
      <c r="J100" s="28"/>
      <c r="K100" s="29"/>
      <c r="L100" s="29"/>
      <c r="M100" s="29"/>
    </row>
    <row r="101" spans="3:13" s="1" customFormat="1">
      <c r="C101" s="3" t="s">
        <v>30</v>
      </c>
      <c r="D101" s="3" t="s">
        <v>18</v>
      </c>
      <c r="E101" s="3"/>
      <c r="F101" s="28"/>
      <c r="G101" s="28"/>
      <c r="H101" s="28"/>
      <c r="J101" s="28"/>
      <c r="K101" s="29"/>
      <c r="L101" s="29"/>
      <c r="M101" s="29"/>
    </row>
    <row r="102" spans="3:13" s="1" customFormat="1">
      <c r="C102" s="3" t="s">
        <v>31</v>
      </c>
      <c r="D102" s="56">
        <f>F28</f>
        <v>250</v>
      </c>
      <c r="E102" s="57">
        <f t="shared" ref="E102:E107" si="5">D102/$D$107</f>
        <v>0.18248175182481752</v>
      </c>
      <c r="F102" s="28"/>
      <c r="G102" s="28"/>
      <c r="H102" s="28"/>
      <c r="J102" s="28"/>
      <c r="K102" s="29"/>
      <c r="L102" s="29"/>
      <c r="M102" s="29"/>
    </row>
    <row r="103" spans="3:13" s="1" customFormat="1">
      <c r="C103" s="3" t="s">
        <v>42</v>
      </c>
      <c r="D103" s="56">
        <f>F29</f>
        <v>60</v>
      </c>
      <c r="E103" s="57">
        <f t="shared" si="5"/>
        <v>4.3795620437956206E-2</v>
      </c>
      <c r="F103" s="28"/>
      <c r="G103" s="28"/>
      <c r="H103" s="28"/>
      <c r="J103" s="28"/>
      <c r="K103" s="29"/>
      <c r="L103" s="29"/>
      <c r="M103" s="29"/>
    </row>
    <row r="104" spans="3:13" s="1" customFormat="1">
      <c r="C104" s="3" t="s">
        <v>32</v>
      </c>
      <c r="D104" s="56">
        <f>F31</f>
        <v>815</v>
      </c>
      <c r="E104" s="57">
        <f t="shared" si="5"/>
        <v>0.5948905109489051</v>
      </c>
      <c r="F104" s="28"/>
      <c r="G104" s="28"/>
      <c r="J104" s="28"/>
      <c r="K104" s="29"/>
      <c r="L104" s="29"/>
      <c r="M104" s="29"/>
    </row>
    <row r="105" spans="3:13" s="1" customFormat="1">
      <c r="C105" s="3" t="s">
        <v>33</v>
      </c>
      <c r="D105" s="56">
        <f>F32</f>
        <v>199</v>
      </c>
      <c r="E105" s="57">
        <f t="shared" si="5"/>
        <v>0.14525547445255474</v>
      </c>
      <c r="F105" s="28"/>
      <c r="G105" s="28"/>
      <c r="H105" s="28"/>
      <c r="J105" s="28"/>
      <c r="K105" s="29"/>
      <c r="L105" s="29"/>
      <c r="M105" s="29"/>
    </row>
    <row r="106" spans="3:13" s="1" customFormat="1">
      <c r="C106" s="3" t="s">
        <v>34</v>
      </c>
      <c r="D106" s="56">
        <f>F33</f>
        <v>46</v>
      </c>
      <c r="E106" s="57">
        <f t="shared" si="5"/>
        <v>3.3576642335766425E-2</v>
      </c>
      <c r="F106" s="28"/>
      <c r="G106" s="28"/>
      <c r="H106" s="28"/>
      <c r="J106" s="28"/>
      <c r="K106" s="29"/>
      <c r="L106" s="29"/>
      <c r="M106" s="29"/>
    </row>
    <row r="107" spans="3:13" s="1" customFormat="1">
      <c r="C107" s="3"/>
      <c r="D107" s="58">
        <f>SUM(D102:D106)</f>
        <v>1370</v>
      </c>
      <c r="E107" s="57">
        <f t="shared" si="5"/>
        <v>1</v>
      </c>
      <c r="F107" s="28"/>
      <c r="G107" s="28"/>
      <c r="H107" s="28"/>
      <c r="J107" s="28"/>
      <c r="K107" s="29"/>
      <c r="L107" s="29"/>
      <c r="M107" s="29"/>
    </row>
    <row r="108" spans="3:13" s="1" customFormat="1">
      <c r="D108" s="28"/>
      <c r="E108" s="28"/>
      <c r="F108" s="28"/>
      <c r="G108" s="28"/>
      <c r="H108" s="28"/>
      <c r="J108" s="28"/>
      <c r="K108" s="29"/>
      <c r="L108" s="29"/>
      <c r="M108" s="29"/>
    </row>
    <row r="109" spans="3:13" s="1" customFormat="1">
      <c r="C109" s="59"/>
      <c r="D109" s="59"/>
      <c r="E109" s="3"/>
      <c r="F109" s="28"/>
      <c r="G109" s="28"/>
      <c r="H109" s="28"/>
      <c r="J109" s="28"/>
      <c r="K109" s="29"/>
      <c r="L109" s="29"/>
      <c r="M109" s="29"/>
    </row>
    <row r="110" spans="3:13" s="1" customFormat="1">
      <c r="D110" s="28"/>
      <c r="E110" s="28"/>
      <c r="F110" s="28"/>
      <c r="G110" s="28"/>
      <c r="H110" s="28"/>
      <c r="J110" s="28"/>
      <c r="K110" s="29"/>
      <c r="L110" s="29"/>
      <c r="M110" s="29"/>
    </row>
    <row r="111" spans="3:13" s="1" customFormat="1">
      <c r="C111" s="63"/>
      <c r="D111" s="64"/>
      <c r="E111" s="63"/>
      <c r="F111" s="28"/>
      <c r="G111" s="28"/>
      <c r="H111" s="28"/>
      <c r="J111" s="28"/>
      <c r="K111" s="29"/>
      <c r="L111" s="29"/>
      <c r="M111" s="29"/>
    </row>
    <row r="112" spans="3:13" s="1" customFormat="1">
      <c r="C112" s="63"/>
      <c r="D112" s="64"/>
      <c r="E112" s="64"/>
      <c r="F112" s="28"/>
      <c r="G112" s="28"/>
      <c r="H112" s="28"/>
      <c r="J112" s="28"/>
      <c r="K112" s="29"/>
      <c r="L112" s="29"/>
      <c r="M112" s="29"/>
    </row>
    <row r="113" spans="3:13" s="1" customFormat="1">
      <c r="C113" s="63"/>
      <c r="D113" s="64"/>
      <c r="E113" s="64"/>
      <c r="F113" s="28"/>
      <c r="G113" s="28"/>
      <c r="H113" s="28"/>
      <c r="J113" s="28"/>
      <c r="K113" s="29"/>
      <c r="L113" s="29"/>
      <c r="M113" s="29"/>
    </row>
    <row r="114" spans="3:13" s="1" customFormat="1">
      <c r="C114" s="63"/>
      <c r="D114" s="64"/>
      <c r="E114" s="64"/>
      <c r="F114" s="28"/>
      <c r="G114" s="28"/>
      <c r="H114" s="28"/>
      <c r="J114" s="28"/>
      <c r="K114" s="29"/>
      <c r="L114" s="29"/>
      <c r="M114" s="29"/>
    </row>
    <row r="115" spans="3:13" s="1" customFormat="1">
      <c r="D115" s="28"/>
      <c r="E115" s="28"/>
      <c r="F115" s="28"/>
      <c r="G115" s="28"/>
      <c r="H115" s="28"/>
      <c r="J115" s="28"/>
      <c r="K115" s="29"/>
      <c r="L115" s="29"/>
      <c r="M115" s="29"/>
    </row>
    <row r="116" spans="3:13" s="1" customFormat="1">
      <c r="D116" s="28"/>
      <c r="E116" s="28"/>
      <c r="F116" s="28"/>
      <c r="G116" s="28"/>
      <c r="H116" s="28"/>
      <c r="J116" s="28"/>
      <c r="K116" s="29"/>
      <c r="L116" s="29"/>
      <c r="M116" s="29"/>
    </row>
    <row r="117" spans="3:13" s="1" customFormat="1">
      <c r="D117" s="28"/>
      <c r="E117" s="28"/>
      <c r="F117" s="28"/>
      <c r="G117" s="28"/>
      <c r="H117" s="28"/>
      <c r="J117" s="28"/>
      <c r="K117" s="29"/>
      <c r="L117" s="29"/>
      <c r="M117" s="29"/>
    </row>
    <row r="118" spans="3:13" s="1" customFormat="1">
      <c r="D118" s="28"/>
      <c r="E118" s="28"/>
      <c r="F118" s="28"/>
      <c r="G118" s="28"/>
      <c r="H118" s="28"/>
      <c r="J118" s="28"/>
      <c r="K118" s="29"/>
      <c r="L118" s="29"/>
      <c r="M118" s="29"/>
    </row>
    <row r="119" spans="3:13" s="1" customFormat="1">
      <c r="D119" s="28"/>
      <c r="E119" s="28"/>
      <c r="F119" s="28"/>
      <c r="G119" s="28"/>
      <c r="H119" s="28"/>
      <c r="J119" s="28"/>
      <c r="K119" s="29"/>
      <c r="L119" s="29"/>
      <c r="M119" s="29"/>
    </row>
    <row r="120" spans="3:13" s="1" customFormat="1">
      <c r="D120" s="28"/>
      <c r="E120" s="28"/>
      <c r="F120" s="28"/>
      <c r="G120" s="28"/>
      <c r="H120" s="28"/>
      <c r="J120" s="28"/>
      <c r="K120" s="29"/>
      <c r="L120" s="29"/>
      <c r="M120" s="29"/>
    </row>
    <row r="121" spans="3:13" s="1" customFormat="1">
      <c r="D121" s="28"/>
      <c r="E121" s="28"/>
      <c r="F121" s="28"/>
      <c r="G121" s="28"/>
      <c r="H121" s="28"/>
      <c r="J121" s="28"/>
      <c r="K121" s="29"/>
      <c r="L121" s="29"/>
      <c r="M121" s="29"/>
    </row>
    <row r="122" spans="3:13">
      <c r="C122" s="71" t="s">
        <v>71</v>
      </c>
      <c r="D122" s="72"/>
      <c r="E122" s="72"/>
      <c r="F122" s="72"/>
      <c r="G122" s="72"/>
      <c r="H122" s="72"/>
      <c r="K122" s="9"/>
      <c r="L122" s="9"/>
      <c r="M122" s="9"/>
    </row>
    <row r="123" spans="3:13" ht="27" customHeight="1">
      <c r="C123" s="63"/>
      <c r="D123" s="63"/>
      <c r="E123" s="63"/>
      <c r="F123" s="63"/>
      <c r="G123" s="5"/>
      <c r="H123" s="5"/>
      <c r="K123" s="9"/>
      <c r="L123" s="9"/>
      <c r="M123" s="9"/>
    </row>
    <row r="124" spans="3:13" ht="12.75" customHeight="1">
      <c r="C124" s="3" t="s">
        <v>60</v>
      </c>
      <c r="D124" s="1"/>
      <c r="E124" s="1"/>
      <c r="F124" s="63"/>
      <c r="G124" s="5"/>
      <c r="H124" s="5"/>
      <c r="K124" s="9"/>
      <c r="L124" s="9"/>
      <c r="M124" s="9"/>
    </row>
    <row r="125" spans="3:13" ht="12.75" customHeight="1">
      <c r="C125" s="38"/>
      <c r="D125" s="38"/>
      <c r="E125" s="38"/>
      <c r="F125" s="63"/>
      <c r="G125" s="5"/>
      <c r="H125" s="5"/>
      <c r="K125" s="9"/>
      <c r="L125" s="9"/>
      <c r="M125" s="9"/>
    </row>
    <row r="126" spans="3:13" ht="12.75" customHeight="1">
      <c r="C126" s="1" t="s">
        <v>1</v>
      </c>
      <c r="D126" s="68">
        <f>+G9</f>
        <v>81</v>
      </c>
      <c r="E126" s="38"/>
      <c r="F126" s="63"/>
      <c r="G126" s="5"/>
      <c r="H126" s="5"/>
      <c r="K126" s="9"/>
      <c r="L126" s="9"/>
      <c r="M126" s="9"/>
    </row>
    <row r="127" spans="3:13" ht="12.75" customHeight="1">
      <c r="C127" s="1" t="s">
        <v>72</v>
      </c>
      <c r="D127" s="68">
        <f t="shared" ref="D127:D142" si="6">+G10</f>
        <v>380</v>
      </c>
      <c r="E127" s="38"/>
      <c r="F127" s="63"/>
      <c r="G127" s="5"/>
      <c r="H127" s="5"/>
      <c r="K127" s="9"/>
      <c r="L127" s="9"/>
      <c r="M127" s="9"/>
    </row>
    <row r="128" spans="3:13" ht="12.75" customHeight="1">
      <c r="C128" s="1" t="s">
        <v>46</v>
      </c>
      <c r="D128" s="68">
        <f t="shared" si="6"/>
        <v>371</v>
      </c>
      <c r="E128" s="38"/>
      <c r="F128" s="63"/>
      <c r="G128" s="5"/>
      <c r="H128" s="5"/>
      <c r="K128" s="9"/>
      <c r="L128" s="9"/>
      <c r="M128" s="9"/>
    </row>
    <row r="129" spans="3:13" ht="12.75" customHeight="1">
      <c r="C129" s="1" t="s">
        <v>2</v>
      </c>
      <c r="D129" s="68">
        <f t="shared" si="6"/>
        <v>453</v>
      </c>
      <c r="E129" s="38"/>
      <c r="F129" s="63"/>
      <c r="G129" s="5"/>
      <c r="H129" s="5"/>
      <c r="K129" s="9"/>
      <c r="L129" s="9"/>
      <c r="M129" s="9"/>
    </row>
    <row r="130" spans="3:13" ht="12.75" customHeight="1">
      <c r="C130" s="1" t="s">
        <v>73</v>
      </c>
      <c r="D130" s="68">
        <f t="shared" si="6"/>
        <v>603</v>
      </c>
      <c r="E130" s="38"/>
      <c r="F130" s="63"/>
      <c r="G130" s="5"/>
      <c r="H130" s="5"/>
      <c r="K130" s="9"/>
      <c r="L130" s="9"/>
      <c r="M130" s="9"/>
    </row>
    <row r="131" spans="3:13" ht="12.75" customHeight="1">
      <c r="C131" s="1" t="s">
        <v>3</v>
      </c>
      <c r="D131" s="68">
        <f t="shared" si="6"/>
        <v>550</v>
      </c>
      <c r="E131" s="38"/>
      <c r="F131" s="63"/>
      <c r="G131" s="5"/>
      <c r="H131" s="5"/>
      <c r="K131" s="9"/>
      <c r="L131" s="9"/>
      <c r="M131" s="9"/>
    </row>
    <row r="132" spans="3:13" ht="12.75" customHeight="1">
      <c r="C132" s="1" t="s">
        <v>4</v>
      </c>
      <c r="D132" s="68">
        <f t="shared" si="6"/>
        <v>866</v>
      </c>
      <c r="E132" s="38"/>
      <c r="F132" s="63"/>
      <c r="G132" s="5"/>
      <c r="H132" s="5"/>
      <c r="K132" s="9"/>
      <c r="L132" s="9"/>
      <c r="M132" s="9"/>
    </row>
    <row r="133" spans="3:13" ht="12.75" customHeight="1">
      <c r="C133" s="1" t="s">
        <v>5</v>
      </c>
      <c r="D133" s="68">
        <f t="shared" si="6"/>
        <v>167</v>
      </c>
      <c r="E133" s="38"/>
      <c r="F133" s="63"/>
      <c r="G133" s="5"/>
      <c r="H133" s="5"/>
      <c r="K133" s="9"/>
      <c r="L133" s="9"/>
      <c r="M133" s="9"/>
    </row>
    <row r="134" spans="3:13" ht="12.75" customHeight="1">
      <c r="C134" s="1" t="s">
        <v>6</v>
      </c>
      <c r="D134" s="68">
        <f t="shared" si="6"/>
        <v>129</v>
      </c>
      <c r="E134" s="38"/>
      <c r="F134" s="63"/>
      <c r="G134" s="5"/>
      <c r="H134" s="5"/>
      <c r="K134" s="9"/>
      <c r="L134" s="9"/>
      <c r="M134" s="9"/>
    </row>
    <row r="135" spans="3:13" ht="12.75" customHeight="1">
      <c r="C135" s="1" t="s">
        <v>67</v>
      </c>
      <c r="D135" s="68">
        <f t="shared" si="6"/>
        <v>472</v>
      </c>
      <c r="E135" s="38"/>
      <c r="F135" s="63"/>
      <c r="G135" s="5"/>
      <c r="H135" s="5"/>
      <c r="K135" s="9"/>
      <c r="L135" s="9"/>
      <c r="M135" s="9"/>
    </row>
    <row r="136" spans="3:13" ht="12.75" customHeight="1">
      <c r="C136" s="1" t="s">
        <v>35</v>
      </c>
      <c r="D136" s="68">
        <f t="shared" si="6"/>
        <v>2558</v>
      </c>
      <c r="E136" s="38"/>
      <c r="F136" s="63"/>
      <c r="G136" s="5"/>
      <c r="H136" s="5"/>
      <c r="K136" s="9"/>
      <c r="L136" s="9"/>
      <c r="M136" s="9"/>
    </row>
    <row r="137" spans="3:13" ht="12.75" customHeight="1">
      <c r="C137" s="1" t="s">
        <v>68</v>
      </c>
      <c r="D137" s="68">
        <f t="shared" si="6"/>
        <v>721</v>
      </c>
      <c r="E137" s="38"/>
      <c r="F137" s="63"/>
      <c r="G137" s="5"/>
      <c r="H137" s="5"/>
      <c r="K137" s="9"/>
      <c r="L137" s="9"/>
      <c r="M137" s="9"/>
    </row>
    <row r="138" spans="3:13" ht="12.75" customHeight="1">
      <c r="C138" s="1" t="s">
        <v>43</v>
      </c>
      <c r="D138" s="68">
        <f t="shared" si="6"/>
        <v>404</v>
      </c>
      <c r="E138" s="38"/>
      <c r="F138" s="63"/>
      <c r="G138" s="5"/>
      <c r="H138" s="5"/>
      <c r="K138" s="9"/>
      <c r="L138" s="9"/>
      <c r="M138" s="9"/>
    </row>
    <row r="139" spans="3:13" ht="12.75" customHeight="1">
      <c r="C139" s="1" t="s">
        <v>36</v>
      </c>
      <c r="D139" s="68">
        <f t="shared" si="6"/>
        <v>600</v>
      </c>
      <c r="E139" s="38"/>
      <c r="F139" s="63"/>
      <c r="G139" s="5"/>
      <c r="H139" s="5"/>
      <c r="K139" s="9"/>
      <c r="L139" s="9"/>
      <c r="M139" s="9"/>
    </row>
    <row r="140" spans="3:13" ht="12.75" customHeight="1">
      <c r="C140" s="1" t="s">
        <v>7</v>
      </c>
      <c r="D140" s="68">
        <f t="shared" si="6"/>
        <v>243</v>
      </c>
      <c r="E140" s="38"/>
      <c r="F140" s="63"/>
      <c r="G140" s="5"/>
      <c r="H140" s="5"/>
      <c r="K140" s="9"/>
      <c r="L140" s="9"/>
      <c r="M140" s="9"/>
    </row>
    <row r="141" spans="3:13" ht="12.75" customHeight="1">
      <c r="C141" s="1" t="s">
        <v>53</v>
      </c>
      <c r="D141" s="68">
        <f t="shared" si="6"/>
        <v>326</v>
      </c>
      <c r="E141" s="63"/>
      <c r="F141" s="63"/>
      <c r="G141" s="5"/>
      <c r="H141" s="5"/>
      <c r="K141" s="9"/>
      <c r="L141" s="9"/>
      <c r="M141" s="9"/>
    </row>
    <row r="142" spans="3:13" ht="12.75" customHeight="1">
      <c r="C142" s="1" t="s">
        <v>39</v>
      </c>
      <c r="D142" s="68">
        <f t="shared" si="6"/>
        <v>27</v>
      </c>
      <c r="E142" s="38"/>
      <c r="F142" s="38"/>
      <c r="G142" s="5"/>
      <c r="H142" s="5"/>
      <c r="K142" s="9"/>
      <c r="L142" s="9"/>
      <c r="M142" s="9"/>
    </row>
    <row r="143" spans="3:13" ht="12.75" customHeight="1">
      <c r="C143" s="1"/>
      <c r="D143" s="1">
        <f>SUM(D126:D142)</f>
        <v>8951</v>
      </c>
      <c r="E143" s="38"/>
      <c r="F143" s="38"/>
      <c r="G143" s="5"/>
      <c r="H143" s="5"/>
      <c r="K143" s="9"/>
      <c r="L143" s="9"/>
      <c r="M143" s="9"/>
    </row>
    <row r="144" spans="3:13" ht="12.75" customHeight="1">
      <c r="C144" s="38"/>
      <c r="D144" s="38"/>
      <c r="E144" s="38"/>
      <c r="F144" s="38"/>
      <c r="G144" s="5"/>
      <c r="H144" s="5"/>
      <c r="K144" s="9"/>
      <c r="L144" s="9"/>
      <c r="M144" s="9"/>
    </row>
    <row r="145" spans="2:13" ht="12.75" customHeight="1">
      <c r="C145" s="38"/>
      <c r="D145" s="38"/>
      <c r="E145" s="38"/>
      <c r="F145" s="38"/>
      <c r="G145" s="5"/>
      <c r="H145" s="5"/>
      <c r="K145" s="9"/>
      <c r="L145" s="9"/>
      <c r="M145" s="9"/>
    </row>
    <row r="146" spans="2:13" ht="12.75" customHeight="1">
      <c r="C146" s="38"/>
      <c r="D146" s="38"/>
      <c r="E146" s="38"/>
      <c r="F146" s="38"/>
      <c r="G146" s="5"/>
      <c r="H146" s="5"/>
      <c r="K146" s="9"/>
      <c r="L146" s="9"/>
      <c r="M146" s="9"/>
    </row>
    <row r="147" spans="2:13" ht="12.75" customHeight="1">
      <c r="C147" s="38"/>
      <c r="D147" s="38"/>
      <c r="E147" s="38"/>
      <c r="F147" s="38"/>
      <c r="G147" s="5"/>
      <c r="H147" s="5"/>
      <c r="K147" s="9"/>
      <c r="L147" s="9"/>
      <c r="M147" s="9"/>
    </row>
    <row r="148" spans="2:13" ht="12.75" customHeight="1">
      <c r="C148" s="71" t="s">
        <v>74</v>
      </c>
      <c r="D148" s="72"/>
      <c r="E148" s="72"/>
      <c r="F148" s="72"/>
      <c r="G148" s="72"/>
      <c r="H148" s="72"/>
      <c r="K148" s="9"/>
      <c r="L148" s="9"/>
      <c r="M148" s="9"/>
    </row>
    <row r="149" spans="2:13" ht="12.75" customHeight="1">
      <c r="B149" s="1"/>
      <c r="C149" s="1"/>
      <c r="D149" s="1"/>
      <c r="E149" s="1"/>
      <c r="F149" s="1"/>
      <c r="G149" s="5"/>
      <c r="H149" s="5"/>
      <c r="K149" s="9"/>
      <c r="L149" s="9"/>
      <c r="M149" s="9"/>
    </row>
    <row r="150" spans="2:13" ht="12.75" customHeight="1">
      <c r="B150" s="1"/>
      <c r="C150" s="3" t="s">
        <v>61</v>
      </c>
      <c r="D150" s="1"/>
      <c r="E150" s="1"/>
      <c r="F150" s="1"/>
      <c r="G150" s="5"/>
      <c r="H150" s="5"/>
      <c r="K150" s="9"/>
      <c r="L150" s="9"/>
      <c r="M150" s="9"/>
    </row>
    <row r="151" spans="2:13" ht="12.75" customHeight="1">
      <c r="B151" s="1"/>
      <c r="C151" s="1"/>
      <c r="D151" s="1"/>
      <c r="E151" s="1"/>
      <c r="F151" s="1"/>
      <c r="G151" s="5"/>
      <c r="H151" s="5"/>
      <c r="K151" s="9"/>
      <c r="L151" s="9"/>
      <c r="M151" s="9"/>
    </row>
    <row r="152" spans="2:13" ht="12.75" customHeight="1">
      <c r="B152" s="1"/>
      <c r="C152" s="55"/>
      <c r="D152" s="55"/>
      <c r="E152" s="1"/>
      <c r="F152" s="1"/>
      <c r="G152" s="5"/>
      <c r="H152" s="5"/>
      <c r="K152" s="9"/>
      <c r="L152" s="9"/>
      <c r="M152" s="9"/>
    </row>
    <row r="153" spans="2:13" ht="12.75" customHeight="1">
      <c r="B153" s="1"/>
      <c r="C153" s="55" t="s">
        <v>10</v>
      </c>
      <c r="D153" s="69">
        <f t="shared" ref="D153:D158" si="7">+G28</f>
        <v>181</v>
      </c>
      <c r="E153" s="1"/>
      <c r="F153" s="1"/>
      <c r="G153" s="5"/>
      <c r="H153" s="5"/>
      <c r="K153" s="9"/>
      <c r="L153" s="9"/>
      <c r="M153" s="9"/>
    </row>
    <row r="154" spans="2:13" ht="12.75" customHeight="1">
      <c r="B154" s="1"/>
      <c r="C154" s="55" t="s">
        <v>41</v>
      </c>
      <c r="D154" s="69">
        <f t="shared" si="7"/>
        <v>124</v>
      </c>
      <c r="E154" s="1"/>
      <c r="F154" s="1"/>
      <c r="G154" s="5"/>
      <c r="H154" s="5"/>
      <c r="K154" s="9"/>
      <c r="L154" s="9"/>
      <c r="M154" s="9"/>
    </row>
    <row r="155" spans="2:13" ht="12.75" customHeight="1">
      <c r="B155" s="1"/>
      <c r="C155" s="55" t="s">
        <v>62</v>
      </c>
      <c r="D155" s="69">
        <f t="shared" si="7"/>
        <v>467</v>
      </c>
      <c r="E155" s="1"/>
      <c r="F155" s="1"/>
      <c r="G155" s="5"/>
      <c r="H155" s="5"/>
      <c r="K155" s="9"/>
      <c r="L155" s="9"/>
      <c r="M155" s="9"/>
    </row>
    <row r="156" spans="2:13" ht="12.75" customHeight="1">
      <c r="B156" s="1"/>
      <c r="C156" s="55" t="s">
        <v>11</v>
      </c>
      <c r="D156" s="69">
        <f t="shared" si="7"/>
        <v>1617</v>
      </c>
      <c r="E156" s="1"/>
      <c r="F156" s="1"/>
      <c r="G156" s="5"/>
      <c r="H156" s="5"/>
      <c r="K156" s="9"/>
      <c r="L156" s="9"/>
      <c r="M156" s="9"/>
    </row>
    <row r="157" spans="2:13" ht="12.75" customHeight="1">
      <c r="B157" s="1"/>
      <c r="C157" s="55" t="s">
        <v>12</v>
      </c>
      <c r="D157" s="69">
        <f t="shared" si="7"/>
        <v>432</v>
      </c>
      <c r="E157" s="1"/>
      <c r="F157" s="1"/>
      <c r="G157" s="5"/>
      <c r="H157" s="5"/>
      <c r="K157" s="9"/>
      <c r="L157" s="9"/>
      <c r="M157" s="9"/>
    </row>
    <row r="158" spans="2:13" ht="12.75" customHeight="1">
      <c r="B158" s="1"/>
      <c r="C158" s="55" t="s">
        <v>13</v>
      </c>
      <c r="D158" s="69">
        <f t="shared" si="7"/>
        <v>95</v>
      </c>
      <c r="E158" s="1"/>
      <c r="F158" s="1"/>
      <c r="G158" s="5"/>
      <c r="H158" s="5"/>
      <c r="K158" s="9"/>
      <c r="L158" s="9"/>
      <c r="M158" s="9"/>
    </row>
    <row r="159" spans="2:13" ht="12.75" customHeight="1">
      <c r="B159" s="1"/>
      <c r="C159" s="55"/>
      <c r="D159" s="55"/>
      <c r="E159" s="1"/>
      <c r="F159" s="1"/>
      <c r="G159" s="5"/>
      <c r="H159" s="5"/>
      <c r="K159" s="9"/>
      <c r="L159" s="9"/>
      <c r="M159" s="9"/>
    </row>
    <row r="160" spans="2:13" ht="12.75" customHeight="1">
      <c r="B160" s="1"/>
      <c r="C160" s="1"/>
      <c r="D160" s="1"/>
      <c r="E160" s="1"/>
      <c r="F160" s="1"/>
      <c r="G160" s="5"/>
      <c r="H160" s="5"/>
      <c r="K160" s="9"/>
      <c r="L160" s="9"/>
      <c r="M160" s="9"/>
    </row>
    <row r="161" spans="2:13" ht="12.75" customHeight="1">
      <c r="B161" s="1"/>
      <c r="C161" s="1"/>
      <c r="D161" s="1"/>
      <c r="E161" s="1"/>
      <c r="F161" s="1"/>
      <c r="G161" s="5"/>
      <c r="H161" s="5"/>
      <c r="K161" s="9"/>
      <c r="L161" s="9"/>
      <c r="M161" s="9"/>
    </row>
    <row r="162" spans="2:13" ht="12.75" customHeight="1">
      <c r="B162" s="1"/>
      <c r="C162" s="1"/>
      <c r="D162" s="1"/>
      <c r="E162" s="1"/>
      <c r="F162" s="1"/>
      <c r="G162" s="5"/>
      <c r="H162" s="5"/>
      <c r="K162" s="9"/>
      <c r="L162" s="9"/>
      <c r="M162" s="9"/>
    </row>
    <row r="163" spans="2:13" ht="12.75" customHeight="1">
      <c r="B163" s="1"/>
      <c r="C163" s="1"/>
      <c r="D163" s="1"/>
      <c r="E163" s="1"/>
      <c r="F163" s="1"/>
      <c r="G163" s="5"/>
      <c r="H163" s="5"/>
      <c r="K163" s="9"/>
      <c r="L163" s="9"/>
      <c r="M163" s="9"/>
    </row>
    <row r="164" spans="2:13" ht="12.75" customHeight="1">
      <c r="C164" s="63"/>
      <c r="D164" s="63"/>
      <c r="E164" s="63"/>
      <c r="F164" s="38"/>
      <c r="G164" s="5"/>
      <c r="H164" s="5"/>
      <c r="K164" s="9"/>
      <c r="L164" s="9"/>
      <c r="M164" s="9"/>
    </row>
    <row r="165" spans="2:13" ht="12.75" customHeight="1">
      <c r="C165" s="38"/>
      <c r="D165" s="38"/>
      <c r="E165" s="38"/>
      <c r="F165" s="38"/>
      <c r="G165" s="5"/>
      <c r="H165" s="5"/>
      <c r="K165" s="9"/>
      <c r="L165" s="9"/>
      <c r="M165" s="9"/>
    </row>
    <row r="166" spans="2:13" ht="5.25" customHeight="1">
      <c r="C166" s="38"/>
      <c r="D166" s="38"/>
      <c r="E166" s="38"/>
      <c r="F166" s="38"/>
      <c r="G166" s="5"/>
      <c r="H166" s="5"/>
      <c r="K166" s="9"/>
      <c r="L166" s="9"/>
      <c r="M166" s="9"/>
    </row>
    <row r="167" spans="2:13" ht="12.75" customHeight="1">
      <c r="C167" s="38"/>
      <c r="D167" s="38"/>
      <c r="E167" s="38"/>
      <c r="F167" s="38"/>
      <c r="G167" s="5"/>
      <c r="H167" s="5"/>
      <c r="K167" s="9"/>
      <c r="L167" s="9"/>
      <c r="M167" s="9"/>
    </row>
    <row r="168" spans="2:13" ht="12.75" customHeight="1">
      <c r="C168" s="38"/>
      <c r="D168" s="38"/>
      <c r="E168" s="38"/>
      <c r="F168" s="38"/>
      <c r="G168" s="5"/>
      <c r="H168" s="5"/>
      <c r="K168" s="9"/>
      <c r="L168" s="9"/>
      <c r="M168" s="9"/>
    </row>
    <row r="169" spans="2:13" ht="12.75" customHeight="1">
      <c r="C169" s="38"/>
      <c r="D169" s="38"/>
      <c r="E169" s="38"/>
      <c r="F169" s="38"/>
      <c r="G169" s="5"/>
      <c r="H169" s="5"/>
      <c r="K169" s="9"/>
      <c r="L169" s="9"/>
      <c r="M169" s="9"/>
    </row>
    <row r="170" spans="2:13" ht="5.25" customHeight="1">
      <c r="C170" s="38"/>
      <c r="D170" s="38"/>
      <c r="E170" s="38"/>
      <c r="F170" s="38"/>
      <c r="G170" s="5"/>
      <c r="H170" s="5"/>
      <c r="K170" s="9"/>
      <c r="L170" s="9"/>
      <c r="M170" s="9"/>
    </row>
    <row r="171" spans="2:13" ht="12.75" customHeight="1">
      <c r="C171" s="38"/>
      <c r="D171" s="38"/>
      <c r="E171" s="38"/>
      <c r="F171" s="38"/>
      <c r="G171" s="5"/>
      <c r="H171" s="5"/>
      <c r="K171" s="9"/>
      <c r="L171" s="9"/>
      <c r="M171" s="9"/>
    </row>
    <row r="172" spans="2:13" ht="12.75" customHeight="1">
      <c r="C172" s="38"/>
      <c r="D172" s="38"/>
      <c r="E172" s="38"/>
      <c r="F172" s="38"/>
      <c r="G172" s="5"/>
      <c r="H172" s="5"/>
      <c r="K172" s="9"/>
      <c r="L172" s="9"/>
      <c r="M172" s="9"/>
    </row>
    <row r="173" spans="2:13" ht="12.75" customHeight="1">
      <c r="C173" s="38"/>
      <c r="D173" s="38"/>
      <c r="E173" s="38"/>
      <c r="F173" s="38"/>
      <c r="G173" s="5"/>
      <c r="H173" s="5"/>
      <c r="K173" s="9"/>
      <c r="L173" s="9"/>
      <c r="M173" s="9"/>
    </row>
    <row r="174" spans="2:13" ht="12.75" customHeight="1">
      <c r="C174" s="38"/>
      <c r="D174" s="38"/>
      <c r="E174" s="38"/>
      <c r="F174" s="38"/>
      <c r="G174" s="5"/>
      <c r="H174" s="5"/>
      <c r="K174" s="9"/>
      <c r="L174" s="9"/>
      <c r="M174" s="9"/>
    </row>
    <row r="175" spans="2:13" ht="12.75" customHeight="1">
      <c r="C175" s="38"/>
      <c r="D175" s="38"/>
      <c r="E175" s="38"/>
      <c r="F175" s="38"/>
      <c r="G175" s="5"/>
      <c r="H175" s="5"/>
      <c r="K175" s="9"/>
      <c r="L175" s="9"/>
      <c r="M175" s="9"/>
    </row>
    <row r="176" spans="2:13" ht="12.75" customHeight="1">
      <c r="C176" s="38"/>
      <c r="D176" s="38"/>
      <c r="E176" s="38"/>
      <c r="F176" s="38"/>
      <c r="G176" s="5"/>
      <c r="H176" s="5"/>
      <c r="K176" s="9"/>
      <c r="L176" s="9"/>
      <c r="M176" s="9"/>
    </row>
    <row r="177" spans="3:13" ht="12.75" customHeight="1">
      <c r="C177" s="71" t="s">
        <v>75</v>
      </c>
      <c r="D177" s="72"/>
      <c r="E177" s="72"/>
      <c r="F177" s="72"/>
      <c r="G177" s="72"/>
      <c r="H177" s="72"/>
      <c r="K177" s="9"/>
      <c r="L177" s="9"/>
      <c r="M177" s="9"/>
    </row>
    <row r="178" spans="3:13" ht="12.75" customHeight="1">
      <c r="D178" s="5"/>
      <c r="E178" s="5"/>
      <c r="F178" s="5"/>
      <c r="G178" s="5"/>
      <c r="H178" s="5"/>
      <c r="K178" s="9"/>
      <c r="L178" s="9"/>
      <c r="M178" s="9"/>
    </row>
    <row r="179" spans="3:13" ht="12.75" customHeight="1">
      <c r="C179" s="70" t="s">
        <v>76</v>
      </c>
      <c r="D179" s="38"/>
      <c r="E179" s="38"/>
      <c r="F179" s="38"/>
      <c r="G179" s="5"/>
      <c r="H179" s="5"/>
      <c r="K179" s="9"/>
      <c r="L179" s="9"/>
      <c r="M179" s="9"/>
    </row>
    <row r="180" spans="3:13" ht="12.75" customHeight="1">
      <c r="C180" s="38"/>
      <c r="D180" s="38"/>
      <c r="E180" s="38"/>
      <c r="F180" s="38"/>
      <c r="G180" s="5"/>
      <c r="H180" s="5"/>
      <c r="K180" s="9"/>
      <c r="L180" s="9"/>
      <c r="M180" s="9"/>
    </row>
    <row r="181" spans="3:13" ht="12.75" customHeight="1">
      <c r="C181" s="38"/>
      <c r="D181" s="38"/>
      <c r="E181" s="38"/>
      <c r="F181" s="38"/>
      <c r="G181" s="5"/>
      <c r="H181" s="5"/>
      <c r="K181" s="9"/>
      <c r="L181" s="9"/>
      <c r="M181" s="9"/>
    </row>
    <row r="182" spans="3:13" ht="12.75" customHeight="1">
      <c r="C182" s="38"/>
      <c r="D182" s="38"/>
      <c r="E182" s="38"/>
      <c r="F182" s="38"/>
      <c r="G182" s="5"/>
      <c r="H182" s="5"/>
      <c r="K182" s="9"/>
      <c r="L182" s="9"/>
      <c r="M182" s="9"/>
    </row>
    <row r="183" spans="3:13" ht="12.75" customHeight="1">
      <c r="C183" s="38"/>
      <c r="D183" s="38"/>
      <c r="E183" s="38"/>
      <c r="F183" s="38"/>
      <c r="G183" s="5"/>
      <c r="H183" s="5"/>
      <c r="K183" s="9"/>
      <c r="L183" s="9"/>
      <c r="M183" s="9"/>
    </row>
    <row r="184" spans="3:13" ht="12.75" customHeight="1">
      <c r="C184" s="38"/>
      <c r="D184" s="38"/>
      <c r="E184" s="38"/>
      <c r="F184" s="38"/>
      <c r="G184" s="5"/>
      <c r="H184" s="5"/>
      <c r="K184" s="9"/>
      <c r="L184" s="9"/>
      <c r="M184" s="9"/>
    </row>
    <row r="185" spans="3:13" ht="27" customHeight="1">
      <c r="C185" s="38"/>
      <c r="D185" s="38"/>
      <c r="E185" s="38"/>
      <c r="F185" s="38"/>
      <c r="G185" s="5"/>
      <c r="H185" s="5"/>
      <c r="K185" s="9"/>
      <c r="L185" s="9"/>
      <c r="M185" s="9"/>
    </row>
    <row r="186" spans="3:13" s="10" customFormat="1">
      <c r="C186" s="42"/>
      <c r="D186" s="42"/>
      <c r="E186" s="43"/>
      <c r="F186" s="42"/>
      <c r="K186" s="9"/>
      <c r="L186" s="9"/>
      <c r="M186" s="9"/>
    </row>
    <row r="187" spans="3:13" s="1" customFormat="1">
      <c r="C187" s="39"/>
      <c r="D187" s="39"/>
      <c r="E187" s="39"/>
      <c r="F187" s="41"/>
      <c r="G187" s="28"/>
      <c r="H187" s="28"/>
      <c r="J187" s="28"/>
      <c r="K187" s="29"/>
      <c r="L187" s="29"/>
      <c r="M187" s="29"/>
    </row>
    <row r="188" spans="3:13" s="1" customFormat="1">
      <c r="C188" s="39"/>
      <c r="D188" s="39"/>
      <c r="E188" s="39"/>
      <c r="F188" s="41"/>
      <c r="G188" s="28"/>
      <c r="H188" s="28"/>
      <c r="J188" s="28"/>
      <c r="K188" s="29"/>
      <c r="L188" s="29"/>
      <c r="M188" s="29"/>
    </row>
    <row r="189" spans="3:13" s="1" customFormat="1">
      <c r="C189" s="44"/>
      <c r="D189" s="45"/>
      <c r="E189" s="37"/>
      <c r="F189" s="41"/>
      <c r="G189" s="28"/>
      <c r="H189" s="28"/>
      <c r="J189" s="28"/>
      <c r="K189" s="29"/>
      <c r="L189" s="29"/>
      <c r="M189" s="29"/>
    </row>
    <row r="190" spans="3:13" s="1" customFormat="1">
      <c r="C190" s="44"/>
      <c r="D190" s="45"/>
      <c r="E190" s="37"/>
      <c r="F190" s="41"/>
      <c r="G190" s="28"/>
      <c r="H190" s="28"/>
      <c r="J190" s="28"/>
      <c r="K190" s="29"/>
      <c r="L190" s="29"/>
      <c r="M190" s="29"/>
    </row>
    <row r="191" spans="3:13" s="1" customFormat="1">
      <c r="C191" s="44"/>
      <c r="D191" s="45"/>
      <c r="E191" s="37"/>
      <c r="F191" s="41"/>
      <c r="G191" s="28"/>
      <c r="H191" s="28"/>
      <c r="J191" s="28"/>
      <c r="K191" s="29"/>
      <c r="L191" s="29"/>
      <c r="M191" s="29"/>
    </row>
    <row r="192" spans="3:13" s="1" customFormat="1">
      <c r="C192" s="44"/>
      <c r="D192" s="45"/>
      <c r="E192" s="37"/>
      <c r="F192" s="41"/>
      <c r="G192" s="28"/>
      <c r="H192" s="28"/>
      <c r="J192" s="28"/>
      <c r="K192" s="29"/>
      <c r="L192" s="29"/>
      <c r="M192" s="29"/>
    </row>
    <row r="193" spans="3:13" s="1" customFormat="1">
      <c r="C193" s="44"/>
      <c r="D193" s="45"/>
      <c r="E193" s="37"/>
      <c r="F193" s="41"/>
      <c r="G193" s="28"/>
      <c r="H193" s="28"/>
      <c r="J193" s="28"/>
      <c r="K193" s="29"/>
      <c r="L193" s="29"/>
      <c r="M193" s="29"/>
    </row>
    <row r="194" spans="3:13" s="1" customFormat="1">
      <c r="C194" s="44"/>
      <c r="D194" s="45"/>
      <c r="E194" s="37"/>
      <c r="F194" s="41"/>
      <c r="G194" s="28"/>
      <c r="H194" s="28"/>
      <c r="J194" s="28"/>
      <c r="K194" s="29"/>
      <c r="L194" s="29"/>
      <c r="M194" s="29"/>
    </row>
    <row r="195" spans="3:13" s="1" customFormat="1">
      <c r="C195" s="38"/>
      <c r="D195" s="45"/>
      <c r="E195" s="37"/>
      <c r="F195" s="41"/>
      <c r="G195" s="28"/>
      <c r="H195" s="28"/>
      <c r="J195" s="28"/>
      <c r="K195" s="29"/>
      <c r="L195" s="29"/>
      <c r="M195" s="29"/>
    </row>
    <row r="196" spans="3:13" s="1" customFormat="1">
      <c r="C196" s="38"/>
      <c r="D196" s="45"/>
      <c r="E196" s="37"/>
      <c r="F196" s="41"/>
      <c r="G196" s="28"/>
      <c r="H196" s="28"/>
      <c r="J196" s="28"/>
      <c r="K196" s="29"/>
      <c r="L196" s="29"/>
      <c r="M196" s="29"/>
    </row>
    <row r="197" spans="3:13" s="1" customFormat="1">
      <c r="C197" s="38"/>
      <c r="D197" s="45"/>
      <c r="E197" s="37"/>
      <c r="F197" s="41"/>
      <c r="G197" s="28"/>
      <c r="H197" s="28"/>
      <c r="J197" s="28"/>
      <c r="K197" s="29"/>
      <c r="L197" s="29"/>
      <c r="M197" s="29"/>
    </row>
    <row r="198" spans="3:13" s="1" customFormat="1">
      <c r="C198" s="38"/>
      <c r="D198" s="36"/>
      <c r="E198" s="37"/>
      <c r="F198" s="41"/>
      <c r="G198" s="28"/>
      <c r="H198" s="28"/>
      <c r="J198" s="28"/>
      <c r="K198" s="29"/>
      <c r="L198" s="29"/>
      <c r="M198" s="29"/>
    </row>
    <row r="199" spans="3:13" s="1" customFormat="1">
      <c r="C199" s="38"/>
      <c r="D199" s="41"/>
      <c r="E199" s="41"/>
      <c r="F199" s="41"/>
      <c r="G199" s="28"/>
      <c r="H199" s="28"/>
      <c r="J199" s="28"/>
      <c r="K199" s="29"/>
      <c r="L199" s="29"/>
      <c r="M199" s="29"/>
    </row>
    <row r="200" spans="3:13" s="1" customFormat="1">
      <c r="C200" s="38"/>
      <c r="D200" s="41"/>
      <c r="E200" s="41"/>
      <c r="F200" s="41"/>
      <c r="G200" s="28"/>
      <c r="H200" s="28"/>
      <c r="J200" s="28"/>
      <c r="K200" s="29"/>
      <c r="L200" s="29"/>
      <c r="M200" s="29"/>
    </row>
    <row r="201" spans="3:13" s="1" customFormat="1">
      <c r="C201" s="38"/>
      <c r="D201" s="41"/>
      <c r="E201" s="41"/>
      <c r="F201" s="41"/>
      <c r="G201" s="28"/>
      <c r="H201" s="28"/>
      <c r="J201" s="28"/>
      <c r="K201" s="29"/>
      <c r="L201" s="29"/>
      <c r="M201" s="29"/>
    </row>
    <row r="202" spans="3:13" s="1" customFormat="1">
      <c r="C202" s="38"/>
      <c r="D202" s="41"/>
      <c r="E202" s="41"/>
      <c r="F202" s="41"/>
      <c r="G202" s="28"/>
      <c r="H202" s="28"/>
      <c r="J202" s="28"/>
      <c r="K202" s="29"/>
      <c r="L202" s="29"/>
      <c r="M202" s="29"/>
    </row>
    <row r="203" spans="3:13" s="1" customFormat="1">
      <c r="D203" s="28"/>
      <c r="E203" s="28"/>
      <c r="F203" s="28"/>
      <c r="G203" s="28"/>
      <c r="H203" s="28"/>
      <c r="J203" s="28"/>
      <c r="K203" s="29"/>
      <c r="L203" s="29"/>
      <c r="M203" s="29"/>
    </row>
    <row r="204" spans="3:13" s="1" customFormat="1">
      <c r="D204" s="28"/>
      <c r="E204" s="28"/>
      <c r="F204" s="28"/>
      <c r="G204" s="28"/>
      <c r="H204" s="28"/>
      <c r="J204" s="28"/>
      <c r="K204" s="29"/>
      <c r="L204" s="29"/>
      <c r="M204" s="29"/>
    </row>
    <row r="205" spans="3:13" s="1" customFormat="1">
      <c r="D205" s="28"/>
      <c r="E205" s="28"/>
      <c r="F205" s="28"/>
      <c r="G205" s="28"/>
      <c r="H205" s="28"/>
      <c r="J205" s="28"/>
      <c r="K205" s="29"/>
      <c r="L205" s="29"/>
      <c r="M205" s="29"/>
    </row>
    <row r="206" spans="3:13" s="1" customFormat="1">
      <c r="D206" s="28"/>
      <c r="E206" s="28"/>
      <c r="F206" s="28"/>
      <c r="G206" s="28"/>
      <c r="H206" s="28"/>
      <c r="J206" s="28"/>
      <c r="K206" s="29"/>
      <c r="L206" s="29"/>
      <c r="M206" s="29"/>
    </row>
    <row r="207" spans="3:13" s="1" customFormat="1">
      <c r="D207" s="28"/>
      <c r="E207" s="28"/>
      <c r="F207" s="28"/>
      <c r="G207" s="28"/>
      <c r="H207" s="28"/>
      <c r="J207" s="28"/>
      <c r="K207" s="29"/>
      <c r="L207" s="29"/>
      <c r="M207" s="29"/>
    </row>
    <row r="208" spans="3:13" s="1" customFormat="1">
      <c r="D208" s="28"/>
      <c r="E208" s="28"/>
      <c r="F208" s="28"/>
      <c r="G208" s="28"/>
      <c r="H208" s="28"/>
      <c r="J208" s="28"/>
      <c r="K208" s="29"/>
      <c r="L208" s="29"/>
      <c r="M208" s="29"/>
    </row>
    <row r="209" spans="3:13" s="1" customFormat="1">
      <c r="D209" s="28"/>
      <c r="E209" s="28"/>
      <c r="F209" s="28"/>
      <c r="G209" s="28"/>
      <c r="H209" s="28"/>
      <c r="J209" s="28"/>
      <c r="K209" s="29"/>
      <c r="L209" s="29"/>
      <c r="M209" s="29"/>
    </row>
    <row r="210" spans="3:13" s="1" customFormat="1">
      <c r="D210" s="28"/>
      <c r="E210" s="28"/>
      <c r="F210" s="28"/>
      <c r="G210" s="28"/>
      <c r="H210" s="28"/>
      <c r="J210" s="28"/>
      <c r="K210" s="29"/>
      <c r="L210" s="29"/>
      <c r="M210" s="29"/>
    </row>
    <row r="211" spans="3:13">
      <c r="K211" s="9"/>
      <c r="L211" s="9"/>
      <c r="M211" s="9"/>
    </row>
    <row r="212" spans="3:13">
      <c r="C212" s="11"/>
      <c r="D212" s="11"/>
      <c r="E212" s="11"/>
      <c r="F212" s="11"/>
      <c r="G212" s="34"/>
      <c r="H212" s="11"/>
      <c r="K212" s="9"/>
      <c r="L212" s="9"/>
      <c r="M212" s="9"/>
    </row>
    <row r="213" spans="3:13">
      <c r="K213" s="9"/>
      <c r="L213" s="9"/>
      <c r="M213" s="9"/>
    </row>
    <row r="214" spans="3:13" s="1" customFormat="1">
      <c r="C214" s="39"/>
      <c r="D214" s="36"/>
      <c r="E214" s="39"/>
      <c r="F214" s="41"/>
      <c r="G214" s="28"/>
      <c r="H214" s="28"/>
      <c r="J214" s="28"/>
      <c r="K214" s="29"/>
      <c r="L214" s="29"/>
      <c r="M214" s="29"/>
    </row>
    <row r="215" spans="3:13" s="1" customFormat="1">
      <c r="C215" s="39"/>
      <c r="D215" s="36"/>
      <c r="E215" s="39"/>
      <c r="F215" s="41"/>
      <c r="G215" s="28"/>
      <c r="H215" s="28"/>
      <c r="J215" s="28"/>
      <c r="K215" s="29"/>
      <c r="L215" s="29"/>
      <c r="M215" s="29"/>
    </row>
    <row r="216" spans="3:13" s="1" customFormat="1">
      <c r="C216" s="44"/>
      <c r="D216" s="46"/>
      <c r="E216" s="37"/>
      <c r="F216" s="41"/>
      <c r="G216" s="28"/>
      <c r="H216" s="28"/>
      <c r="J216" s="28"/>
      <c r="K216" s="29"/>
      <c r="L216" s="29"/>
      <c r="M216" s="29"/>
    </row>
    <row r="217" spans="3:13" s="1" customFormat="1">
      <c r="C217" s="44"/>
      <c r="D217" s="46"/>
      <c r="E217" s="37"/>
      <c r="F217" s="41"/>
      <c r="G217" s="28"/>
      <c r="H217" s="28"/>
      <c r="J217" s="28"/>
      <c r="K217" s="29"/>
      <c r="L217" s="29"/>
      <c r="M217" s="29"/>
    </row>
    <row r="218" spans="3:13" s="1" customFormat="1">
      <c r="C218" s="44"/>
      <c r="D218" s="46"/>
      <c r="E218" s="37"/>
      <c r="F218" s="41"/>
      <c r="G218" s="28"/>
      <c r="H218" s="28"/>
      <c r="J218" s="28"/>
      <c r="K218" s="29"/>
      <c r="L218" s="29"/>
      <c r="M218" s="29"/>
    </row>
    <row r="219" spans="3:13" s="1" customFormat="1">
      <c r="C219" s="44"/>
      <c r="D219" s="46"/>
      <c r="E219" s="37"/>
      <c r="F219" s="41"/>
      <c r="G219" s="28"/>
      <c r="H219" s="28"/>
      <c r="J219" s="28"/>
      <c r="K219" s="29"/>
      <c r="L219" s="29"/>
      <c r="M219" s="29"/>
    </row>
    <row r="220" spans="3:13" s="1" customFormat="1">
      <c r="C220" s="44"/>
      <c r="D220" s="46"/>
      <c r="E220" s="37"/>
      <c r="F220" s="41"/>
      <c r="G220" s="28"/>
      <c r="H220" s="28"/>
      <c r="J220" s="28"/>
      <c r="K220" s="29"/>
      <c r="L220" s="29"/>
      <c r="M220" s="29"/>
    </row>
    <row r="221" spans="3:13" s="1" customFormat="1">
      <c r="C221" s="44"/>
      <c r="D221" s="46"/>
      <c r="E221" s="37"/>
      <c r="F221" s="41"/>
      <c r="G221" s="28"/>
      <c r="H221" s="28"/>
      <c r="J221" s="28"/>
      <c r="K221" s="29"/>
      <c r="L221" s="29"/>
      <c r="M221" s="29"/>
    </row>
    <row r="222" spans="3:13" s="1" customFormat="1">
      <c r="C222" s="38"/>
      <c r="D222" s="46"/>
      <c r="E222" s="37"/>
      <c r="F222" s="41"/>
      <c r="G222" s="28"/>
      <c r="H222" s="28"/>
      <c r="J222" s="28"/>
      <c r="K222" s="29"/>
      <c r="L222" s="29"/>
      <c r="M222" s="29"/>
    </row>
    <row r="223" spans="3:13" s="1" customFormat="1">
      <c r="C223" s="38"/>
      <c r="D223" s="46"/>
      <c r="E223" s="37"/>
      <c r="F223" s="41"/>
      <c r="G223" s="28"/>
      <c r="H223" s="28"/>
      <c r="J223" s="28"/>
      <c r="K223" s="29"/>
      <c r="L223" s="29"/>
      <c r="M223" s="29"/>
    </row>
    <row r="224" spans="3:13" s="1" customFormat="1">
      <c r="C224" s="38"/>
      <c r="D224" s="46"/>
      <c r="E224" s="37"/>
      <c r="F224" s="41"/>
      <c r="G224" s="28"/>
      <c r="H224" s="28"/>
      <c r="J224" s="28"/>
      <c r="K224" s="29"/>
      <c r="L224" s="29"/>
      <c r="M224" s="29"/>
    </row>
    <row r="225" spans="1:13" s="1" customFormat="1">
      <c r="C225" s="38"/>
      <c r="D225" s="46"/>
      <c r="E225" s="37"/>
      <c r="F225" s="41"/>
      <c r="G225" s="28"/>
      <c r="H225" s="28"/>
      <c r="J225" s="28"/>
      <c r="K225" s="29"/>
      <c r="L225" s="29"/>
      <c r="M225" s="29"/>
    </row>
    <row r="226" spans="1:13" s="1" customFormat="1">
      <c r="C226" s="38"/>
      <c r="D226" s="46"/>
      <c r="E226" s="37"/>
      <c r="F226" s="41"/>
      <c r="G226" s="28"/>
      <c r="H226" s="28"/>
      <c r="J226" s="28"/>
      <c r="K226" s="29"/>
      <c r="L226" s="29"/>
      <c r="M226" s="29"/>
    </row>
    <row r="227" spans="1:13" s="1" customFormat="1">
      <c r="C227" s="39"/>
      <c r="D227" s="36"/>
      <c r="E227" s="37"/>
      <c r="F227" s="41"/>
      <c r="G227" s="28"/>
      <c r="H227" s="28"/>
      <c r="J227" s="28"/>
      <c r="K227" s="29"/>
      <c r="L227" s="29"/>
      <c r="M227" s="29"/>
    </row>
    <row r="228" spans="1:13" s="1" customFormat="1">
      <c r="C228" s="38"/>
      <c r="D228" s="41"/>
      <c r="E228" s="41"/>
      <c r="F228" s="41"/>
      <c r="G228" s="28"/>
      <c r="H228" s="28"/>
      <c r="J228" s="28"/>
      <c r="K228" s="29"/>
      <c r="L228" s="29"/>
      <c r="M228" s="29"/>
    </row>
    <row r="229" spans="1:13" s="1" customFormat="1">
      <c r="C229" s="38"/>
      <c r="D229" s="41"/>
      <c r="E229" s="41"/>
      <c r="F229" s="41"/>
      <c r="G229" s="28"/>
      <c r="H229" s="28"/>
      <c r="J229" s="28"/>
      <c r="K229" s="29"/>
      <c r="L229" s="29"/>
      <c r="M229" s="29"/>
    </row>
    <row r="230" spans="1:13" s="1" customFormat="1">
      <c r="D230" s="31"/>
      <c r="E230" s="28"/>
      <c r="F230" s="28"/>
      <c r="G230" s="28"/>
      <c r="H230" s="28"/>
      <c r="J230" s="28"/>
      <c r="K230" s="29"/>
      <c r="L230" s="29"/>
      <c r="M230" s="29"/>
    </row>
    <row r="231" spans="1:13" s="1" customFormat="1">
      <c r="D231" s="28"/>
      <c r="E231" s="28"/>
      <c r="F231" s="28"/>
      <c r="G231" s="28"/>
      <c r="H231" s="28"/>
      <c r="J231" s="28"/>
      <c r="K231" s="29"/>
      <c r="L231" s="29"/>
      <c r="M231" s="29"/>
    </row>
    <row r="232" spans="1:13" s="1" customFormat="1">
      <c r="D232" s="28"/>
      <c r="E232" s="28"/>
      <c r="F232" s="28"/>
      <c r="G232" s="28"/>
      <c r="H232" s="28"/>
      <c r="J232" s="28"/>
      <c r="K232" s="29"/>
      <c r="L232" s="29"/>
      <c r="M232" s="29"/>
    </row>
    <row r="233" spans="1:13" s="1" customFormat="1" ht="18.75" customHeight="1">
      <c r="D233" s="28"/>
      <c r="E233" s="28"/>
      <c r="F233" s="28"/>
      <c r="G233" s="28"/>
      <c r="H233" s="28"/>
      <c r="J233" s="28"/>
      <c r="K233" s="29"/>
      <c r="L233" s="29"/>
      <c r="M233" s="29"/>
    </row>
    <row r="234" spans="1:13">
      <c r="K234" s="9"/>
      <c r="L234" s="9"/>
      <c r="M234" s="9"/>
    </row>
    <row r="235" spans="1:13">
      <c r="K235" s="9"/>
      <c r="L235" s="9"/>
      <c r="M235" s="9"/>
    </row>
    <row r="236" spans="1:13">
      <c r="K236" s="9"/>
      <c r="L236" s="9"/>
      <c r="M236" s="9"/>
    </row>
    <row r="237" spans="1:13">
      <c r="D237" s="5"/>
      <c r="E237" s="5"/>
      <c r="F237" s="5"/>
      <c r="G237" s="5"/>
      <c r="H237" s="5"/>
      <c r="K237" s="9"/>
      <c r="L237" s="9"/>
      <c r="M237" s="9"/>
    </row>
    <row r="238" spans="1:13" ht="9" customHeight="1">
      <c r="K238" s="9"/>
      <c r="L238" s="9"/>
      <c r="M238" s="9"/>
    </row>
    <row r="239" spans="1:13">
      <c r="C239" s="71"/>
      <c r="D239" s="72"/>
      <c r="E239" s="72"/>
      <c r="F239" s="72"/>
      <c r="G239" s="72"/>
      <c r="H239" s="72"/>
      <c r="K239" s="9"/>
      <c r="L239" s="9"/>
      <c r="M239" s="9"/>
    </row>
    <row r="240" spans="1:13" s="1" customFormat="1">
      <c r="A240" s="38"/>
      <c r="B240" s="38"/>
      <c r="C240" s="39"/>
      <c r="D240" s="36"/>
      <c r="E240" s="39"/>
      <c r="F240" s="41"/>
      <c r="G240" s="28"/>
      <c r="H240" s="28"/>
      <c r="J240" s="28"/>
      <c r="K240" s="29"/>
      <c r="L240" s="29"/>
      <c r="M240" s="29"/>
    </row>
    <row r="241" spans="1:13" s="1" customFormat="1">
      <c r="A241" s="38"/>
      <c r="B241" s="38"/>
      <c r="C241" s="39"/>
      <c r="D241" s="40"/>
      <c r="E241" s="37"/>
      <c r="F241" s="41"/>
      <c r="G241" s="28"/>
      <c r="H241" s="28"/>
      <c r="J241" s="28"/>
      <c r="K241" s="29"/>
      <c r="L241" s="29"/>
      <c r="M241" s="29"/>
    </row>
    <row r="242" spans="1:13" s="1" customFormat="1">
      <c r="A242" s="38"/>
      <c r="B242" s="38"/>
      <c r="C242" s="47"/>
      <c r="D242" s="40"/>
      <c r="E242" s="37"/>
      <c r="F242" s="41"/>
      <c r="G242" s="28"/>
      <c r="H242" s="28"/>
      <c r="J242" s="28"/>
      <c r="K242" s="29"/>
      <c r="L242" s="29"/>
      <c r="M242" s="29"/>
    </row>
    <row r="243" spans="1:13" s="1" customFormat="1">
      <c r="A243" s="38"/>
      <c r="B243" s="38"/>
      <c r="C243" s="44"/>
      <c r="D243" s="40"/>
      <c r="E243" s="37"/>
      <c r="F243" s="41"/>
      <c r="G243" s="28"/>
      <c r="H243" s="28"/>
      <c r="J243" s="28"/>
      <c r="K243" s="29"/>
      <c r="L243" s="29"/>
      <c r="M243" s="29"/>
    </row>
    <row r="244" spans="1:13" s="1" customFormat="1">
      <c r="A244" s="38"/>
      <c r="B244" s="38"/>
      <c r="C244" s="44"/>
      <c r="D244" s="40"/>
      <c r="E244" s="37"/>
      <c r="F244" s="41"/>
      <c r="G244" s="28"/>
      <c r="H244" s="28"/>
      <c r="J244" s="28"/>
      <c r="K244" s="29"/>
      <c r="L244" s="29"/>
      <c r="M244" s="29"/>
    </row>
    <row r="245" spans="1:13" s="1" customFormat="1">
      <c r="A245" s="38"/>
      <c r="B245" s="38"/>
      <c r="C245" s="44"/>
      <c r="D245" s="40"/>
      <c r="E245" s="37"/>
      <c r="F245" s="41"/>
      <c r="G245" s="28"/>
      <c r="H245" s="28"/>
      <c r="J245" s="28"/>
      <c r="K245" s="29"/>
      <c r="L245" s="29"/>
      <c r="M245" s="29"/>
    </row>
    <row r="246" spans="1:13" s="1" customFormat="1">
      <c r="A246" s="38"/>
      <c r="B246" s="38"/>
      <c r="C246" s="44"/>
      <c r="D246" s="40"/>
      <c r="E246" s="37"/>
      <c r="F246" s="41"/>
      <c r="G246" s="28"/>
      <c r="H246" s="28"/>
      <c r="J246" s="28"/>
      <c r="K246" s="29"/>
      <c r="L246" s="29"/>
      <c r="M246" s="29"/>
    </row>
    <row r="247" spans="1:13" s="1" customFormat="1">
      <c r="A247" s="38"/>
      <c r="B247" s="38"/>
      <c r="C247" s="44"/>
      <c r="D247" s="36"/>
      <c r="E247" s="37"/>
      <c r="F247" s="41"/>
      <c r="G247" s="28"/>
      <c r="H247" s="28"/>
      <c r="J247" s="28"/>
      <c r="K247" s="29"/>
      <c r="L247" s="29"/>
      <c r="M247" s="29"/>
    </row>
    <row r="248" spans="1:13" s="1" customFormat="1">
      <c r="A248" s="38"/>
      <c r="B248" s="38"/>
      <c r="C248" s="44"/>
      <c r="D248" s="41"/>
      <c r="E248" s="41"/>
      <c r="F248" s="41"/>
      <c r="G248" s="28"/>
      <c r="H248" s="28"/>
      <c r="J248" s="28"/>
      <c r="K248" s="29"/>
      <c r="L248" s="29"/>
      <c r="M248" s="29"/>
    </row>
    <row r="249" spans="1:13" s="1" customFormat="1">
      <c r="C249" s="38"/>
      <c r="D249" s="28"/>
      <c r="E249" s="28"/>
      <c r="F249" s="28"/>
      <c r="G249" s="28"/>
      <c r="H249" s="28"/>
      <c r="J249" s="28"/>
      <c r="K249" s="29"/>
      <c r="L249" s="29"/>
      <c r="M249" s="29"/>
    </row>
    <row r="250" spans="1:13" s="1" customFormat="1">
      <c r="C250" s="38"/>
      <c r="D250" s="28"/>
      <c r="E250" s="28"/>
      <c r="F250" s="28"/>
      <c r="G250" s="28"/>
      <c r="H250" s="28"/>
      <c r="J250" s="28"/>
      <c r="K250" s="29"/>
      <c r="L250" s="29"/>
      <c r="M250" s="29"/>
    </row>
    <row r="251" spans="1:13" s="1" customFormat="1">
      <c r="C251" s="38"/>
      <c r="D251" s="28"/>
      <c r="E251" s="28"/>
      <c r="F251" s="28"/>
      <c r="G251" s="28"/>
      <c r="H251" s="28"/>
      <c r="J251" s="28"/>
      <c r="K251" s="29"/>
      <c r="L251" s="29"/>
      <c r="M251" s="29"/>
    </row>
    <row r="252" spans="1:13" s="1" customFormat="1">
      <c r="C252" s="38"/>
      <c r="D252" s="28"/>
      <c r="E252" s="28"/>
      <c r="F252" s="28"/>
      <c r="G252" s="28"/>
      <c r="H252" s="28"/>
      <c r="J252" s="28"/>
      <c r="K252" s="29"/>
      <c r="L252" s="29"/>
      <c r="M252" s="29"/>
    </row>
    <row r="253" spans="1:13" s="1" customFormat="1">
      <c r="C253" s="38"/>
      <c r="D253" s="28"/>
      <c r="E253" s="28"/>
      <c r="F253" s="28"/>
      <c r="G253" s="28"/>
      <c r="H253" s="28"/>
      <c r="J253" s="28"/>
      <c r="K253" s="29"/>
      <c r="L253" s="29"/>
      <c r="M253" s="29"/>
    </row>
    <row r="254" spans="1:13" s="1" customFormat="1">
      <c r="D254" s="28"/>
      <c r="E254" s="28"/>
      <c r="F254" s="28"/>
      <c r="G254" s="28"/>
      <c r="H254" s="28"/>
      <c r="J254" s="28"/>
      <c r="K254" s="29"/>
      <c r="L254" s="29"/>
      <c r="M254" s="29"/>
    </row>
    <row r="255" spans="1:13" s="1" customFormat="1">
      <c r="D255" s="28"/>
      <c r="E255" s="28"/>
      <c r="F255" s="28"/>
      <c r="G255" s="28"/>
      <c r="H255" s="28"/>
      <c r="J255" s="28"/>
      <c r="K255" s="29"/>
      <c r="L255" s="29"/>
      <c r="M255" s="29"/>
    </row>
    <row r="256" spans="1:13" s="1" customFormat="1">
      <c r="D256" s="28"/>
      <c r="E256" s="28"/>
      <c r="F256" s="28"/>
      <c r="G256" s="28"/>
      <c r="H256" s="28"/>
      <c r="J256" s="28"/>
      <c r="K256" s="29"/>
      <c r="L256" s="29"/>
      <c r="M256" s="29"/>
    </row>
    <row r="257" spans="3:10" s="1" customFormat="1">
      <c r="D257" s="28"/>
      <c r="E257" s="28"/>
      <c r="F257" s="28"/>
      <c r="G257" s="28"/>
      <c r="H257" s="28"/>
      <c r="J257" s="28"/>
    </row>
    <row r="258" spans="3:10" s="1" customFormat="1">
      <c r="D258" s="28"/>
      <c r="E258" s="28"/>
      <c r="F258" s="28"/>
      <c r="G258" s="28"/>
      <c r="H258" s="28"/>
      <c r="J258" s="28"/>
    </row>
    <row r="259" spans="3:10" s="1" customFormat="1">
      <c r="D259" s="28"/>
      <c r="E259" s="28"/>
      <c r="F259" s="28"/>
      <c r="G259" s="28"/>
      <c r="H259" s="28"/>
      <c r="J259" s="28"/>
    </row>
    <row r="260" spans="3:10" s="1" customFormat="1">
      <c r="D260" s="28"/>
      <c r="E260" s="28"/>
      <c r="F260" s="28"/>
      <c r="G260" s="28"/>
      <c r="H260" s="28"/>
      <c r="J260" s="28"/>
    </row>
    <row r="261" spans="3:10" s="1" customFormat="1">
      <c r="D261" s="28"/>
      <c r="E261" s="28"/>
      <c r="F261" s="28"/>
      <c r="G261" s="28"/>
      <c r="H261" s="28"/>
      <c r="J261" s="28"/>
    </row>
    <row r="265" spans="3:10">
      <c r="D265" s="5"/>
      <c r="E265" s="5"/>
      <c r="F265" s="5"/>
      <c r="G265" s="5"/>
      <c r="H265" s="5"/>
    </row>
    <row r="268" spans="3:10">
      <c r="C268" s="71"/>
      <c r="D268" s="72"/>
      <c r="E268" s="72"/>
      <c r="F268" s="72"/>
      <c r="G268" s="72"/>
      <c r="H268" s="72"/>
    </row>
    <row r="273" spans="3:3">
      <c r="C273" s="39"/>
    </row>
    <row r="274" spans="3:3">
      <c r="C274" s="47"/>
    </row>
    <row r="275" spans="3:3">
      <c r="C275" s="44"/>
    </row>
    <row r="276" spans="3:3">
      <c r="C276" s="44"/>
    </row>
    <row r="277" spans="3:3">
      <c r="C277" s="44"/>
    </row>
    <row r="278" spans="3:3">
      <c r="C278" s="44"/>
    </row>
    <row r="279" spans="3:3">
      <c r="C279" s="44"/>
    </row>
    <row r="280" spans="3:3">
      <c r="C280" s="44"/>
    </row>
    <row r="281" spans="3:3">
      <c r="C281" s="38"/>
    </row>
    <row r="282" spans="3:3">
      <c r="C282" s="38"/>
    </row>
    <row r="283" spans="3:3">
      <c r="C283" s="38"/>
    </row>
    <row r="284" spans="3:3">
      <c r="C284" s="38"/>
    </row>
    <row r="285" spans="3:3">
      <c r="C285" s="38"/>
    </row>
    <row r="286" spans="3:3">
      <c r="C286" s="1"/>
    </row>
    <row r="294" spans="3:3">
      <c r="C294" s="39"/>
    </row>
    <row r="295" spans="3:3">
      <c r="C295" s="47"/>
    </row>
    <row r="296" spans="3:3">
      <c r="C296" s="44"/>
    </row>
    <row r="297" spans="3:3">
      <c r="C297" s="44"/>
    </row>
    <row r="298" spans="3:3">
      <c r="C298" s="44"/>
    </row>
    <row r="299" spans="3:3">
      <c r="C299" s="44"/>
    </row>
    <row r="300" spans="3:3">
      <c r="C300" s="44"/>
    </row>
    <row r="301" spans="3:3">
      <c r="C301" s="44"/>
    </row>
    <row r="302" spans="3:3">
      <c r="C302" s="38"/>
    </row>
    <row r="303" spans="3:3">
      <c r="C303" s="38"/>
    </row>
    <row r="304" spans="3:3">
      <c r="C304" s="38"/>
    </row>
    <row r="305" spans="3:3">
      <c r="C305" s="38"/>
    </row>
    <row r="306" spans="3:3">
      <c r="C306" s="38"/>
    </row>
  </sheetData>
  <mergeCells count="15">
    <mergeCell ref="C1:H1"/>
    <mergeCell ref="C2:H2"/>
    <mergeCell ref="C6:C7"/>
    <mergeCell ref="D6:H6"/>
    <mergeCell ref="C122:H122"/>
    <mergeCell ref="C8:H8"/>
    <mergeCell ref="C27:H27"/>
    <mergeCell ref="C239:H239"/>
    <mergeCell ref="C268:H268"/>
    <mergeCell ref="C36:F36"/>
    <mergeCell ref="C37:D37"/>
    <mergeCell ref="C68:H68"/>
    <mergeCell ref="C95:H95"/>
    <mergeCell ref="C148:H148"/>
    <mergeCell ref="C177:H177"/>
  </mergeCells>
  <phoneticPr fontId="0" type="noConversion"/>
  <pageMargins left="0.24" right="0.24" top="0.34" bottom="0.32" header="0" footer="0"/>
  <pageSetup paperSize="9" scale="73" orientation="portrait" r:id="rId1"/>
  <headerFooter alignWithMargins="0"/>
  <rowBreaks count="3" manualBreakCount="3">
    <brk id="68" max="8" man="1"/>
    <brk id="149" max="8" man="1"/>
    <brk id="21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1322</vt:lpstr>
      <vt:lpstr>'1322'!_1Àrea_d_impressió</vt:lpstr>
      <vt:lpstr>'1322'!Àrea_d'impressió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2011-07-27T08:44:38Z</cp:lastPrinted>
  <dcterms:created xsi:type="dcterms:W3CDTF">2006-09-12T10:03:45Z</dcterms:created>
  <dcterms:modified xsi:type="dcterms:W3CDTF">2011-07-27T08:45:02Z</dcterms:modified>
</cp:coreProperties>
</file>