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-90" windowWidth="11100" windowHeight="11895"/>
  </bookViews>
  <sheets>
    <sheet name="1.3.1.1" sheetId="1" r:id="rId1"/>
  </sheets>
  <externalReferences>
    <externalReference r:id="rId2"/>
    <externalReference r:id="rId3"/>
  </externalReferences>
  <definedNames>
    <definedName name="_1Àrea_d_impressió" localSheetId="0">'1.3.1.1'!$A$1:$H$135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[1]Índex!$A$19:$F$41</definedName>
    <definedName name="Área_de_extracción2">#REF!</definedName>
    <definedName name="_xlnm.Print_Area" localSheetId="0">'1.3.1.1'!$A$1:$H$135</definedName>
    <definedName name="_xlnm.Database">#REF!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E82" i="1"/>
  <c r="G122" l="1"/>
  <c r="E124"/>
  <c r="E120"/>
  <c r="G118"/>
  <c r="G117"/>
  <c r="G116"/>
  <c r="G115"/>
  <c r="G58"/>
  <c r="G59"/>
  <c r="G54"/>
  <c r="E56"/>
  <c r="G47"/>
  <c r="G44"/>
  <c r="G43"/>
  <c r="G42"/>
  <c r="G45" s="1"/>
  <c r="F45"/>
  <c r="E45"/>
  <c r="G38"/>
  <c r="G39"/>
  <c r="G35"/>
  <c r="G34"/>
  <c r="F36"/>
  <c r="E36"/>
  <c r="G32"/>
  <c r="G31"/>
  <c r="G30"/>
  <c r="F33"/>
  <c r="E33"/>
  <c r="G29"/>
  <c r="G27"/>
  <c r="G26"/>
  <c r="G28" s="1"/>
  <c r="G25"/>
  <c r="G23"/>
  <c r="G22"/>
  <c r="G21"/>
  <c r="G24" s="1"/>
  <c r="G19"/>
  <c r="G18"/>
  <c r="G17"/>
  <c r="G16"/>
  <c r="F28"/>
  <c r="E28"/>
  <c r="F24"/>
  <c r="E24"/>
  <c r="F20"/>
  <c r="E20"/>
  <c r="G10"/>
  <c r="G13"/>
  <c r="G12"/>
  <c r="G11"/>
  <c r="F14"/>
  <c r="E14"/>
  <c r="G76"/>
  <c r="G77"/>
  <c r="G78"/>
  <c r="G79"/>
  <c r="G80"/>
  <c r="G81"/>
  <c r="G33" l="1"/>
  <c r="G14"/>
  <c r="G36"/>
  <c r="F93"/>
  <c r="E93"/>
  <c r="G94"/>
  <c r="G92"/>
  <c r="G91"/>
  <c r="G89"/>
  <c r="G88"/>
  <c r="G87"/>
  <c r="F85"/>
  <c r="E85"/>
  <c r="G84"/>
  <c r="E113"/>
  <c r="F113"/>
  <c r="G112"/>
  <c r="G111"/>
  <c r="G93" l="1"/>
  <c r="G113"/>
  <c r="G110"/>
  <c r="F124" l="1"/>
  <c r="F120"/>
  <c r="F126" s="1"/>
  <c r="F131" s="1"/>
  <c r="E126"/>
  <c r="E131" s="1"/>
  <c r="G125"/>
  <c r="G123"/>
  <c r="G121"/>
  <c r="G124" s="1"/>
  <c r="G119"/>
  <c r="G114"/>
  <c r="G109"/>
  <c r="F69"/>
  <c r="E69"/>
  <c r="F64"/>
  <c r="E64"/>
  <c r="F61"/>
  <c r="E61"/>
  <c r="F56"/>
  <c r="F49"/>
  <c r="E49"/>
  <c r="G46"/>
  <c r="G37"/>
  <c r="F41"/>
  <c r="E41"/>
  <c r="G68"/>
  <c r="G67"/>
  <c r="G66"/>
  <c r="G65"/>
  <c r="G60"/>
  <c r="G57"/>
  <c r="G55"/>
  <c r="G53"/>
  <c r="G52"/>
  <c r="G51"/>
  <c r="G50"/>
  <c r="G48"/>
  <c r="G40"/>
  <c r="G41" s="1"/>
  <c r="G15"/>
  <c r="G20" s="1"/>
  <c r="G9"/>
  <c r="G101"/>
  <c r="G100"/>
  <c r="G99"/>
  <c r="G98"/>
  <c r="F97"/>
  <c r="E97"/>
  <c r="G96"/>
  <c r="G95"/>
  <c r="F90"/>
  <c r="E90"/>
  <c r="G86"/>
  <c r="G83"/>
  <c r="G85" s="1"/>
  <c r="F82"/>
  <c r="F102" s="1"/>
  <c r="E102"/>
  <c r="G82"/>
  <c r="E70" l="1"/>
  <c r="E130" s="1"/>
  <c r="E132" s="1"/>
  <c r="F70"/>
  <c r="F130" s="1"/>
  <c r="F132" s="1"/>
  <c r="G126"/>
  <c r="G131" s="1"/>
  <c r="G61"/>
  <c r="G97"/>
  <c r="G64"/>
  <c r="G69"/>
  <c r="G90"/>
  <c r="G120"/>
  <c r="G56"/>
  <c r="G49"/>
  <c r="G70" l="1"/>
  <c r="G102"/>
  <c r="G130" l="1"/>
  <c r="G132" s="1"/>
</calcChain>
</file>

<file path=xl/sharedStrings.xml><?xml version="1.0" encoding="utf-8"?>
<sst xmlns="http://schemas.openxmlformats.org/spreadsheetml/2006/main" count="166" uniqueCount="121">
  <si>
    <t>TOTAL UPC (CENTRES PROPIS I ADSCRITS)</t>
  </si>
  <si>
    <t>TOTAL CENTRES ADSCRITS</t>
  </si>
  <si>
    <t>TOTAL CENTRES PROPIS</t>
  </si>
  <si>
    <t>TOTAL ESTUDIS DE 1R CICLE</t>
  </si>
  <si>
    <t>Total EUPMT</t>
  </si>
  <si>
    <t>840 EUPMT</t>
  </si>
  <si>
    <t>Total EUETIB</t>
  </si>
  <si>
    <t>820 EUETIB</t>
  </si>
  <si>
    <t>802 EAE</t>
  </si>
  <si>
    <t>801 EUNCET</t>
  </si>
  <si>
    <t>Total</t>
  </si>
  <si>
    <t>Estudis</t>
  </si>
  <si>
    <t>Centre</t>
  </si>
  <si>
    <t>TOTAL ESTUDIS DE 2N CICLE</t>
  </si>
  <si>
    <t>Total ESAB</t>
  </si>
  <si>
    <t>370 EUOOT</t>
  </si>
  <si>
    <t>Total EPSEVG</t>
  </si>
  <si>
    <t>340 EPSEVG</t>
  </si>
  <si>
    <t>Total EPSEM</t>
  </si>
  <si>
    <t>330 EPSEM</t>
  </si>
  <si>
    <t>310 EPSEB</t>
  </si>
  <si>
    <t>Total EPSC</t>
  </si>
  <si>
    <t>Total FNB</t>
  </si>
  <si>
    <t>280 FNB</t>
  </si>
  <si>
    <t>270 FIB</t>
  </si>
  <si>
    <t>250 ETSECCPB</t>
  </si>
  <si>
    <t>200 FME</t>
  </si>
  <si>
    <t>Eng. en Automàtica i Electrònica Industrial, modalitat alternança</t>
  </si>
  <si>
    <t>Enginyeria de Mines</t>
  </si>
  <si>
    <t>Eng. d'Organització Industrial, orientació a l'Edificació</t>
  </si>
  <si>
    <t>Eng. de Telecomunicació</t>
  </si>
  <si>
    <t>Llic. de Màquines Navals</t>
  </si>
  <si>
    <t>Llic. de Nàutica i Transport Marítim</t>
  </si>
  <si>
    <t>Total ETSECCPB</t>
  </si>
  <si>
    <t>Total ETSEIB</t>
  </si>
  <si>
    <t>Eng. de Materials</t>
  </si>
  <si>
    <t xml:space="preserve">Eng. d'Organització Industrial </t>
  </si>
  <si>
    <t>Eng. Industrial</t>
  </si>
  <si>
    <t>240 ETSEIB</t>
  </si>
  <si>
    <t>Total ETSETB</t>
  </si>
  <si>
    <t>Eng. Electrònica</t>
  </si>
  <si>
    <t>230 ETSETB</t>
  </si>
  <si>
    <t>Total ETSEIAT</t>
  </si>
  <si>
    <t>Eng. Aeronàutica</t>
  </si>
  <si>
    <t>Eng. d'Automàtica i Electrònica Industrial</t>
  </si>
  <si>
    <t>220 ETSEIAT</t>
  </si>
  <si>
    <t>Llic. de Ciències i Tècniques Estadístiques</t>
  </si>
  <si>
    <t>Estudis de 2n cicle</t>
  </si>
  <si>
    <t>290 ETSAV</t>
  </si>
  <si>
    <t>210 ETSAB</t>
  </si>
  <si>
    <t>390 ESAB</t>
  </si>
  <si>
    <t>Estudi</t>
  </si>
  <si>
    <t>Homes</t>
  </si>
  <si>
    <t>Dones</t>
  </si>
  <si>
    <t>Estudis de Grau</t>
  </si>
  <si>
    <t>Grau en Matemàtiques</t>
  </si>
  <si>
    <t>320 EET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</si>
  <si>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</si>
  <si>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</si>
  <si>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</si>
  <si>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</si>
  <si>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Total EET</t>
  </si>
  <si>
    <t>Total EUOOT</t>
  </si>
  <si>
    <t>Grau en Enginyeria d'Edificació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</si>
  <si>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</si>
  <si>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</si>
  <si>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</si>
  <si>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</si>
  <si>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Recursos Minerals</t>
  </si>
  <si>
    <t xml:space="preserve">Grau en Òptica i Optometria </t>
  </si>
  <si>
    <t>Grau en Òptica i Optometria (semipresencial)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</si>
  <si>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</si>
  <si>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</si>
  <si>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</si>
  <si>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</si>
  <si>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ESTUDIS DE GRAU</t>
  </si>
  <si>
    <t>Grau en Administració i Direcció d'Empreses</t>
  </si>
  <si>
    <t>Grau en Mitjans Audiovisuals</t>
  </si>
  <si>
    <t>Grau en Enginyeria Fase Inicial Comú</t>
  </si>
  <si>
    <t>CENTRES PROPIS</t>
  </si>
  <si>
    <t>CENTRES ADSCRITS</t>
  </si>
  <si>
    <t>1.3.1 Estudiantat matriculat de nou ingrés</t>
  </si>
  <si>
    <t>1.3.1.1 MATRÍCULA DE NOU INGRÉS</t>
  </si>
  <si>
    <t>860 EEI</t>
  </si>
  <si>
    <t>804 CITM</t>
  </si>
  <si>
    <t>Grau en Fotografia i Creació Digital</t>
  </si>
  <si>
    <t>Grau en multimèdia</t>
  </si>
  <si>
    <t>Total CITM</t>
  </si>
  <si>
    <t>Eng. d'Organització Industrial</t>
  </si>
  <si>
    <t>Eng. d'Organització Industrial (semipresencial)</t>
  </si>
  <si>
    <t>Eng. Química</t>
  </si>
  <si>
    <t>Eng. de Caminis, Canals i Ports</t>
  </si>
  <si>
    <t>Eng. Geològica</t>
  </si>
  <si>
    <t>Eng. Informàtica</t>
  </si>
  <si>
    <t>Dades a maig 2011</t>
  </si>
  <si>
    <t>Grau en Arquitectura</t>
  </si>
  <si>
    <t>Grau en Enginyeria en Tecnologies Aeroespacials</t>
  </si>
  <si>
    <t>Grau en Enginyeria en Tecnologies Industrials</t>
  </si>
  <si>
    <t>Grau en Enginyeria en Vehicles Aeroespacials</t>
  </si>
  <si>
    <t>Grau en Enginyeria de Materials</t>
  </si>
  <si>
    <t>Grau en Enginyeria Civil</t>
  </si>
  <si>
    <t>Grau en Enginyeria de la Construcció</t>
  </si>
  <si>
    <t>Grau en Enginyeria Geològica</t>
  </si>
  <si>
    <t>Grau en Enginyeria Informàtica</t>
  </si>
  <si>
    <t>Grau en Enginyeria en Sistemes i Tecnologia Naval</t>
  </si>
  <si>
    <t>Grau en Enginyeria Marina</t>
  </si>
  <si>
    <t>Grau en Enginyeria Nàutica i Transport Marítim</t>
  </si>
  <si>
    <t>Grau en Arquitectura - febrer</t>
  </si>
  <si>
    <t>Total ETSAV</t>
  </si>
  <si>
    <t>Grau en Enginyeria d'Aeronavegació</t>
  </si>
  <si>
    <t>Grau en Enginyeria d'Aeroports</t>
  </si>
  <si>
    <t>Total EPSEB</t>
  </si>
  <si>
    <t>Grau en Enginyeria d'Edificació - febrer</t>
  </si>
  <si>
    <t>Grau en Enginyeria Geomàtica i Topografia</t>
  </si>
  <si>
    <t>Grau en Enginyeria de Disseny Industrial i Desenvol. del producte</t>
  </si>
  <si>
    <t>Grau en Enginyeria de Sistemes TIC</t>
  </si>
  <si>
    <t>Grau en Enginyeria de Disseny Industrial i Desenvol. del Producte</t>
  </si>
  <si>
    <t>Grau en Enginyeria Biomèdica</t>
  </si>
  <si>
    <t>Grau en Enginyeria de l'Energia</t>
  </si>
  <si>
    <t>300 EETAC</t>
  </si>
  <si>
    <t>Grau en Ciències i Tecnologies de Telecomunicació</t>
  </si>
</sst>
</file>

<file path=xl/styles.xml><?xml version="1.0" encoding="utf-8"?>
<styleSheet xmlns="http://schemas.openxmlformats.org/spreadsheetml/2006/main">
  <numFmts count="1">
    <numFmt numFmtId="164" formatCode="0\ ;&quot; (&quot;0\);&quot; - &quot;;@\ 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rgb="FF376091"/>
      </top>
      <bottom style="thin">
        <color theme="0"/>
      </bottom>
      <diagonal/>
    </border>
    <border>
      <left/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</borders>
  <cellStyleXfs count="32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4" fontId="6" fillId="4" borderId="5" applyNumberFormat="0">
      <alignment vertical="center"/>
    </xf>
    <xf numFmtId="0" fontId="4" fillId="3" borderId="6" applyNumberFormat="0" applyFont="0" applyFill="0" applyAlignment="0" applyProtection="0"/>
    <xf numFmtId="4" fontId="6" fillId="5" borderId="5" applyNumberFormat="0">
      <alignment vertical="center"/>
    </xf>
    <xf numFmtId="0" fontId="2" fillId="0" borderId="7" applyNumberFormat="0" applyFont="0" applyFill="0" applyAlignment="0" applyProtection="0"/>
    <xf numFmtId="0" fontId="4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3" fontId="8" fillId="6" borderId="5" applyNumberFormat="0">
      <alignment vertical="center"/>
    </xf>
    <xf numFmtId="3" fontId="8" fillId="7" borderId="5" applyNumberFormat="0">
      <alignment vertical="center"/>
    </xf>
    <xf numFmtId="0" fontId="7" fillId="8" borderId="5">
      <alignment horizontal="center" vertical="center" wrapText="1"/>
    </xf>
    <xf numFmtId="0" fontId="8" fillId="9" borderId="5">
      <alignment horizontal="left" vertical="center"/>
    </xf>
    <xf numFmtId="0" fontId="6" fillId="5" borderId="5">
      <alignment horizontal="left"/>
    </xf>
    <xf numFmtId="0" fontId="5" fillId="0" borderId="13" applyNumberFormat="0" applyFont="0" applyFill="0" applyAlignment="0" applyProtection="0">
      <alignment horizontal="center" vertical="top" wrapText="1"/>
    </xf>
    <xf numFmtId="4" fontId="7" fillId="8" borderId="5">
      <alignment horizontal="left" vertical="center"/>
    </xf>
    <xf numFmtId="0" fontId="6" fillId="8" borderId="5">
      <alignment horizontal="left"/>
    </xf>
    <xf numFmtId="0" fontId="6" fillId="3" borderId="5">
      <alignment horizontal="left"/>
    </xf>
    <xf numFmtId="0" fontId="6" fillId="4" borderId="5">
      <alignment horizontal="left" vertical="center"/>
    </xf>
    <xf numFmtId="0" fontId="3" fillId="2" borderId="0">
      <alignment horizontal="left" vertical="center"/>
    </xf>
    <xf numFmtId="4" fontId="8" fillId="3" borderId="5" applyNumberFormat="0">
      <alignment vertical="center"/>
    </xf>
    <xf numFmtId="4" fontId="8" fillId="5" borderId="5" applyNumberFormat="0">
      <alignment vertical="center"/>
    </xf>
    <xf numFmtId="0" fontId="7" fillId="10" borderId="5">
      <alignment horizontal="center" vertical="center"/>
    </xf>
    <xf numFmtId="3" fontId="8" fillId="3" borderId="0" applyNumberFormat="0">
      <alignment vertical="center"/>
    </xf>
    <xf numFmtId="0" fontId="7" fillId="8" borderId="5">
      <alignment horizontal="center" vertical="center"/>
    </xf>
    <xf numFmtId="4" fontId="6" fillId="8" borderId="5" applyNumberFormat="0">
      <alignment vertical="center"/>
    </xf>
    <xf numFmtId="0" fontId="2" fillId="0" borderId="0" applyNumberFormat="0" applyProtection="0">
      <alignment horizontal="right"/>
    </xf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9" fillId="0" borderId="5" xfId="15" applyFont="1" applyFill="1">
      <alignment horizontal="left" vertical="center"/>
    </xf>
    <xf numFmtId="0" fontId="9" fillId="9" borderId="5" xfId="15" applyFo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11" fillId="2" borderId="0" xfId="1" applyFont="1" applyFill="1"/>
    <xf numFmtId="0" fontId="10" fillId="2" borderId="0" xfId="1" applyFont="1" applyFill="1"/>
    <xf numFmtId="3" fontId="12" fillId="11" borderId="15" xfId="6" applyNumberFormat="1" applyFont="1" applyFill="1" applyBorder="1">
      <alignment vertical="center"/>
    </xf>
    <xf numFmtId="0" fontId="10" fillId="2" borderId="0" xfId="4" applyFont="1" applyFill="1" applyBorder="1"/>
    <xf numFmtId="0" fontId="10" fillId="2" borderId="0" xfId="2" applyFont="1" applyFill="1" applyBorder="1"/>
    <xf numFmtId="164" fontId="10" fillId="12" borderId="15" xfId="12" applyNumberFormat="1" applyFont="1" applyFill="1" applyBorder="1">
      <alignment vertical="center"/>
    </xf>
    <xf numFmtId="164" fontId="12" fillId="14" borderId="15" xfId="8" applyNumberFormat="1" applyFont="1" applyFill="1" applyBorder="1" applyAlignment="1">
      <alignment vertical="center"/>
    </xf>
    <xf numFmtId="164" fontId="10" fillId="13" borderId="15" xfId="13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9" fillId="2" borderId="16" xfId="3" applyNumberFormat="1" applyFont="1" applyFill="1" applyBorder="1" applyAlignment="1">
      <alignment horizontal="left"/>
    </xf>
    <xf numFmtId="164" fontId="9" fillId="2" borderId="16" xfId="3" applyNumberFormat="1" applyFont="1" applyFill="1" applyBorder="1" applyAlignment="1">
      <alignment horizontal="center"/>
    </xf>
    <xf numFmtId="164" fontId="9" fillId="2" borderId="14" xfId="10" applyNumberFormat="1" applyFont="1" applyFill="1" applyBorder="1"/>
    <xf numFmtId="164" fontId="10" fillId="2" borderId="14" xfId="10" applyNumberFormat="1" applyFont="1" applyFill="1" applyBorder="1" applyAlignment="1">
      <alignment horizontal="left"/>
    </xf>
    <xf numFmtId="164" fontId="10" fillId="2" borderId="14" xfId="10" applyNumberFormat="1" applyFont="1" applyFill="1" applyBorder="1" applyAlignment="1">
      <alignment horizontal="center"/>
    </xf>
    <xf numFmtId="164" fontId="12" fillId="11" borderId="15" xfId="14" applyNumberFormat="1" applyFont="1" applyFill="1" applyBorder="1">
      <alignment horizontal="center" vertical="center" wrapText="1"/>
    </xf>
    <xf numFmtId="164" fontId="12" fillId="11" borderId="15" xfId="14" applyNumberFormat="1" applyFont="1" applyFill="1" applyBorder="1" applyAlignment="1">
      <alignment horizontal="center"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9" fillId="2" borderId="0" xfId="1" applyNumberFormat="1" applyFont="1" applyFill="1" applyBorder="1"/>
    <xf numFmtId="164" fontId="10" fillId="2" borderId="0" xfId="1" applyNumberFormat="1" applyFont="1" applyFill="1" applyBorder="1" applyAlignment="1">
      <alignment horizontal="left"/>
    </xf>
    <xf numFmtId="164" fontId="10" fillId="2" borderId="0" xfId="1" applyNumberFormat="1" applyFont="1" applyFill="1" applyBorder="1" applyAlignment="1">
      <alignment horizontal="center"/>
    </xf>
    <xf numFmtId="164" fontId="10" fillId="13" borderId="17" xfId="12" applyNumberFormat="1" applyFont="1" applyFill="1" applyBorder="1" applyAlignment="1">
      <alignment horizontal="left" vertical="center"/>
    </xf>
    <xf numFmtId="164" fontId="10" fillId="13" borderId="15" xfId="12" applyNumberFormat="1" applyFont="1" applyFill="1" applyBorder="1">
      <alignment vertical="center"/>
    </xf>
    <xf numFmtId="164" fontId="9" fillId="2" borderId="0" xfId="3" applyNumberFormat="1" applyFont="1" applyFill="1" applyBorder="1" applyAlignment="1">
      <alignment horizontal="left"/>
    </xf>
    <xf numFmtId="164" fontId="9" fillId="2" borderId="0" xfId="3" applyNumberFormat="1" applyFont="1" applyFill="1" applyBorder="1" applyAlignment="1">
      <alignment horizontal="center"/>
    </xf>
    <xf numFmtId="164" fontId="10" fillId="12" borderId="15" xfId="13" applyNumberFormat="1" applyFont="1" applyFill="1" applyBorder="1">
      <alignment vertical="center"/>
    </xf>
    <xf numFmtId="164" fontId="10" fillId="2" borderId="20" xfId="0" applyNumberFormat="1" applyFont="1" applyFill="1" applyBorder="1"/>
    <xf numFmtId="0" fontId="10" fillId="2" borderId="21" xfId="11" applyFont="1" applyFill="1" applyBorder="1" applyAlignment="1"/>
    <xf numFmtId="0" fontId="10" fillId="2" borderId="22" xfId="7" applyFont="1" applyFill="1" applyBorder="1"/>
    <xf numFmtId="0" fontId="10" fillId="2" borderId="23" xfId="4" applyFont="1" applyFill="1" applyBorder="1"/>
    <xf numFmtId="0" fontId="10" fillId="2" borderId="32" xfId="7" applyFont="1" applyFill="1" applyBorder="1"/>
    <xf numFmtId="164" fontId="10" fillId="12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3" borderId="15" xfId="13" applyNumberFormat="1" applyFont="1" applyFill="1" applyBorder="1">
      <alignment vertical="center"/>
    </xf>
    <xf numFmtId="164" fontId="10" fillId="12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2" borderId="15" xfId="12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3" fontId="10" fillId="12" borderId="15" xfId="12" quotePrefix="1" applyNumberFormat="1" applyFont="1" applyFill="1" applyBorder="1">
      <alignment vertical="center"/>
    </xf>
    <xf numFmtId="3" fontId="10" fillId="13" borderId="15" xfId="12" applyNumberFormat="1" applyFont="1" applyFill="1" applyBorder="1">
      <alignment vertical="center"/>
    </xf>
    <xf numFmtId="3" fontId="10" fillId="13" borderId="15" xfId="12" quotePrefix="1" applyNumberFormat="1" applyFont="1" applyFill="1" applyBorder="1">
      <alignment vertical="center"/>
    </xf>
    <xf numFmtId="3" fontId="10" fillId="12" borderId="15" xfId="13" applyNumberFormat="1" applyFont="1" applyFill="1" applyBorder="1">
      <alignment vertical="center"/>
    </xf>
    <xf numFmtId="3" fontId="12" fillId="14" borderId="15" xfId="8" applyNumberFormat="1" applyFont="1" applyFill="1" applyBorder="1" applyAlignment="1">
      <alignment vertical="center"/>
    </xf>
    <xf numFmtId="3" fontId="10" fillId="12" borderId="15" xfId="13" quotePrefix="1" applyNumberFormat="1" applyFont="1" applyFill="1" applyBorder="1">
      <alignment vertical="center"/>
    </xf>
    <xf numFmtId="3" fontId="10" fillId="13" borderId="15" xfId="13" applyNumberFormat="1" applyFont="1" applyFill="1" applyBorder="1">
      <alignment vertical="center"/>
    </xf>
    <xf numFmtId="3" fontId="10" fillId="13" borderId="15" xfId="13" quotePrefix="1" applyNumberFormat="1" applyFont="1" applyFill="1" applyBorder="1">
      <alignment vertical="center"/>
    </xf>
    <xf numFmtId="3" fontId="10" fillId="12" borderId="15" xfId="12" applyNumberFormat="1" applyFont="1" applyFill="1" applyBorder="1">
      <alignment vertical="center"/>
    </xf>
    <xf numFmtId="3" fontId="10" fillId="0" borderId="0" xfId="0" applyNumberFormat="1" applyFont="1"/>
    <xf numFmtId="3" fontId="12" fillId="14" borderId="15" xfId="6" applyNumberFormat="1" applyFont="1" applyFill="1" applyBorder="1">
      <alignment vertical="center"/>
    </xf>
    <xf numFmtId="164" fontId="10" fillId="13" borderId="15" xfId="13" applyNumberFormat="1" applyFont="1" applyFill="1" applyBorder="1">
      <alignment vertical="center"/>
    </xf>
    <xf numFmtId="0" fontId="13" fillId="0" borderId="0" xfId="0" applyFont="1"/>
    <xf numFmtId="164" fontId="10" fillId="13" borderId="15" xfId="12" applyNumberFormat="1" applyFont="1" applyFill="1" applyBorder="1">
      <alignment vertical="center"/>
    </xf>
    <xf numFmtId="164" fontId="10" fillId="13" borderId="15" xfId="12" applyNumberFormat="1" applyFont="1" applyFill="1" applyBorder="1">
      <alignment vertical="center"/>
    </xf>
    <xf numFmtId="164" fontId="10" fillId="12" borderId="15" xfId="13" applyNumberFormat="1" applyFont="1" applyFill="1" applyBorder="1">
      <alignment vertical="center"/>
    </xf>
    <xf numFmtId="164" fontId="10" fillId="12" borderId="17" xfId="13" applyNumberFormat="1" applyFont="1" applyFill="1" applyBorder="1">
      <alignment vertical="center"/>
    </xf>
    <xf numFmtId="164" fontId="10" fillId="12" borderId="18" xfId="13" applyNumberFormat="1" applyFont="1" applyFill="1" applyBorder="1">
      <alignment vertical="center"/>
    </xf>
    <xf numFmtId="164" fontId="10" fillId="12" borderId="19" xfId="13" applyNumberFormat="1" applyFont="1" applyFill="1" applyBorder="1">
      <alignment vertical="center"/>
    </xf>
    <xf numFmtId="164" fontId="12" fillId="11" borderId="15" xfId="6" applyNumberFormat="1" applyFont="1" applyFill="1" applyBorder="1">
      <alignment vertical="center"/>
    </xf>
    <xf numFmtId="164" fontId="10" fillId="13" borderId="17" xfId="13" applyNumberFormat="1" applyFont="1" applyFill="1" applyBorder="1" applyAlignment="1">
      <alignment horizontal="left" vertical="center"/>
    </xf>
    <xf numFmtId="164" fontId="10" fillId="13" borderId="18" xfId="13" applyNumberFormat="1" applyFont="1" applyFill="1" applyBorder="1" applyAlignment="1">
      <alignment horizontal="left" vertical="center"/>
    </xf>
    <xf numFmtId="164" fontId="10" fillId="13" borderId="19" xfId="13" applyNumberFormat="1" applyFont="1" applyFill="1" applyBorder="1" applyAlignment="1">
      <alignment horizontal="left" vertical="center"/>
    </xf>
    <xf numFmtId="164" fontId="9" fillId="9" borderId="15" xfId="15" applyNumberFormat="1" applyFont="1" applyBorder="1">
      <alignment horizontal="left" vertical="center"/>
    </xf>
    <xf numFmtId="164" fontId="10" fillId="13" borderId="15" xfId="13" applyNumberFormat="1" applyFont="1" applyFill="1" applyBorder="1" applyAlignment="1">
      <alignment horizontal="left" vertical="center"/>
    </xf>
    <xf numFmtId="164" fontId="10" fillId="12" borderId="17" xfId="12" applyNumberFormat="1" applyFont="1" applyFill="1" applyBorder="1" applyAlignment="1">
      <alignment horizontal="left" vertical="center"/>
    </xf>
    <xf numFmtId="164" fontId="10" fillId="12" borderId="18" xfId="12" applyNumberFormat="1" applyFont="1" applyFill="1" applyBorder="1" applyAlignment="1">
      <alignment horizontal="left" vertical="center"/>
    </xf>
    <xf numFmtId="164" fontId="10" fillId="12" borderId="19" xfId="12" applyNumberFormat="1" applyFont="1" applyFill="1" applyBorder="1" applyAlignment="1">
      <alignment horizontal="left" vertical="center"/>
    </xf>
    <xf numFmtId="164" fontId="10" fillId="12" borderId="15" xfId="12" applyNumberFormat="1" applyFont="1" applyFill="1" applyBorder="1">
      <alignment vertical="center"/>
    </xf>
    <xf numFmtId="0" fontId="9" fillId="9" borderId="5" xfId="15" applyFont="1">
      <alignment horizontal="left" vertical="center"/>
    </xf>
    <xf numFmtId="0" fontId="13" fillId="9" borderId="12" xfId="15" applyFont="1" applyBorder="1" applyAlignment="1">
      <alignment horizontal="left" vertical="center"/>
    </xf>
    <xf numFmtId="0" fontId="13" fillId="9" borderId="11" xfId="15" applyFont="1" applyBorder="1" applyAlignment="1">
      <alignment horizontal="left" vertical="center"/>
    </xf>
    <xf numFmtId="0" fontId="13" fillId="9" borderId="10" xfId="15" applyFont="1" applyBorder="1" applyAlignment="1">
      <alignment horizontal="left" vertical="center"/>
    </xf>
    <xf numFmtId="0" fontId="9" fillId="9" borderId="12" xfId="15" applyFont="1" applyBorder="1" applyAlignment="1">
      <alignment horizontal="left" vertical="center"/>
    </xf>
    <xf numFmtId="0" fontId="9" fillId="9" borderId="11" xfId="15" applyFont="1" applyBorder="1" applyAlignment="1">
      <alignment horizontal="left" vertical="center"/>
    </xf>
    <xf numFmtId="0" fontId="9" fillId="9" borderId="10" xfId="15" applyFont="1" applyBorder="1" applyAlignment="1">
      <alignment horizontal="left" vertical="center"/>
    </xf>
    <xf numFmtId="0" fontId="10" fillId="2" borderId="21" xfId="11" applyFont="1" applyFill="1" applyBorder="1" applyAlignment="1">
      <alignment horizontal="center"/>
    </xf>
    <xf numFmtId="0" fontId="10" fillId="2" borderId="22" xfId="11" applyFont="1" applyFill="1" applyBorder="1" applyAlignment="1">
      <alignment horizontal="center"/>
    </xf>
    <xf numFmtId="0" fontId="10" fillId="2" borderId="23" xfId="11" applyFont="1" applyFill="1" applyBorder="1" applyAlignment="1">
      <alignment horizontal="center"/>
    </xf>
    <xf numFmtId="0" fontId="9" fillId="2" borderId="24" xfId="10" applyFont="1" applyFill="1" applyBorder="1" applyAlignment="1">
      <alignment horizontal="center"/>
    </xf>
    <xf numFmtId="0" fontId="9" fillId="2" borderId="25" xfId="10" applyFont="1" applyFill="1" applyBorder="1" applyAlignment="1">
      <alignment horizontal="center"/>
    </xf>
    <xf numFmtId="0" fontId="9" fillId="2" borderId="26" xfId="10" applyFont="1" applyFill="1" applyBorder="1" applyAlignment="1">
      <alignment horizontal="center"/>
    </xf>
    <xf numFmtId="0" fontId="12" fillId="14" borderId="15" xfId="8" applyNumberFormat="1" applyFont="1" applyFill="1" applyBorder="1">
      <alignment vertical="center"/>
    </xf>
    <xf numFmtId="0" fontId="12" fillId="11" borderId="15" xfId="6" applyNumberFormat="1" applyFont="1" applyFill="1" applyBorder="1">
      <alignment vertical="center"/>
    </xf>
    <xf numFmtId="164" fontId="9" fillId="9" borderId="14" xfId="15" applyNumberFormat="1" applyFont="1" applyBorder="1">
      <alignment horizontal="left" vertical="center"/>
    </xf>
    <xf numFmtId="0" fontId="10" fillId="2" borderId="27" xfId="9" applyFont="1" applyFill="1" applyBorder="1" applyAlignment="1">
      <alignment horizontal="center"/>
    </xf>
    <xf numFmtId="0" fontId="10" fillId="2" borderId="28" xfId="9" applyFont="1" applyFill="1" applyBorder="1" applyAlignment="1">
      <alignment horizontal="center"/>
    </xf>
    <xf numFmtId="0" fontId="10" fillId="2" borderId="29" xfId="9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/>
    </xf>
    <xf numFmtId="0" fontId="9" fillId="2" borderId="20" xfId="3" applyFont="1" applyFill="1" applyBorder="1" applyAlignment="1">
      <alignment horizontal="center"/>
    </xf>
    <xf numFmtId="0" fontId="9" fillId="2" borderId="31" xfId="3" applyFont="1" applyFill="1" applyBorder="1" applyAlignment="1">
      <alignment horizontal="center"/>
    </xf>
    <xf numFmtId="0" fontId="10" fillId="2" borderId="33" xfId="9" applyFont="1" applyFill="1" applyBorder="1" applyAlignment="1">
      <alignment horizontal="center"/>
    </xf>
    <xf numFmtId="0" fontId="10" fillId="2" borderId="34" xfId="9" applyFont="1" applyFill="1" applyBorder="1" applyAlignment="1">
      <alignment horizontal="center"/>
    </xf>
    <xf numFmtId="0" fontId="10" fillId="2" borderId="35" xfId="9" applyFont="1" applyFill="1" applyBorder="1" applyAlignment="1">
      <alignment horizontal="center"/>
    </xf>
    <xf numFmtId="164" fontId="10" fillId="13" borderId="17" xfId="13" applyNumberFormat="1" applyFont="1" applyFill="1" applyBorder="1" applyAlignment="1">
      <alignment horizontal="left" vertical="center" wrapText="1"/>
    </xf>
    <xf numFmtId="164" fontId="10" fillId="13" borderId="18" xfId="13" applyNumberFormat="1" applyFont="1" applyFill="1" applyBorder="1" applyAlignment="1">
      <alignment horizontal="left" vertical="center" wrapText="1"/>
    </xf>
    <xf numFmtId="164" fontId="10" fillId="13" borderId="19" xfId="13" applyNumberFormat="1" applyFont="1" applyFill="1" applyBorder="1" applyAlignment="1">
      <alignment horizontal="left" vertical="center" wrapText="1"/>
    </xf>
    <xf numFmtId="164" fontId="9" fillId="9" borderId="12" xfId="15" applyNumberFormat="1" applyFont="1" applyBorder="1" applyAlignment="1">
      <alignment horizontal="left" vertical="center"/>
    </xf>
    <xf numFmtId="164" fontId="9" fillId="9" borderId="11" xfId="15" applyNumberFormat="1" applyFont="1" applyBorder="1" applyAlignment="1">
      <alignment horizontal="left" vertical="center"/>
    </xf>
    <xf numFmtId="164" fontId="9" fillId="9" borderId="10" xfId="15" applyNumberFormat="1" applyFont="1" applyBorder="1" applyAlignment="1">
      <alignment horizontal="left" vertical="center"/>
    </xf>
    <xf numFmtId="164" fontId="10" fillId="13" borderId="15" xfId="13" applyNumberFormat="1" applyFont="1" applyFill="1" applyBorder="1">
      <alignment vertical="center"/>
    </xf>
    <xf numFmtId="164" fontId="10" fillId="12" borderId="17" xfId="13" applyNumberFormat="1" applyFont="1" applyFill="1" applyBorder="1" applyAlignment="1">
      <alignment horizontal="left" vertical="center" wrapText="1"/>
    </xf>
    <xf numFmtId="164" fontId="10" fillId="12" borderId="18" xfId="13" applyNumberFormat="1" applyFont="1" applyFill="1" applyBorder="1" applyAlignment="1">
      <alignment horizontal="left" vertical="center" wrapText="1"/>
    </xf>
    <xf numFmtId="164" fontId="10" fillId="12" borderId="19" xfId="13" applyNumberFormat="1" applyFont="1" applyFill="1" applyBorder="1" applyAlignment="1">
      <alignment horizontal="left" vertical="center" wrapText="1"/>
    </xf>
  </cellXfs>
  <cellStyles count="32">
    <cellStyle name="BodeExteior" xfId="17"/>
    <cellStyle name="BordeEsqDI" xfId="2"/>
    <cellStyle name="BordeEsqDS" xfId="9"/>
    <cellStyle name="BordeEsqII" xfId="4"/>
    <cellStyle name="BordeEsqIS" xfId="11"/>
    <cellStyle name="BordeTablaDer" xfId="5"/>
    <cellStyle name="BordeTablaInf" xfId="3"/>
    <cellStyle name="BordeTablaIzq" xfId="7"/>
    <cellStyle name="BordeTablaSup" xfId="10"/>
    <cellStyle name="CMenuIzq" xfId="18"/>
    <cellStyle name="CMenuIzqTotal" xfId="19"/>
    <cellStyle name="CMenuIzqTotal0" xfId="20"/>
    <cellStyle name="CMenuIzqTotal1" xfId="16"/>
    <cellStyle name="CMenuIzqTotal2" xfId="21"/>
    <cellStyle name="comentario" xfId="22"/>
    <cellStyle name="fColor1" xfId="13"/>
    <cellStyle name="fColor2" xfId="12"/>
    <cellStyle name="fColor3" xfId="23"/>
    <cellStyle name="fColor4" xfId="24"/>
    <cellStyle name="fSubTitulo" xfId="15"/>
    <cellStyle name="fTitularOscura" xfId="25"/>
    <cellStyle name="fTitulo" xfId="14"/>
    <cellStyle name="fTotal0" xfId="26"/>
    <cellStyle name="fTotal1" xfId="8"/>
    <cellStyle name="fTotal1Columna" xfId="27"/>
    <cellStyle name="fTotal2" xfId="6"/>
    <cellStyle name="fTotal3" xfId="28"/>
    <cellStyle name="Normal" xfId="0" builtinId="0"/>
    <cellStyle name="Normal 2" xfId="30"/>
    <cellStyle name="Normal_Demanda" xfId="1"/>
    <cellStyle name="Porcentual 2" xfId="31"/>
    <cellStyle name="SinEstilo" xfId="29"/>
  </cellStyles>
  <dxfs count="0"/>
  <tableStyles count="0" defaultTableStyle="TableStyleMedium9" defaultPivotStyle="PivotStyleLight16"/>
  <colors>
    <mruColors>
      <color rgb="FF003366"/>
      <color rgb="FF6E97C8"/>
      <color rgb="FFDBE5F1"/>
      <color rgb="FFB8CCE4"/>
      <color rgb="FF37609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showGridLines="0" tabSelected="1" topLeftCell="A55" zoomScaleNormal="100" workbookViewId="0">
      <selection activeCell="G64" sqref="G64"/>
    </sheetView>
  </sheetViews>
  <sheetFormatPr defaultColWidth="11.42578125" defaultRowHeight="12.75"/>
  <cols>
    <col min="1" max="1" width="2.7109375" style="4" customWidth="1"/>
    <col min="2" max="2" width="0.5703125" style="4" customWidth="1"/>
    <col min="3" max="3" width="17.7109375" style="4" customWidth="1"/>
    <col min="4" max="4" width="60.85546875" style="4" customWidth="1"/>
    <col min="5" max="5" width="15.140625" style="4" customWidth="1"/>
    <col min="6" max="6" width="14.7109375" style="4" customWidth="1"/>
    <col min="7" max="7" width="13.28515625" style="4" customWidth="1"/>
    <col min="8" max="8" width="0.5703125" style="4" customWidth="1"/>
    <col min="9" max="10" width="11.42578125" style="3"/>
    <col min="11" max="11" width="12.140625" style="3" customWidth="1"/>
    <col min="12" max="16384" width="11.42578125" style="3"/>
  </cols>
  <sheetData>
    <row r="1" spans="1:9" ht="14.25" thickTop="1" thickBot="1">
      <c r="A1" s="1"/>
      <c r="B1" s="2"/>
      <c r="C1" s="78" t="s">
        <v>81</v>
      </c>
      <c r="D1" s="78"/>
      <c r="E1" s="78"/>
      <c r="F1" s="78"/>
      <c r="G1" s="78"/>
      <c r="H1" s="2"/>
    </row>
    <row r="2" spans="1:9" ht="14.25" thickTop="1" thickBot="1">
      <c r="A2" s="2"/>
      <c r="B2" s="2"/>
      <c r="C2" s="78" t="s">
        <v>82</v>
      </c>
      <c r="D2" s="78"/>
      <c r="E2" s="78"/>
      <c r="F2" s="78"/>
      <c r="G2" s="78"/>
      <c r="H2" s="2"/>
    </row>
    <row r="3" spans="1:9" ht="14.25" thickTop="1" thickBot="1">
      <c r="A3" s="2"/>
      <c r="B3" s="2"/>
      <c r="C3" s="79"/>
      <c r="D3" s="80"/>
      <c r="E3" s="80"/>
      <c r="F3" s="80"/>
      <c r="G3" s="81"/>
      <c r="H3" s="2"/>
    </row>
    <row r="4" spans="1:9" ht="14.25" thickTop="1" thickBot="1">
      <c r="A4" s="2"/>
      <c r="B4" s="2"/>
      <c r="C4" s="82" t="s">
        <v>79</v>
      </c>
      <c r="D4" s="83"/>
      <c r="E4" s="83"/>
      <c r="F4" s="83"/>
      <c r="G4" s="84"/>
      <c r="H4" s="2"/>
    </row>
    <row r="5" spans="1:9" ht="13.5" thickTop="1"/>
    <row r="6" spans="1:9" ht="3.95" customHeight="1">
      <c r="A6" s="3"/>
      <c r="B6" s="32"/>
      <c r="C6" s="17"/>
      <c r="D6" s="18"/>
      <c r="E6" s="18"/>
      <c r="F6" s="18"/>
      <c r="G6" s="19"/>
      <c r="H6" s="100"/>
    </row>
    <row r="7" spans="1:9" ht="18.75" customHeight="1">
      <c r="A7" s="3"/>
      <c r="B7" s="33"/>
      <c r="C7" s="72" t="s">
        <v>54</v>
      </c>
      <c r="D7" s="72"/>
      <c r="E7" s="72"/>
      <c r="F7" s="72"/>
      <c r="G7" s="72"/>
      <c r="H7" s="101"/>
    </row>
    <row r="8" spans="1:9" ht="20.100000000000001" customHeight="1">
      <c r="A8" s="3"/>
      <c r="B8" s="33"/>
      <c r="C8" s="20" t="s">
        <v>12</v>
      </c>
      <c r="D8" s="20" t="s">
        <v>51</v>
      </c>
      <c r="E8" s="20" t="s">
        <v>53</v>
      </c>
      <c r="F8" s="20" t="s">
        <v>52</v>
      </c>
      <c r="G8" s="21" t="s">
        <v>10</v>
      </c>
      <c r="H8" s="101"/>
    </row>
    <row r="9" spans="1:9" ht="20.100000000000001" customHeight="1">
      <c r="A9" s="3"/>
      <c r="B9" s="33"/>
      <c r="C9" s="22" t="s">
        <v>26</v>
      </c>
      <c r="D9" s="10" t="s">
        <v>55</v>
      </c>
      <c r="E9" s="49">
        <v>21</v>
      </c>
      <c r="F9" s="49">
        <v>31</v>
      </c>
      <c r="G9" s="49">
        <f>+E9+F9</f>
        <v>52</v>
      </c>
      <c r="H9" s="101"/>
      <c r="I9" s="58"/>
    </row>
    <row r="10" spans="1:9" ht="20.100000000000001" customHeight="1">
      <c r="A10" s="3"/>
      <c r="B10" s="33"/>
      <c r="C10" s="43" t="s">
        <v>49</v>
      </c>
      <c r="D10" s="43" t="s">
        <v>95</v>
      </c>
      <c r="E10" s="50">
        <v>193</v>
      </c>
      <c r="F10" s="50">
        <v>185</v>
      </c>
      <c r="G10" s="51">
        <f>+E10+F10</f>
        <v>378</v>
      </c>
      <c r="H10" s="101"/>
      <c r="I10" s="58"/>
    </row>
    <row r="11" spans="1:9" ht="20.100000000000001" customHeight="1">
      <c r="A11" s="3"/>
      <c r="B11" s="33"/>
      <c r="C11" s="110" t="s">
        <v>45</v>
      </c>
      <c r="D11" s="46" t="s">
        <v>96</v>
      </c>
      <c r="E11" s="52">
        <v>14</v>
      </c>
      <c r="F11" s="52">
        <v>47</v>
      </c>
      <c r="G11" s="52">
        <f t="shared" ref="G11:G13" si="0">+E11+F11</f>
        <v>61</v>
      </c>
      <c r="H11" s="101"/>
      <c r="I11" s="58"/>
    </row>
    <row r="12" spans="1:9" ht="20.100000000000001" customHeight="1">
      <c r="A12" s="3"/>
      <c r="B12" s="33"/>
      <c r="C12" s="111"/>
      <c r="D12" s="46" t="s">
        <v>97</v>
      </c>
      <c r="E12" s="52">
        <v>31</v>
      </c>
      <c r="F12" s="52">
        <v>170</v>
      </c>
      <c r="G12" s="52">
        <f t="shared" si="0"/>
        <v>201</v>
      </c>
      <c r="H12" s="101"/>
      <c r="I12" s="58"/>
    </row>
    <row r="13" spans="1:9" ht="20.100000000000001" customHeight="1">
      <c r="A13" s="3"/>
      <c r="B13" s="33"/>
      <c r="C13" s="111"/>
      <c r="D13" s="46" t="s">
        <v>98</v>
      </c>
      <c r="E13" s="52">
        <v>12</v>
      </c>
      <c r="F13" s="52">
        <v>49</v>
      </c>
      <c r="G13" s="52">
        <f t="shared" si="0"/>
        <v>61</v>
      </c>
      <c r="H13" s="101"/>
      <c r="I13" s="58"/>
    </row>
    <row r="14" spans="1:9" ht="20.100000000000001" customHeight="1">
      <c r="A14" s="3"/>
      <c r="B14" s="33"/>
      <c r="C14" s="112"/>
      <c r="D14" s="11" t="s">
        <v>42</v>
      </c>
      <c r="E14" s="53">
        <f>SUM(E11:E13)</f>
        <v>57</v>
      </c>
      <c r="F14" s="53">
        <f t="shared" ref="F14:G14" si="1">SUM(F11:F13)</f>
        <v>266</v>
      </c>
      <c r="G14" s="53">
        <f t="shared" si="1"/>
        <v>323</v>
      </c>
      <c r="H14" s="101"/>
      <c r="I14" s="58"/>
    </row>
    <row r="15" spans="1:9" ht="20.100000000000001" customHeight="1">
      <c r="A15" s="3"/>
      <c r="B15" s="33"/>
      <c r="C15" s="63" t="s">
        <v>41</v>
      </c>
      <c r="D15" s="43" t="s">
        <v>59</v>
      </c>
      <c r="E15" s="51">
        <v>11</v>
      </c>
      <c r="F15" s="51">
        <v>34</v>
      </c>
      <c r="G15" s="51">
        <f>+E15+F15</f>
        <v>45</v>
      </c>
      <c r="H15" s="101"/>
      <c r="I15" s="58"/>
    </row>
    <row r="16" spans="1:9" ht="20.100000000000001" customHeight="1">
      <c r="A16" s="3"/>
      <c r="B16" s="33"/>
      <c r="C16" s="63"/>
      <c r="D16" s="43" t="s">
        <v>58</v>
      </c>
      <c r="E16" s="51">
        <v>11</v>
      </c>
      <c r="F16" s="51">
        <v>76</v>
      </c>
      <c r="G16" s="51">
        <f t="shared" ref="G16:G19" si="2">+E16+F16</f>
        <v>87</v>
      </c>
      <c r="H16" s="101"/>
      <c r="I16" s="58"/>
    </row>
    <row r="17" spans="1:9" ht="20.100000000000001" customHeight="1">
      <c r="A17" s="3"/>
      <c r="B17" s="33"/>
      <c r="C17" s="63"/>
      <c r="D17" s="43" t="s">
        <v>57</v>
      </c>
      <c r="E17" s="51">
        <v>10</v>
      </c>
      <c r="F17" s="51">
        <v>70</v>
      </c>
      <c r="G17" s="51">
        <f t="shared" si="2"/>
        <v>80</v>
      </c>
      <c r="H17" s="101"/>
      <c r="I17" s="58"/>
    </row>
    <row r="18" spans="1:9" ht="20.100000000000001" customHeight="1">
      <c r="A18" s="3"/>
      <c r="B18" s="33"/>
      <c r="C18" s="63"/>
      <c r="D18" s="62" t="s">
        <v>120</v>
      </c>
      <c r="E18" s="51">
        <v>11</v>
      </c>
      <c r="F18" s="51">
        <v>74</v>
      </c>
      <c r="G18" s="51">
        <f t="shared" si="2"/>
        <v>85</v>
      </c>
      <c r="H18" s="101"/>
      <c r="I18" s="58"/>
    </row>
    <row r="19" spans="1:9" ht="20.100000000000001" customHeight="1">
      <c r="A19" s="3"/>
      <c r="B19" s="33"/>
      <c r="C19" s="63"/>
      <c r="D19" s="43" t="s">
        <v>60</v>
      </c>
      <c r="E19" s="51">
        <v>6</v>
      </c>
      <c r="F19" s="51">
        <v>59</v>
      </c>
      <c r="G19" s="51">
        <f t="shared" si="2"/>
        <v>65</v>
      </c>
      <c r="H19" s="101"/>
      <c r="I19" s="58"/>
    </row>
    <row r="20" spans="1:9" ht="20.100000000000001" customHeight="1">
      <c r="A20" s="3"/>
      <c r="B20" s="33"/>
      <c r="C20" s="63"/>
      <c r="D20" s="11" t="s">
        <v>39</v>
      </c>
      <c r="E20" s="53">
        <f>SUM(E15:E19)</f>
        <v>49</v>
      </c>
      <c r="F20" s="53">
        <f>SUM(F15:F19)</f>
        <v>313</v>
      </c>
      <c r="G20" s="53">
        <f>SUM(G15:G19)</f>
        <v>362</v>
      </c>
      <c r="H20" s="101"/>
      <c r="I20" s="58"/>
    </row>
    <row r="21" spans="1:9" ht="20.100000000000001" customHeight="1">
      <c r="A21" s="3"/>
      <c r="B21" s="33"/>
      <c r="C21" s="64" t="s">
        <v>38</v>
      </c>
      <c r="D21" s="46" t="s">
        <v>99</v>
      </c>
      <c r="E21" s="52">
        <v>10</v>
      </c>
      <c r="F21" s="52">
        <v>32</v>
      </c>
      <c r="G21" s="52">
        <f t="shared" ref="G21:G23" si="3">+E21+F21</f>
        <v>42</v>
      </c>
      <c r="H21" s="101"/>
      <c r="I21" s="58"/>
    </row>
    <row r="22" spans="1:9" ht="20.100000000000001" customHeight="1">
      <c r="A22" s="3"/>
      <c r="B22" s="33"/>
      <c r="C22" s="64"/>
      <c r="D22" s="46" t="s">
        <v>97</v>
      </c>
      <c r="E22" s="52">
        <v>109</v>
      </c>
      <c r="F22" s="52">
        <v>349</v>
      </c>
      <c r="G22" s="52">
        <f t="shared" si="3"/>
        <v>458</v>
      </c>
      <c r="H22" s="101"/>
      <c r="I22" s="58"/>
    </row>
    <row r="23" spans="1:9" ht="20.100000000000001" customHeight="1">
      <c r="A23" s="3"/>
      <c r="B23" s="33"/>
      <c r="C23" s="64"/>
      <c r="D23" s="46" t="s">
        <v>64</v>
      </c>
      <c r="E23" s="52">
        <v>23</v>
      </c>
      <c r="F23" s="52">
        <v>57</v>
      </c>
      <c r="G23" s="52">
        <f t="shared" si="3"/>
        <v>80</v>
      </c>
      <c r="H23" s="101"/>
      <c r="I23" s="58"/>
    </row>
    <row r="24" spans="1:9" ht="20.100000000000001" customHeight="1">
      <c r="A24" s="3"/>
      <c r="B24" s="33"/>
      <c r="C24" s="64"/>
      <c r="D24" s="11" t="s">
        <v>34</v>
      </c>
      <c r="E24" s="53">
        <f>SUM(E21:E23)</f>
        <v>142</v>
      </c>
      <c r="F24" s="53">
        <f t="shared" ref="F24:G24" si="4">SUM(F21:F23)</f>
        <v>438</v>
      </c>
      <c r="G24" s="53">
        <f t="shared" si="4"/>
        <v>580</v>
      </c>
      <c r="H24" s="101"/>
      <c r="I24" s="58"/>
    </row>
    <row r="25" spans="1:9" ht="20.100000000000001" customHeight="1">
      <c r="A25" s="3"/>
      <c r="B25" s="33"/>
      <c r="C25" s="63" t="s">
        <v>25</v>
      </c>
      <c r="D25" s="43" t="s">
        <v>100</v>
      </c>
      <c r="E25" s="50">
        <v>34</v>
      </c>
      <c r="F25" s="50">
        <v>105</v>
      </c>
      <c r="G25" s="51">
        <f t="shared" ref="G25:G27" si="5">+E25+F25</f>
        <v>139</v>
      </c>
      <c r="H25" s="101"/>
      <c r="I25" s="58"/>
    </row>
    <row r="26" spans="1:9" ht="20.100000000000001" customHeight="1">
      <c r="A26" s="3"/>
      <c r="B26" s="33"/>
      <c r="C26" s="63"/>
      <c r="D26" s="43" t="s">
        <v>101</v>
      </c>
      <c r="E26" s="50">
        <v>42</v>
      </c>
      <c r="F26" s="50">
        <v>147</v>
      </c>
      <c r="G26" s="51">
        <f t="shared" si="5"/>
        <v>189</v>
      </c>
      <c r="H26" s="101"/>
      <c r="I26" s="58"/>
    </row>
    <row r="27" spans="1:9" ht="20.100000000000001" customHeight="1">
      <c r="A27" s="3"/>
      <c r="B27" s="33"/>
      <c r="C27" s="63"/>
      <c r="D27" s="43" t="s">
        <v>102</v>
      </c>
      <c r="E27" s="50">
        <v>15</v>
      </c>
      <c r="F27" s="50">
        <v>39</v>
      </c>
      <c r="G27" s="51">
        <f t="shared" si="5"/>
        <v>54</v>
      </c>
      <c r="H27" s="101"/>
      <c r="I27" s="58"/>
    </row>
    <row r="28" spans="1:9" ht="20.100000000000001" customHeight="1">
      <c r="A28" s="3"/>
      <c r="B28" s="33"/>
      <c r="C28" s="63"/>
      <c r="D28" s="11" t="s">
        <v>33</v>
      </c>
      <c r="E28" s="53">
        <f>SUM(E25:E27)</f>
        <v>91</v>
      </c>
      <c r="F28" s="53">
        <f t="shared" ref="F28:G28" si="6">SUM(F25:F27)</f>
        <v>291</v>
      </c>
      <c r="G28" s="53">
        <f t="shared" si="6"/>
        <v>382</v>
      </c>
      <c r="H28" s="101"/>
      <c r="I28" s="58"/>
    </row>
    <row r="29" spans="1:9" ht="20.100000000000001" customHeight="1">
      <c r="A29" s="3"/>
      <c r="B29" s="33"/>
      <c r="C29" s="44" t="s">
        <v>24</v>
      </c>
      <c r="D29" s="45" t="s">
        <v>103</v>
      </c>
      <c r="E29" s="49">
        <v>40</v>
      </c>
      <c r="F29" s="49">
        <v>369</v>
      </c>
      <c r="G29" s="49">
        <f>+E29+F29</f>
        <v>409</v>
      </c>
      <c r="H29" s="101"/>
      <c r="I29" s="58"/>
    </row>
    <row r="30" spans="1:9" ht="20.100000000000001" customHeight="1">
      <c r="A30" s="3"/>
      <c r="B30" s="33"/>
      <c r="C30" s="63" t="s">
        <v>23</v>
      </c>
      <c r="D30" s="43" t="s">
        <v>104</v>
      </c>
      <c r="E30" s="50">
        <v>7</v>
      </c>
      <c r="F30" s="50">
        <v>60</v>
      </c>
      <c r="G30" s="51">
        <f t="shared" ref="G30:G32" si="7">+E30+F30</f>
        <v>67</v>
      </c>
      <c r="H30" s="101"/>
      <c r="I30" s="58"/>
    </row>
    <row r="31" spans="1:9" ht="20.100000000000001" customHeight="1">
      <c r="A31" s="3"/>
      <c r="B31" s="33"/>
      <c r="C31" s="63"/>
      <c r="D31" s="43" t="s">
        <v>105</v>
      </c>
      <c r="E31" s="50">
        <v>9</v>
      </c>
      <c r="F31" s="50">
        <v>29</v>
      </c>
      <c r="G31" s="51">
        <f t="shared" si="7"/>
        <v>38</v>
      </c>
      <c r="H31" s="101"/>
      <c r="I31" s="58"/>
    </row>
    <row r="32" spans="1:9" ht="20.100000000000001" customHeight="1">
      <c r="A32" s="3"/>
      <c r="B32" s="33"/>
      <c r="C32" s="63"/>
      <c r="D32" s="43" t="s">
        <v>106</v>
      </c>
      <c r="E32" s="50">
        <v>8</v>
      </c>
      <c r="F32" s="50">
        <v>40</v>
      </c>
      <c r="G32" s="51">
        <f t="shared" si="7"/>
        <v>48</v>
      </c>
      <c r="H32" s="101"/>
      <c r="I32" s="58"/>
    </row>
    <row r="33" spans="1:9" ht="20.100000000000001" customHeight="1">
      <c r="A33" s="3"/>
      <c r="B33" s="33"/>
      <c r="C33" s="63"/>
      <c r="D33" s="11" t="s">
        <v>22</v>
      </c>
      <c r="E33" s="53">
        <f>SUM(E30:E32)</f>
        <v>24</v>
      </c>
      <c r="F33" s="53">
        <f t="shared" ref="F33:G33" si="8">SUM(F30:F32)</f>
        <v>129</v>
      </c>
      <c r="G33" s="53">
        <f t="shared" si="8"/>
        <v>153</v>
      </c>
      <c r="H33" s="101"/>
      <c r="I33" s="58"/>
    </row>
    <row r="34" spans="1:9" ht="20.100000000000001" customHeight="1">
      <c r="A34" s="3"/>
      <c r="B34" s="33"/>
      <c r="C34" s="64" t="s">
        <v>48</v>
      </c>
      <c r="D34" s="46" t="s">
        <v>95</v>
      </c>
      <c r="E34" s="52">
        <v>33</v>
      </c>
      <c r="F34" s="52">
        <v>34</v>
      </c>
      <c r="G34" s="52">
        <f>+E34+F34</f>
        <v>67</v>
      </c>
      <c r="H34" s="101"/>
      <c r="I34" s="58"/>
    </row>
    <row r="35" spans="1:9" ht="20.100000000000001" customHeight="1">
      <c r="A35" s="3"/>
      <c r="B35" s="33"/>
      <c r="C35" s="64"/>
      <c r="D35" s="46" t="s">
        <v>107</v>
      </c>
      <c r="E35" s="52">
        <v>28</v>
      </c>
      <c r="F35" s="52">
        <v>45</v>
      </c>
      <c r="G35" s="54">
        <f>+E35+F35</f>
        <v>73</v>
      </c>
      <c r="H35" s="101"/>
      <c r="I35" s="58"/>
    </row>
    <row r="36" spans="1:9" ht="20.100000000000001" customHeight="1">
      <c r="A36" s="3"/>
      <c r="B36" s="33"/>
      <c r="C36" s="64"/>
      <c r="D36" s="11" t="s">
        <v>108</v>
      </c>
      <c r="E36" s="53">
        <f>SUM(E34:E35)</f>
        <v>61</v>
      </c>
      <c r="F36" s="53">
        <f>SUM(F34:F35)</f>
        <v>79</v>
      </c>
      <c r="G36" s="53">
        <f>SUM(G34:G35)</f>
        <v>140</v>
      </c>
      <c r="H36" s="101"/>
      <c r="I36" s="58"/>
    </row>
    <row r="37" spans="1:9" ht="20.100000000000001" customHeight="1">
      <c r="A37" s="3"/>
      <c r="B37" s="33"/>
      <c r="C37" s="109" t="s">
        <v>119</v>
      </c>
      <c r="D37" s="47" t="s">
        <v>109</v>
      </c>
      <c r="E37" s="55">
        <v>14</v>
      </c>
      <c r="F37" s="55">
        <v>66</v>
      </c>
      <c r="G37" s="55">
        <f>+E37+F37</f>
        <v>80</v>
      </c>
      <c r="H37" s="101"/>
      <c r="I37" s="58"/>
    </row>
    <row r="38" spans="1:9" ht="20.100000000000001" customHeight="1">
      <c r="A38" s="3"/>
      <c r="B38" s="33"/>
      <c r="C38" s="109"/>
      <c r="D38" s="47" t="s">
        <v>110</v>
      </c>
      <c r="E38" s="55">
        <v>9</v>
      </c>
      <c r="F38" s="55">
        <v>27</v>
      </c>
      <c r="G38" s="56">
        <f>+E38+F38</f>
        <v>36</v>
      </c>
      <c r="H38" s="101"/>
      <c r="I38" s="58"/>
    </row>
    <row r="39" spans="1:9" ht="20.100000000000001" customHeight="1">
      <c r="A39" s="3"/>
      <c r="B39" s="33"/>
      <c r="C39" s="109"/>
      <c r="D39" s="47" t="s">
        <v>58</v>
      </c>
      <c r="E39" s="55">
        <v>8</v>
      </c>
      <c r="F39" s="55">
        <v>116</v>
      </c>
      <c r="G39" s="56">
        <f>+E39+F39</f>
        <v>124</v>
      </c>
      <c r="H39" s="101"/>
      <c r="I39" s="58"/>
    </row>
    <row r="40" spans="1:9" ht="20.100000000000001" customHeight="1">
      <c r="A40" s="3"/>
      <c r="B40" s="33"/>
      <c r="C40" s="109"/>
      <c r="D40" s="47" t="s">
        <v>60</v>
      </c>
      <c r="E40" s="55">
        <v>6</v>
      </c>
      <c r="F40" s="55">
        <v>30</v>
      </c>
      <c r="G40" s="56">
        <f>+E40+F40</f>
        <v>36</v>
      </c>
      <c r="H40" s="101"/>
      <c r="I40" s="58"/>
    </row>
    <row r="41" spans="1:9" ht="20.100000000000001" customHeight="1">
      <c r="A41" s="3"/>
      <c r="B41" s="33"/>
      <c r="C41" s="109"/>
      <c r="D41" s="11" t="s">
        <v>21</v>
      </c>
      <c r="E41" s="53">
        <f>SUM(E37:E40)</f>
        <v>37</v>
      </c>
      <c r="F41" s="53">
        <f>SUM(F37:F40)</f>
        <v>239</v>
      </c>
      <c r="G41" s="53">
        <f>SUM(G37:G40)</f>
        <v>276</v>
      </c>
      <c r="H41" s="101"/>
      <c r="I41" s="58"/>
    </row>
    <row r="42" spans="1:9" ht="20.100000000000001" customHeight="1">
      <c r="A42" s="3"/>
      <c r="B42" s="33"/>
      <c r="C42" s="65" t="s">
        <v>20</v>
      </c>
      <c r="D42" s="46" t="s">
        <v>63</v>
      </c>
      <c r="E42" s="52">
        <v>168</v>
      </c>
      <c r="F42" s="52">
        <v>304</v>
      </c>
      <c r="G42" s="52">
        <f t="shared" ref="G42:G44" si="9">+E42+F42</f>
        <v>472</v>
      </c>
      <c r="H42" s="101"/>
      <c r="I42" s="58"/>
    </row>
    <row r="43" spans="1:9" ht="20.100000000000001" customHeight="1">
      <c r="A43" s="3"/>
      <c r="B43" s="33"/>
      <c r="C43" s="66"/>
      <c r="D43" s="46" t="s">
        <v>112</v>
      </c>
      <c r="E43" s="52">
        <v>58</v>
      </c>
      <c r="F43" s="52">
        <v>106</v>
      </c>
      <c r="G43" s="52">
        <f t="shared" si="9"/>
        <v>164</v>
      </c>
      <c r="H43" s="101"/>
      <c r="I43" s="58"/>
    </row>
    <row r="44" spans="1:9" ht="20.100000000000001" customHeight="1">
      <c r="A44" s="3"/>
      <c r="B44" s="33"/>
      <c r="C44" s="66"/>
      <c r="D44" s="46" t="s">
        <v>113</v>
      </c>
      <c r="E44" s="52">
        <v>35</v>
      </c>
      <c r="F44" s="52">
        <v>81</v>
      </c>
      <c r="G44" s="52">
        <f t="shared" si="9"/>
        <v>116</v>
      </c>
      <c r="H44" s="101"/>
      <c r="I44" s="58"/>
    </row>
    <row r="45" spans="1:9" ht="20.100000000000001" customHeight="1">
      <c r="A45" s="3"/>
      <c r="B45" s="33"/>
      <c r="C45" s="67"/>
      <c r="D45" s="11" t="s">
        <v>111</v>
      </c>
      <c r="E45" s="53">
        <f>SUM(E42:E44)</f>
        <v>261</v>
      </c>
      <c r="F45" s="53">
        <f t="shared" ref="F45:G45" si="10">SUM(F42:F44)</f>
        <v>491</v>
      </c>
      <c r="G45" s="53">
        <f t="shared" si="10"/>
        <v>752</v>
      </c>
      <c r="H45" s="101"/>
      <c r="I45" s="58"/>
    </row>
    <row r="46" spans="1:9" ht="20.100000000000001" customHeight="1">
      <c r="A46" s="3"/>
      <c r="B46" s="33"/>
      <c r="C46" s="63" t="s">
        <v>56</v>
      </c>
      <c r="D46" s="43" t="s">
        <v>78</v>
      </c>
      <c r="E46" s="50">
        <v>25</v>
      </c>
      <c r="F46" s="50">
        <v>253</v>
      </c>
      <c r="G46" s="51">
        <f>+E46+F46</f>
        <v>278</v>
      </c>
      <c r="H46" s="101"/>
      <c r="I46" s="58"/>
    </row>
    <row r="47" spans="1:9" ht="20.100000000000001" customHeight="1">
      <c r="A47" s="3"/>
      <c r="B47" s="33"/>
      <c r="C47" s="63"/>
      <c r="D47" s="43" t="s">
        <v>114</v>
      </c>
      <c r="E47" s="50">
        <v>24</v>
      </c>
      <c r="F47" s="50">
        <v>35</v>
      </c>
      <c r="G47" s="51">
        <f>+E47+F47</f>
        <v>59</v>
      </c>
      <c r="H47" s="101"/>
      <c r="I47" s="58"/>
    </row>
    <row r="48" spans="1:9" ht="20.100000000000001" customHeight="1">
      <c r="A48" s="3"/>
      <c r="B48" s="33"/>
      <c r="C48" s="63"/>
      <c r="D48" s="43" t="s">
        <v>59</v>
      </c>
      <c r="E48" s="50">
        <v>8</v>
      </c>
      <c r="F48" s="50">
        <v>53</v>
      </c>
      <c r="G48" s="51">
        <f>+E48+F48</f>
        <v>61</v>
      </c>
      <c r="H48" s="101"/>
      <c r="I48" s="58"/>
    </row>
    <row r="49" spans="1:9" ht="20.100000000000001" customHeight="1">
      <c r="A49" s="3"/>
      <c r="B49" s="33"/>
      <c r="C49" s="63"/>
      <c r="D49" s="11" t="s">
        <v>61</v>
      </c>
      <c r="E49" s="53">
        <f>SUM(E46:E48)</f>
        <v>57</v>
      </c>
      <c r="F49" s="53">
        <f>SUM(F46:F48)</f>
        <v>341</v>
      </c>
      <c r="G49" s="53">
        <f>SUM(G46:G48)</f>
        <v>398</v>
      </c>
      <c r="H49" s="101"/>
      <c r="I49" s="58"/>
    </row>
    <row r="50" spans="1:9" ht="20.100000000000001" customHeight="1">
      <c r="A50" s="3"/>
      <c r="B50" s="33"/>
      <c r="C50" s="77" t="s">
        <v>19</v>
      </c>
      <c r="D50" s="45" t="s">
        <v>68</v>
      </c>
      <c r="E50" s="57">
        <v>9</v>
      </c>
      <c r="F50" s="57">
        <v>20</v>
      </c>
      <c r="G50" s="49">
        <f t="shared" ref="G50:G55" si="11">+E50+F50</f>
        <v>29</v>
      </c>
      <c r="H50" s="101"/>
      <c r="I50" s="58"/>
    </row>
    <row r="51" spans="1:9" ht="20.100000000000001" customHeight="1">
      <c r="A51" s="3"/>
      <c r="B51" s="33"/>
      <c r="C51" s="77"/>
      <c r="D51" s="45" t="s">
        <v>115</v>
      </c>
      <c r="E51" s="57">
        <v>1</v>
      </c>
      <c r="F51" s="57">
        <v>34</v>
      </c>
      <c r="G51" s="49">
        <f t="shared" si="11"/>
        <v>35</v>
      </c>
      <c r="H51" s="101"/>
      <c r="I51" s="58"/>
    </row>
    <row r="52" spans="1:9" ht="20.100000000000001" customHeight="1">
      <c r="A52" s="3"/>
      <c r="B52" s="33"/>
      <c r="C52" s="77"/>
      <c r="D52" s="45" t="s">
        <v>66</v>
      </c>
      <c r="E52" s="57">
        <v>4</v>
      </c>
      <c r="F52" s="57">
        <v>36</v>
      </c>
      <c r="G52" s="49">
        <f t="shared" si="11"/>
        <v>40</v>
      </c>
      <c r="H52" s="101"/>
      <c r="I52" s="58"/>
    </row>
    <row r="53" spans="1:9" ht="20.100000000000001" customHeight="1">
      <c r="A53" s="3"/>
      <c r="B53" s="33"/>
      <c r="C53" s="77"/>
      <c r="D53" s="45" t="s">
        <v>67</v>
      </c>
      <c r="E53" s="57">
        <v>0</v>
      </c>
      <c r="F53" s="57">
        <v>39</v>
      </c>
      <c r="G53" s="49">
        <f t="shared" si="11"/>
        <v>39</v>
      </c>
      <c r="H53" s="101"/>
      <c r="I53" s="58"/>
    </row>
    <row r="54" spans="1:9" ht="20.100000000000001" customHeight="1">
      <c r="A54" s="3"/>
      <c r="B54" s="33"/>
      <c r="C54" s="77"/>
      <c r="D54" s="45" t="s">
        <v>65</v>
      </c>
      <c r="E54" s="57">
        <v>5</v>
      </c>
      <c r="F54" s="57">
        <v>73</v>
      </c>
      <c r="G54" s="49">
        <f t="shared" si="11"/>
        <v>78</v>
      </c>
      <c r="H54" s="101"/>
      <c r="I54" s="58"/>
    </row>
    <row r="55" spans="1:9" ht="20.100000000000001" customHeight="1">
      <c r="A55" s="3"/>
      <c r="B55" s="33"/>
      <c r="C55" s="77"/>
      <c r="D55" s="45" t="s">
        <v>64</v>
      </c>
      <c r="E55" s="57">
        <v>21</v>
      </c>
      <c r="F55" s="57">
        <v>12</v>
      </c>
      <c r="G55" s="49">
        <f t="shared" si="11"/>
        <v>33</v>
      </c>
      <c r="H55" s="101"/>
      <c r="I55" s="58"/>
    </row>
    <row r="56" spans="1:9" ht="20.100000000000001" customHeight="1">
      <c r="A56" s="3"/>
      <c r="B56" s="33"/>
      <c r="C56" s="77"/>
      <c r="D56" s="11" t="s">
        <v>18</v>
      </c>
      <c r="E56" s="53">
        <f>SUM(E50:E55)</f>
        <v>40</v>
      </c>
      <c r="F56" s="53">
        <f>SUM(F50:F55)</f>
        <v>214</v>
      </c>
      <c r="G56" s="53">
        <f>SUM(G50:G55)</f>
        <v>254</v>
      </c>
      <c r="H56" s="101"/>
      <c r="I56" s="58"/>
    </row>
    <row r="57" spans="1:9" ht="20.100000000000001" customHeight="1">
      <c r="A57" s="3"/>
      <c r="B57" s="33"/>
      <c r="C57" s="63" t="s">
        <v>17</v>
      </c>
      <c r="D57" s="43" t="s">
        <v>78</v>
      </c>
      <c r="E57" s="50">
        <v>16</v>
      </c>
      <c r="F57" s="50">
        <v>182</v>
      </c>
      <c r="G57" s="51">
        <f>+E57+F57</f>
        <v>198</v>
      </c>
      <c r="H57" s="101"/>
      <c r="I57" s="58"/>
    </row>
    <row r="58" spans="1:9" ht="20.100000000000001" customHeight="1">
      <c r="A58" s="3"/>
      <c r="B58" s="33"/>
      <c r="C58" s="63"/>
      <c r="D58" s="43" t="s">
        <v>116</v>
      </c>
      <c r="E58" s="50">
        <v>39</v>
      </c>
      <c r="F58" s="50">
        <v>53</v>
      </c>
      <c r="G58" s="51">
        <f>+E58+F58</f>
        <v>92</v>
      </c>
      <c r="H58" s="101"/>
      <c r="I58" s="58"/>
    </row>
    <row r="59" spans="1:9" ht="20.100000000000001" customHeight="1">
      <c r="A59" s="3"/>
      <c r="B59" s="33"/>
      <c r="C59" s="63"/>
      <c r="D59" s="43" t="s">
        <v>57</v>
      </c>
      <c r="E59" s="50">
        <v>2</v>
      </c>
      <c r="F59" s="50">
        <v>15</v>
      </c>
      <c r="G59" s="51">
        <f>+E59+F59</f>
        <v>17</v>
      </c>
      <c r="H59" s="101"/>
      <c r="I59" s="58"/>
    </row>
    <row r="60" spans="1:9" ht="20.100000000000001" customHeight="1">
      <c r="A60" s="3"/>
      <c r="B60" s="33"/>
      <c r="C60" s="63"/>
      <c r="D60" s="43" t="s">
        <v>103</v>
      </c>
      <c r="E60" s="50">
        <v>2</v>
      </c>
      <c r="F60" s="50">
        <v>30</v>
      </c>
      <c r="G60" s="51">
        <f>+E60+F60</f>
        <v>32</v>
      </c>
      <c r="H60" s="101"/>
      <c r="I60" s="58"/>
    </row>
    <row r="61" spans="1:9" ht="20.100000000000001" customHeight="1">
      <c r="A61" s="3"/>
      <c r="B61" s="33"/>
      <c r="C61" s="63"/>
      <c r="D61" s="11" t="s">
        <v>16</v>
      </c>
      <c r="E61" s="53">
        <f>SUM(E57:E60)</f>
        <v>59</v>
      </c>
      <c r="F61" s="53">
        <f>SUM(F57:F60)</f>
        <v>280</v>
      </c>
      <c r="G61" s="53">
        <f>SUM(G57:G60)</f>
        <v>339</v>
      </c>
      <c r="H61" s="101"/>
      <c r="I61" s="58"/>
    </row>
    <row r="62" spans="1:9" ht="20.100000000000001" customHeight="1">
      <c r="A62" s="3"/>
      <c r="B62" s="33"/>
      <c r="C62" s="77" t="s">
        <v>15</v>
      </c>
      <c r="D62" s="46" t="s">
        <v>69</v>
      </c>
      <c r="E62" s="52">
        <v>61</v>
      </c>
      <c r="F62" s="52">
        <v>21</v>
      </c>
      <c r="G62" s="54">
        <v>82</v>
      </c>
      <c r="H62" s="101"/>
      <c r="I62" s="58"/>
    </row>
    <row r="63" spans="1:9" ht="20.100000000000001" customHeight="1">
      <c r="A63" s="3"/>
      <c r="B63" s="33"/>
      <c r="C63" s="77"/>
      <c r="D63" s="46" t="s">
        <v>70</v>
      </c>
      <c r="E63" s="52">
        <v>16</v>
      </c>
      <c r="F63" s="52">
        <v>15</v>
      </c>
      <c r="G63" s="54">
        <v>31</v>
      </c>
      <c r="H63" s="101"/>
      <c r="I63" s="58"/>
    </row>
    <row r="64" spans="1:9" ht="20.100000000000001" customHeight="1">
      <c r="A64" s="3"/>
      <c r="B64" s="33"/>
      <c r="C64" s="77"/>
      <c r="D64" s="11" t="s">
        <v>62</v>
      </c>
      <c r="E64" s="53">
        <f>SUM(E62:E63)</f>
        <v>77</v>
      </c>
      <c r="F64" s="53">
        <f>SUM(F62:F63)</f>
        <v>36</v>
      </c>
      <c r="G64" s="53">
        <f>SUM(G62:G63)</f>
        <v>113</v>
      </c>
      <c r="H64" s="101"/>
      <c r="I64" s="58"/>
    </row>
    <row r="65" spans="1:13" ht="20.100000000000001" customHeight="1">
      <c r="A65" s="3"/>
      <c r="B65" s="33"/>
      <c r="C65" s="103" t="s">
        <v>50</v>
      </c>
      <c r="D65" s="47" t="s">
        <v>71</v>
      </c>
      <c r="E65" s="55">
        <v>16</v>
      </c>
      <c r="F65" s="55">
        <v>35</v>
      </c>
      <c r="G65" s="56">
        <f>+E65+F65</f>
        <v>51</v>
      </c>
      <c r="H65" s="101"/>
      <c r="I65" s="58"/>
    </row>
    <row r="66" spans="1:13" ht="20.100000000000001" customHeight="1">
      <c r="A66" s="3"/>
      <c r="B66" s="33"/>
      <c r="C66" s="104"/>
      <c r="D66" s="47" t="s">
        <v>74</v>
      </c>
      <c r="E66" s="55">
        <v>13</v>
      </c>
      <c r="F66" s="55">
        <v>40</v>
      </c>
      <c r="G66" s="56">
        <f>+E66+F66</f>
        <v>53</v>
      </c>
      <c r="H66" s="101"/>
      <c r="I66" s="58"/>
    </row>
    <row r="67" spans="1:13" ht="20.100000000000001" customHeight="1">
      <c r="A67" s="3"/>
      <c r="B67" s="33"/>
      <c r="C67" s="104"/>
      <c r="D67" s="47" t="s">
        <v>72</v>
      </c>
      <c r="E67" s="55">
        <v>28</v>
      </c>
      <c r="F67" s="55">
        <v>21</v>
      </c>
      <c r="G67" s="56">
        <f>+E67+F67</f>
        <v>49</v>
      </c>
      <c r="H67" s="101"/>
      <c r="I67" s="58"/>
    </row>
    <row r="68" spans="1:13" ht="20.100000000000001" customHeight="1">
      <c r="A68" s="3"/>
      <c r="B68" s="33"/>
      <c r="C68" s="104"/>
      <c r="D68" s="47" t="s">
        <v>73</v>
      </c>
      <c r="E68" s="55">
        <v>23</v>
      </c>
      <c r="F68" s="55">
        <v>27</v>
      </c>
      <c r="G68" s="56">
        <f>+E68+F68</f>
        <v>50</v>
      </c>
      <c r="H68" s="101"/>
      <c r="I68" s="58"/>
    </row>
    <row r="69" spans="1:13" ht="20.100000000000001" customHeight="1">
      <c r="A69" s="3"/>
      <c r="B69" s="33"/>
      <c r="C69" s="105"/>
      <c r="D69" s="11" t="s">
        <v>14</v>
      </c>
      <c r="E69" s="53">
        <f>SUM(E65:E68)</f>
        <v>80</v>
      </c>
      <c r="F69" s="53">
        <f>SUM(F65:F68)</f>
        <v>123</v>
      </c>
      <c r="G69" s="53">
        <f>SUM(G65:G68)</f>
        <v>203</v>
      </c>
      <c r="H69" s="101"/>
    </row>
    <row r="70" spans="1:13" ht="20.100000000000001" customHeight="1">
      <c r="A70" s="3"/>
      <c r="B70" s="33"/>
      <c r="C70" s="68" t="s">
        <v>75</v>
      </c>
      <c r="D70" s="68"/>
      <c r="E70" s="7">
        <f>E9+E10+E14+E20+E24+E28+E29+E33+E36+E41+E49+E56+E61+E64+E69+E45</f>
        <v>1289</v>
      </c>
      <c r="F70" s="7">
        <f t="shared" ref="F70:G70" si="12">F9+F10+F14+F20+F24+F28+F29+F33+F36+F41+F49+F56+F61+F64+F69+F45</f>
        <v>3825</v>
      </c>
      <c r="G70" s="7">
        <f t="shared" si="12"/>
        <v>5114</v>
      </c>
      <c r="H70" s="101"/>
    </row>
    <row r="71" spans="1:13" ht="3.75" customHeight="1">
      <c r="B71" s="35"/>
      <c r="C71" s="31"/>
      <c r="D71" s="31"/>
      <c r="E71" s="31"/>
      <c r="F71" s="31"/>
      <c r="G71" s="31"/>
      <c r="H71" s="102"/>
    </row>
    <row r="72" spans="1:13" ht="15" customHeight="1">
      <c r="A72" s="3"/>
      <c r="B72" s="8"/>
      <c r="C72" s="28"/>
      <c r="D72" s="28"/>
      <c r="E72" s="28"/>
      <c r="F72" s="28"/>
      <c r="G72" s="29"/>
      <c r="H72" s="9"/>
    </row>
    <row r="73" spans="1:13" ht="3.95" customHeight="1">
      <c r="A73" s="3"/>
      <c r="B73" s="32"/>
      <c r="C73" s="17"/>
      <c r="D73" s="18"/>
      <c r="E73" s="18"/>
      <c r="F73" s="18"/>
      <c r="G73" s="19"/>
      <c r="H73" s="94"/>
    </row>
    <row r="74" spans="1:13" ht="20.100000000000001" customHeight="1">
      <c r="A74" s="3"/>
      <c r="B74" s="33"/>
      <c r="C74" s="72" t="s">
        <v>47</v>
      </c>
      <c r="D74" s="72"/>
      <c r="E74" s="72"/>
      <c r="F74" s="72"/>
      <c r="G74" s="72"/>
      <c r="H74" s="95"/>
    </row>
    <row r="75" spans="1:13" ht="20.100000000000001" customHeight="1">
      <c r="A75" s="3"/>
      <c r="B75" s="33"/>
      <c r="C75" s="20" t="s">
        <v>12</v>
      </c>
      <c r="D75" s="20" t="s">
        <v>51</v>
      </c>
      <c r="E75" s="20" t="s">
        <v>53</v>
      </c>
      <c r="F75" s="20" t="s">
        <v>52</v>
      </c>
      <c r="G75" s="21" t="s">
        <v>10</v>
      </c>
      <c r="H75" s="95"/>
    </row>
    <row r="76" spans="1:13" ht="20.100000000000001" customHeight="1">
      <c r="A76" s="3"/>
      <c r="B76" s="33"/>
      <c r="C76" s="40" t="s">
        <v>26</v>
      </c>
      <c r="D76" s="10" t="s">
        <v>46</v>
      </c>
      <c r="E76" s="10">
        <v>2</v>
      </c>
      <c r="F76" s="10">
        <v>2</v>
      </c>
      <c r="G76" s="10">
        <f>+F76+E76</f>
        <v>4</v>
      </c>
      <c r="H76" s="95"/>
    </row>
    <row r="77" spans="1:13" ht="20.100000000000001" customHeight="1">
      <c r="A77" s="3"/>
      <c r="B77" s="33"/>
      <c r="C77" s="73" t="s">
        <v>45</v>
      </c>
      <c r="D77" s="12" t="s">
        <v>37</v>
      </c>
      <c r="E77" s="12">
        <v>13</v>
      </c>
      <c r="F77" s="12">
        <v>100</v>
      </c>
      <c r="G77" s="12">
        <f>+E77+F77</f>
        <v>113</v>
      </c>
      <c r="H77" s="95"/>
    </row>
    <row r="78" spans="1:13" ht="20.100000000000001" customHeight="1">
      <c r="A78" s="3"/>
      <c r="B78" s="33"/>
      <c r="C78" s="73"/>
      <c r="D78" s="41" t="s">
        <v>44</v>
      </c>
      <c r="E78" s="41">
        <v>0</v>
      </c>
      <c r="F78" s="41">
        <v>16</v>
      </c>
      <c r="G78" s="41">
        <f>+E78+F78</f>
        <v>16</v>
      </c>
      <c r="H78" s="95"/>
    </row>
    <row r="79" spans="1:13" ht="20.100000000000001" customHeight="1">
      <c r="A79" s="3"/>
      <c r="B79" s="33"/>
      <c r="C79" s="73"/>
      <c r="D79" s="48" t="s">
        <v>88</v>
      </c>
      <c r="E79" s="41">
        <v>4</v>
      </c>
      <c r="F79" s="41">
        <v>51</v>
      </c>
      <c r="G79" s="41">
        <f>+E79+F79</f>
        <v>55</v>
      </c>
      <c r="H79" s="95"/>
      <c r="J79" s="61"/>
      <c r="K79" s="61"/>
      <c r="L79" s="61"/>
      <c r="M79" s="61"/>
    </row>
    <row r="80" spans="1:13" ht="20.100000000000001" customHeight="1">
      <c r="A80" s="3"/>
      <c r="B80" s="33"/>
      <c r="C80" s="73"/>
      <c r="D80" s="48" t="s">
        <v>89</v>
      </c>
      <c r="E80" s="41">
        <v>20</v>
      </c>
      <c r="F80" s="41">
        <v>95</v>
      </c>
      <c r="G80" s="41">
        <f>+E80+F80</f>
        <v>115</v>
      </c>
      <c r="H80" s="95"/>
    </row>
    <row r="81" spans="1:8" ht="20.100000000000001" customHeight="1">
      <c r="A81" s="3"/>
      <c r="B81" s="33"/>
      <c r="C81" s="73"/>
      <c r="D81" s="41" t="s">
        <v>43</v>
      </c>
      <c r="E81" s="41">
        <v>0</v>
      </c>
      <c r="F81" s="41">
        <v>13</v>
      </c>
      <c r="G81" s="41">
        <f>+E81+F81</f>
        <v>13</v>
      </c>
      <c r="H81" s="95"/>
    </row>
    <row r="82" spans="1:8" ht="20.100000000000001" customHeight="1">
      <c r="A82" s="3"/>
      <c r="B82" s="33"/>
      <c r="C82" s="73"/>
      <c r="D82" s="11" t="s">
        <v>42</v>
      </c>
      <c r="E82" s="11">
        <f>SUM(E77:E81)</f>
        <v>37</v>
      </c>
      <c r="F82" s="11">
        <f>SUM(F77:F81)</f>
        <v>275</v>
      </c>
      <c r="G82" s="11">
        <f>SUM(G77:G81)</f>
        <v>312</v>
      </c>
      <c r="H82" s="95"/>
    </row>
    <row r="83" spans="1:8" ht="20.100000000000001" customHeight="1">
      <c r="A83" s="3"/>
      <c r="B83" s="33"/>
      <c r="C83" s="74" t="s">
        <v>41</v>
      </c>
      <c r="D83" s="42" t="s">
        <v>30</v>
      </c>
      <c r="E83" s="10">
        <v>4</v>
      </c>
      <c r="F83" s="10">
        <v>12</v>
      </c>
      <c r="G83" s="10">
        <f>+E83+F83</f>
        <v>16</v>
      </c>
      <c r="H83" s="95"/>
    </row>
    <row r="84" spans="1:8" ht="20.100000000000001" customHeight="1">
      <c r="A84" s="3"/>
      <c r="B84" s="33"/>
      <c r="C84" s="75"/>
      <c r="D84" s="42" t="s">
        <v>40</v>
      </c>
      <c r="E84" s="42">
        <v>4</v>
      </c>
      <c r="F84" s="42">
        <v>45</v>
      </c>
      <c r="G84" s="42">
        <f>+E84+F84</f>
        <v>49</v>
      </c>
      <c r="H84" s="95"/>
    </row>
    <row r="85" spans="1:8" ht="20.100000000000001" customHeight="1">
      <c r="A85" s="3"/>
      <c r="B85" s="33"/>
      <c r="C85" s="76"/>
      <c r="D85" s="11" t="s">
        <v>39</v>
      </c>
      <c r="E85" s="11">
        <f>SUM(E83:E84)</f>
        <v>8</v>
      </c>
      <c r="F85" s="11">
        <f>SUM(F83:F84)</f>
        <v>57</v>
      </c>
      <c r="G85" s="11">
        <f>SUM(G83:G84)</f>
        <v>65</v>
      </c>
      <c r="H85" s="95"/>
    </row>
    <row r="86" spans="1:8" ht="20.100000000000001" customHeight="1">
      <c r="A86" s="3"/>
      <c r="B86" s="33"/>
      <c r="C86" s="69" t="s">
        <v>38</v>
      </c>
      <c r="D86" s="41" t="s">
        <v>37</v>
      </c>
      <c r="E86" s="12">
        <v>5</v>
      </c>
      <c r="F86" s="12">
        <v>17</v>
      </c>
      <c r="G86" s="12">
        <f>+E86+F86</f>
        <v>22</v>
      </c>
      <c r="H86" s="95"/>
    </row>
    <row r="87" spans="1:8" ht="20.100000000000001" customHeight="1">
      <c r="A87" s="3"/>
      <c r="B87" s="33"/>
      <c r="C87" s="70"/>
      <c r="D87" s="41" t="s">
        <v>36</v>
      </c>
      <c r="E87" s="41">
        <v>7</v>
      </c>
      <c r="F87" s="41">
        <v>42</v>
      </c>
      <c r="G87" s="41">
        <f>+E87+F87</f>
        <v>49</v>
      </c>
      <c r="H87" s="95"/>
    </row>
    <row r="88" spans="1:8" ht="20.100000000000001" customHeight="1">
      <c r="A88" s="3"/>
      <c r="B88" s="33"/>
      <c r="C88" s="70"/>
      <c r="D88" s="41" t="s">
        <v>90</v>
      </c>
      <c r="E88" s="41">
        <v>7</v>
      </c>
      <c r="F88" s="41">
        <v>10</v>
      </c>
      <c r="G88" s="41">
        <f>+E88+F88</f>
        <v>17</v>
      </c>
      <c r="H88" s="95"/>
    </row>
    <row r="89" spans="1:8" ht="20.100000000000001" customHeight="1">
      <c r="A89" s="3"/>
      <c r="B89" s="33"/>
      <c r="C89" s="70"/>
      <c r="D89" s="12" t="s">
        <v>35</v>
      </c>
      <c r="E89" s="12">
        <v>6</v>
      </c>
      <c r="F89" s="12">
        <v>12</v>
      </c>
      <c r="G89" s="41">
        <f>+E89+F89</f>
        <v>18</v>
      </c>
      <c r="H89" s="95"/>
    </row>
    <row r="90" spans="1:8" ht="20.100000000000001" customHeight="1">
      <c r="A90" s="3"/>
      <c r="B90" s="33"/>
      <c r="C90" s="71"/>
      <c r="D90" s="11" t="s">
        <v>34</v>
      </c>
      <c r="E90" s="11">
        <f>SUM(E86:E89)</f>
        <v>25</v>
      </c>
      <c r="F90" s="11">
        <f>SUM(F86:F89)</f>
        <v>81</v>
      </c>
      <c r="G90" s="11">
        <f>SUM(G86:G89)</f>
        <v>106</v>
      </c>
      <c r="H90" s="95"/>
    </row>
    <row r="91" spans="1:8" ht="20.100000000000001" customHeight="1">
      <c r="A91" s="3"/>
      <c r="B91" s="33"/>
      <c r="C91" s="77" t="s">
        <v>25</v>
      </c>
      <c r="D91" s="42" t="s">
        <v>91</v>
      </c>
      <c r="E91" s="42">
        <v>6</v>
      </c>
      <c r="F91" s="42">
        <v>36</v>
      </c>
      <c r="G91" s="42">
        <f t="shared" ref="G91:G96" si="13">+E91+F91</f>
        <v>42</v>
      </c>
      <c r="H91" s="95"/>
    </row>
    <row r="92" spans="1:8" ht="20.100000000000001" customHeight="1">
      <c r="A92" s="3"/>
      <c r="B92" s="33"/>
      <c r="C92" s="77"/>
      <c r="D92" s="42" t="s">
        <v>92</v>
      </c>
      <c r="E92" s="42">
        <v>1</v>
      </c>
      <c r="F92" s="42">
        <v>0</v>
      </c>
      <c r="G92" s="42">
        <f t="shared" si="13"/>
        <v>1</v>
      </c>
      <c r="H92" s="95"/>
    </row>
    <row r="93" spans="1:8" ht="20.100000000000001" customHeight="1">
      <c r="A93" s="3"/>
      <c r="B93" s="33"/>
      <c r="C93" s="77"/>
      <c r="D93" s="11" t="s">
        <v>33</v>
      </c>
      <c r="E93" s="11">
        <f>SUM(E91:E92)</f>
        <v>7</v>
      </c>
      <c r="F93" s="11">
        <f>SUM(F91:F92)</f>
        <v>36</v>
      </c>
      <c r="G93" s="11">
        <f t="shared" si="13"/>
        <v>43</v>
      </c>
      <c r="H93" s="95"/>
    </row>
    <row r="94" spans="1:8" ht="20.100000000000001" customHeight="1">
      <c r="A94" s="3"/>
      <c r="B94" s="33"/>
      <c r="C94" s="26" t="s">
        <v>24</v>
      </c>
      <c r="D94" s="39" t="s">
        <v>93</v>
      </c>
      <c r="E94" s="39">
        <v>1</v>
      </c>
      <c r="F94" s="39">
        <v>5</v>
      </c>
      <c r="G94" s="39">
        <f t="shared" si="13"/>
        <v>6</v>
      </c>
      <c r="H94" s="95"/>
    </row>
    <row r="95" spans="1:8" ht="20.100000000000001" customHeight="1">
      <c r="A95" s="3"/>
      <c r="B95" s="33"/>
      <c r="C95" s="77" t="s">
        <v>23</v>
      </c>
      <c r="D95" s="10" t="s">
        <v>32</v>
      </c>
      <c r="E95" s="10">
        <v>4</v>
      </c>
      <c r="F95" s="10">
        <v>19</v>
      </c>
      <c r="G95" s="10">
        <f t="shared" si="13"/>
        <v>23</v>
      </c>
      <c r="H95" s="95"/>
    </row>
    <row r="96" spans="1:8" ht="20.100000000000001" customHeight="1">
      <c r="A96" s="3"/>
      <c r="B96" s="33"/>
      <c r="C96" s="77"/>
      <c r="D96" s="10" t="s">
        <v>31</v>
      </c>
      <c r="E96" s="10">
        <v>4</v>
      </c>
      <c r="F96" s="10">
        <v>8</v>
      </c>
      <c r="G96" s="10">
        <f t="shared" si="13"/>
        <v>12</v>
      </c>
      <c r="H96" s="95"/>
    </row>
    <row r="97" spans="1:8" ht="20.100000000000001" customHeight="1">
      <c r="A97" s="3"/>
      <c r="B97" s="33"/>
      <c r="C97" s="77"/>
      <c r="D97" s="11" t="s">
        <v>22</v>
      </c>
      <c r="E97" s="11">
        <f>SUM(E95:E96)</f>
        <v>8</v>
      </c>
      <c r="F97" s="11">
        <f>SUM(F95:F96)</f>
        <v>27</v>
      </c>
      <c r="G97" s="11">
        <f>SUM(G95:G96)</f>
        <v>35</v>
      </c>
      <c r="H97" s="95"/>
    </row>
    <row r="98" spans="1:8" ht="20.100000000000001" customHeight="1">
      <c r="A98" s="3"/>
      <c r="B98" s="33"/>
      <c r="C98" s="60" t="s">
        <v>119</v>
      </c>
      <c r="D98" s="12" t="s">
        <v>30</v>
      </c>
      <c r="E98" s="12">
        <v>8</v>
      </c>
      <c r="F98" s="12">
        <v>42</v>
      </c>
      <c r="G98" s="12">
        <f>+E98+F98</f>
        <v>50</v>
      </c>
      <c r="H98" s="95"/>
    </row>
    <row r="99" spans="1:8" ht="20.100000000000001" customHeight="1">
      <c r="A99" s="3"/>
      <c r="B99" s="33"/>
      <c r="C99" s="13" t="s">
        <v>20</v>
      </c>
      <c r="D99" s="13" t="s">
        <v>29</v>
      </c>
      <c r="E99" s="13">
        <v>13</v>
      </c>
      <c r="F99" s="13">
        <v>27</v>
      </c>
      <c r="G99" s="13">
        <f>+E99+F99</f>
        <v>40</v>
      </c>
      <c r="H99" s="95"/>
    </row>
    <row r="100" spans="1:8" ht="20.100000000000001" customHeight="1">
      <c r="A100" s="3"/>
      <c r="B100" s="33"/>
      <c r="C100" s="12" t="s">
        <v>19</v>
      </c>
      <c r="D100" s="12" t="s">
        <v>28</v>
      </c>
      <c r="E100" s="12">
        <v>6</v>
      </c>
      <c r="F100" s="12">
        <v>15</v>
      </c>
      <c r="G100" s="12">
        <f>+E100+F100</f>
        <v>21</v>
      </c>
      <c r="H100" s="95"/>
    </row>
    <row r="101" spans="1:8" ht="20.100000000000001" customHeight="1">
      <c r="A101" s="3"/>
      <c r="B101" s="33"/>
      <c r="C101" s="13" t="s">
        <v>17</v>
      </c>
      <c r="D101" s="13" t="s">
        <v>27</v>
      </c>
      <c r="E101" s="13">
        <v>1</v>
      </c>
      <c r="F101" s="13">
        <v>11</v>
      </c>
      <c r="G101" s="13">
        <f>+E101+F101</f>
        <v>12</v>
      </c>
      <c r="H101" s="95"/>
    </row>
    <row r="102" spans="1:8" ht="20.100000000000001" customHeight="1">
      <c r="A102" s="3"/>
      <c r="B102" s="33"/>
      <c r="C102" s="68" t="s">
        <v>13</v>
      </c>
      <c r="D102" s="68"/>
      <c r="E102" s="14">
        <f>+E76+E82+E85+E90+E93+E94+E97+E98+E99+E100+E101</f>
        <v>116</v>
      </c>
      <c r="F102" s="38">
        <f>+F76+F82+F85+F90+F93+F94+F97+F98+F99+F100+F101</f>
        <v>578</v>
      </c>
      <c r="G102" s="38">
        <f>+G76+G82+G85+G90+G93+G94+G97+G98+G99+G100+G101</f>
        <v>694</v>
      </c>
      <c r="H102" s="95"/>
    </row>
    <row r="103" spans="1:8" ht="3.95" customHeight="1">
      <c r="A103" s="3"/>
      <c r="B103" s="34"/>
      <c r="C103" s="15"/>
      <c r="D103" s="15"/>
      <c r="E103" s="15"/>
      <c r="F103" s="15"/>
      <c r="G103" s="16"/>
      <c r="H103" s="96"/>
    </row>
    <row r="104" spans="1:8" ht="13.5" thickBot="1">
      <c r="A104" s="3"/>
      <c r="C104" s="23"/>
      <c r="D104" s="24"/>
      <c r="E104" s="24"/>
      <c r="F104" s="24"/>
      <c r="G104" s="25"/>
    </row>
    <row r="105" spans="1:8" ht="19.5" customHeight="1" thickTop="1" thickBot="1">
      <c r="A105" s="3"/>
      <c r="B105" s="8"/>
      <c r="C105" s="106" t="s">
        <v>80</v>
      </c>
      <c r="D105" s="107"/>
      <c r="E105" s="107"/>
      <c r="F105" s="107"/>
      <c r="G105" s="108"/>
      <c r="H105" s="9"/>
    </row>
    <row r="106" spans="1:8" ht="13.5" thickTop="1">
      <c r="A106" s="3"/>
      <c r="B106" s="8"/>
      <c r="C106" s="28"/>
      <c r="D106" s="28"/>
      <c r="E106" s="28"/>
      <c r="F106" s="28"/>
      <c r="G106" s="29"/>
      <c r="H106" s="9"/>
    </row>
    <row r="107" spans="1:8" ht="21.75" customHeight="1">
      <c r="B107" s="32"/>
      <c r="C107" s="93" t="s">
        <v>54</v>
      </c>
      <c r="D107" s="93"/>
      <c r="E107" s="93"/>
      <c r="F107" s="93"/>
      <c r="G107" s="93"/>
      <c r="H107" s="94"/>
    </row>
    <row r="108" spans="1:8" ht="20.100000000000001" customHeight="1">
      <c r="B108" s="33"/>
      <c r="C108" s="20" t="s">
        <v>12</v>
      </c>
      <c r="D108" s="20" t="s">
        <v>11</v>
      </c>
      <c r="E108" s="20" t="s">
        <v>53</v>
      </c>
      <c r="F108" s="20" t="s">
        <v>52</v>
      </c>
      <c r="G108" s="21" t="s">
        <v>10</v>
      </c>
      <c r="H108" s="95"/>
    </row>
    <row r="109" spans="1:8" ht="20.100000000000001" customHeight="1">
      <c r="B109" s="33"/>
      <c r="C109" s="30" t="s">
        <v>9</v>
      </c>
      <c r="D109" s="13" t="s">
        <v>76</v>
      </c>
      <c r="E109" s="52">
        <v>46</v>
      </c>
      <c r="F109" s="52">
        <v>52</v>
      </c>
      <c r="G109" s="52">
        <f>+E109+F109</f>
        <v>98</v>
      </c>
      <c r="H109" s="95"/>
    </row>
    <row r="110" spans="1:8" ht="20.100000000000001" customHeight="1">
      <c r="B110" s="33"/>
      <c r="C110" s="26" t="s">
        <v>8</v>
      </c>
      <c r="D110" s="27" t="s">
        <v>76</v>
      </c>
      <c r="E110" s="50">
        <v>35</v>
      </c>
      <c r="F110" s="50">
        <v>56</v>
      </c>
      <c r="G110" s="50">
        <f t="shared" ref="G110:G125" si="14">+E110+F110</f>
        <v>91</v>
      </c>
      <c r="H110" s="95"/>
    </row>
    <row r="111" spans="1:8" ht="20.100000000000001" customHeight="1">
      <c r="B111" s="33"/>
      <c r="C111" s="74" t="s">
        <v>84</v>
      </c>
      <c r="D111" s="36" t="s">
        <v>85</v>
      </c>
      <c r="E111" s="57">
        <v>26</v>
      </c>
      <c r="F111" s="57">
        <v>12</v>
      </c>
      <c r="G111" s="57">
        <f t="shared" si="14"/>
        <v>38</v>
      </c>
      <c r="H111" s="95"/>
    </row>
    <row r="112" spans="1:8" ht="20.100000000000001" customHeight="1">
      <c r="B112" s="33"/>
      <c r="C112" s="75"/>
      <c r="D112" s="36" t="s">
        <v>86</v>
      </c>
      <c r="E112" s="57">
        <v>21</v>
      </c>
      <c r="F112" s="57">
        <v>53</v>
      </c>
      <c r="G112" s="57">
        <f t="shared" si="14"/>
        <v>74</v>
      </c>
      <c r="H112" s="95"/>
    </row>
    <row r="113" spans="1:8" ht="20.100000000000001" customHeight="1">
      <c r="B113" s="33"/>
      <c r="C113" s="76"/>
      <c r="D113" s="11" t="s">
        <v>87</v>
      </c>
      <c r="E113" s="53">
        <f>SUM(E111:E112)</f>
        <v>47</v>
      </c>
      <c r="F113" s="53">
        <f>SUM(F111:F112)</f>
        <v>65</v>
      </c>
      <c r="G113" s="53">
        <f>SUM(G111:G112)</f>
        <v>112</v>
      </c>
      <c r="H113" s="95"/>
    </row>
    <row r="114" spans="1:8" ht="20.100000000000001" customHeight="1">
      <c r="B114" s="33"/>
      <c r="C114" s="69" t="s">
        <v>7</v>
      </c>
      <c r="D114" s="47" t="s">
        <v>117</v>
      </c>
      <c r="E114" s="55">
        <v>34</v>
      </c>
      <c r="F114" s="55">
        <v>21</v>
      </c>
      <c r="G114" s="55">
        <f t="shared" si="14"/>
        <v>55</v>
      </c>
      <c r="H114" s="95"/>
    </row>
    <row r="115" spans="1:8" ht="20.100000000000001" customHeight="1">
      <c r="B115" s="33"/>
      <c r="C115" s="70"/>
      <c r="D115" s="47" t="s">
        <v>118</v>
      </c>
      <c r="E115" s="55">
        <v>17</v>
      </c>
      <c r="F115" s="55">
        <v>45</v>
      </c>
      <c r="G115" s="55">
        <f t="shared" si="14"/>
        <v>62</v>
      </c>
      <c r="H115" s="95"/>
    </row>
    <row r="116" spans="1:8" ht="20.100000000000001" customHeight="1">
      <c r="B116" s="33"/>
      <c r="C116" s="70"/>
      <c r="D116" s="47" t="s">
        <v>66</v>
      </c>
      <c r="E116" s="55">
        <v>6</v>
      </c>
      <c r="F116" s="55">
        <v>102</v>
      </c>
      <c r="G116" s="55">
        <f t="shared" si="14"/>
        <v>108</v>
      </c>
      <c r="H116" s="95"/>
    </row>
    <row r="117" spans="1:8" ht="20.100000000000001" customHeight="1">
      <c r="B117" s="33"/>
      <c r="C117" s="70"/>
      <c r="D117" s="47" t="s">
        <v>67</v>
      </c>
      <c r="E117" s="55">
        <v>5</v>
      </c>
      <c r="F117" s="55">
        <v>125</v>
      </c>
      <c r="G117" s="55">
        <f t="shared" si="14"/>
        <v>130</v>
      </c>
      <c r="H117" s="95"/>
    </row>
    <row r="118" spans="1:8" ht="20.100000000000001" customHeight="1">
      <c r="B118" s="33"/>
      <c r="C118" s="70"/>
      <c r="D118" s="47" t="s">
        <v>65</v>
      </c>
      <c r="E118" s="55">
        <v>16</v>
      </c>
      <c r="F118" s="55">
        <v>205</v>
      </c>
      <c r="G118" s="55">
        <f t="shared" si="14"/>
        <v>221</v>
      </c>
      <c r="H118" s="95"/>
    </row>
    <row r="119" spans="1:8" ht="20.100000000000001" customHeight="1">
      <c r="B119" s="33"/>
      <c r="C119" s="70"/>
      <c r="D119" s="47" t="s">
        <v>64</v>
      </c>
      <c r="E119" s="55">
        <v>24</v>
      </c>
      <c r="F119" s="55">
        <v>39</v>
      </c>
      <c r="G119" s="55">
        <f t="shared" si="14"/>
        <v>63</v>
      </c>
      <c r="H119" s="95"/>
    </row>
    <row r="120" spans="1:8" ht="20.100000000000001" customHeight="1">
      <c r="A120" s="3"/>
      <c r="B120" s="33"/>
      <c r="C120" s="71"/>
      <c r="D120" s="11" t="s">
        <v>6</v>
      </c>
      <c r="E120" s="53">
        <f>SUM(E114:E119)</f>
        <v>102</v>
      </c>
      <c r="F120" s="53">
        <f>SUM(F114:F119)</f>
        <v>537</v>
      </c>
      <c r="G120" s="53">
        <f>SUM(G114:G119)</f>
        <v>639</v>
      </c>
      <c r="H120" s="95"/>
    </row>
    <row r="121" spans="1:8" ht="20.100000000000001" customHeight="1">
      <c r="A121" s="3"/>
      <c r="B121" s="33"/>
      <c r="C121" s="64" t="s">
        <v>5</v>
      </c>
      <c r="D121" s="46" t="s">
        <v>78</v>
      </c>
      <c r="E121" s="52">
        <v>4</v>
      </c>
      <c r="F121" s="52">
        <v>73</v>
      </c>
      <c r="G121" s="52">
        <f t="shared" si="14"/>
        <v>77</v>
      </c>
      <c r="H121" s="95"/>
    </row>
    <row r="122" spans="1:8" ht="20.100000000000001" customHeight="1">
      <c r="A122" s="3"/>
      <c r="B122" s="33"/>
      <c r="C122" s="64"/>
      <c r="D122" s="46" t="s">
        <v>103</v>
      </c>
      <c r="E122" s="52">
        <v>1</v>
      </c>
      <c r="F122" s="52">
        <v>24</v>
      </c>
      <c r="G122" s="52">
        <f t="shared" si="14"/>
        <v>25</v>
      </c>
      <c r="H122" s="95"/>
    </row>
    <row r="123" spans="1:8" ht="20.100000000000001" customHeight="1">
      <c r="A123" s="3"/>
      <c r="B123" s="33"/>
      <c r="C123" s="64"/>
      <c r="D123" s="46" t="s">
        <v>77</v>
      </c>
      <c r="E123" s="52">
        <v>68</v>
      </c>
      <c r="F123" s="52">
        <v>98</v>
      </c>
      <c r="G123" s="52">
        <f t="shared" si="14"/>
        <v>166</v>
      </c>
      <c r="H123" s="95"/>
    </row>
    <row r="124" spans="1:8" ht="20.100000000000001" customHeight="1">
      <c r="A124" s="3"/>
      <c r="B124" s="33"/>
      <c r="C124" s="64"/>
      <c r="D124" s="11" t="s">
        <v>4</v>
      </c>
      <c r="E124" s="53">
        <f>SUM(E121:E123)</f>
        <v>73</v>
      </c>
      <c r="F124" s="53">
        <f>SUM(F121:F123)</f>
        <v>195</v>
      </c>
      <c r="G124" s="53">
        <f>SUM(G121:G123)</f>
        <v>268</v>
      </c>
      <c r="H124" s="95"/>
    </row>
    <row r="125" spans="1:8" ht="20.100000000000001" customHeight="1">
      <c r="A125" s="3"/>
      <c r="B125" s="33"/>
      <c r="C125" s="26" t="s">
        <v>83</v>
      </c>
      <c r="D125" s="37" t="s">
        <v>64</v>
      </c>
      <c r="E125" s="50">
        <v>10</v>
      </c>
      <c r="F125" s="50">
        <v>27</v>
      </c>
      <c r="G125" s="50">
        <f t="shared" si="14"/>
        <v>37</v>
      </c>
      <c r="H125" s="95"/>
    </row>
    <row r="126" spans="1:8" ht="20.100000000000001" customHeight="1">
      <c r="A126" s="3"/>
      <c r="B126" s="33"/>
      <c r="C126" s="68" t="s">
        <v>3</v>
      </c>
      <c r="D126" s="68"/>
      <c r="E126" s="7">
        <f>E109+E110+E120+E124+E125+E113</f>
        <v>313</v>
      </c>
      <c r="F126" s="7">
        <f>F109+F110+F120+F124+F125+F113</f>
        <v>932</v>
      </c>
      <c r="G126" s="7">
        <f>+E126+F126</f>
        <v>1245</v>
      </c>
      <c r="H126" s="95"/>
    </row>
    <row r="127" spans="1:8" ht="4.5" customHeight="1">
      <c r="A127" s="3"/>
      <c r="B127" s="34"/>
      <c r="C127" s="15"/>
      <c r="D127" s="15"/>
      <c r="E127" s="15"/>
      <c r="F127" s="15"/>
      <c r="G127" s="16"/>
      <c r="H127" s="96"/>
    </row>
    <row r="128" spans="1:8">
      <c r="A128" s="3"/>
      <c r="B128" s="8"/>
      <c r="C128" s="28"/>
      <c r="D128" s="28"/>
      <c r="E128" s="28"/>
      <c r="F128" s="28"/>
      <c r="G128" s="29"/>
      <c r="H128" s="9"/>
    </row>
    <row r="129" spans="1:8" ht="3.95" customHeight="1">
      <c r="A129" s="3"/>
      <c r="B129" s="85"/>
      <c r="C129" s="88"/>
      <c r="D129" s="89"/>
      <c r="E129" s="89"/>
      <c r="F129" s="89"/>
      <c r="G129" s="90"/>
      <c r="H129" s="94"/>
    </row>
    <row r="130" spans="1:8" ht="20.100000000000001" customHeight="1">
      <c r="A130" s="3"/>
      <c r="B130" s="86"/>
      <c r="C130" s="91" t="s">
        <v>2</v>
      </c>
      <c r="D130" s="91"/>
      <c r="E130" s="59">
        <f>E102+E70</f>
        <v>1405</v>
      </c>
      <c r="F130" s="59">
        <f>F102+F70</f>
        <v>4403</v>
      </c>
      <c r="G130" s="59">
        <f>G102+G70</f>
        <v>5808</v>
      </c>
      <c r="H130" s="95"/>
    </row>
    <row r="131" spans="1:8" ht="20.100000000000001" customHeight="1">
      <c r="A131" s="3"/>
      <c r="B131" s="86"/>
      <c r="C131" s="91" t="s">
        <v>1</v>
      </c>
      <c r="D131" s="91"/>
      <c r="E131" s="59">
        <f>+E126</f>
        <v>313</v>
      </c>
      <c r="F131" s="59">
        <f>+F126</f>
        <v>932</v>
      </c>
      <c r="G131" s="59">
        <f>+G126</f>
        <v>1245</v>
      </c>
      <c r="H131" s="95"/>
    </row>
    <row r="132" spans="1:8" ht="20.100000000000001" customHeight="1">
      <c r="A132" s="3"/>
      <c r="B132" s="86"/>
      <c r="C132" s="92" t="s">
        <v>0</v>
      </c>
      <c r="D132" s="92"/>
      <c r="E132" s="7">
        <f>+E130+E131</f>
        <v>1718</v>
      </c>
      <c r="F132" s="7">
        <f>+F130+F131</f>
        <v>5335</v>
      </c>
      <c r="G132" s="7">
        <f>+G130+G131</f>
        <v>7053</v>
      </c>
      <c r="H132" s="95"/>
    </row>
    <row r="133" spans="1:8" ht="3.95" customHeight="1">
      <c r="A133" s="3"/>
      <c r="B133" s="87"/>
      <c r="C133" s="97"/>
      <c r="D133" s="98"/>
      <c r="E133" s="98"/>
      <c r="F133" s="98"/>
      <c r="G133" s="99"/>
      <c r="H133" s="96"/>
    </row>
    <row r="134" spans="1:8">
      <c r="A134" s="3"/>
      <c r="C134" s="5" t="s">
        <v>94</v>
      </c>
      <c r="D134" s="6"/>
      <c r="E134" s="6"/>
      <c r="F134" s="6"/>
      <c r="G134" s="6"/>
    </row>
    <row r="135" spans="1:8">
      <c r="A135" s="3"/>
      <c r="B135" s="3"/>
      <c r="C135" s="6"/>
      <c r="D135" s="6"/>
      <c r="E135" s="6"/>
      <c r="F135" s="6"/>
      <c r="G135" s="6"/>
      <c r="H135" s="3"/>
    </row>
  </sheetData>
  <mergeCells count="42">
    <mergeCell ref="H73:H103"/>
    <mergeCell ref="H129:H133"/>
    <mergeCell ref="C133:G133"/>
    <mergeCell ref="H107:H127"/>
    <mergeCell ref="H6:H71"/>
    <mergeCell ref="C95:C97"/>
    <mergeCell ref="C62:C64"/>
    <mergeCell ref="C70:D70"/>
    <mergeCell ref="C65:C69"/>
    <mergeCell ref="C105:G105"/>
    <mergeCell ref="C15:C20"/>
    <mergeCell ref="C37:C41"/>
    <mergeCell ref="C46:C49"/>
    <mergeCell ref="C50:C56"/>
    <mergeCell ref="C11:C14"/>
    <mergeCell ref="C21:C24"/>
    <mergeCell ref="C1:G1"/>
    <mergeCell ref="C2:G2"/>
    <mergeCell ref="C3:G3"/>
    <mergeCell ref="C4:G4"/>
    <mergeCell ref="B129:B133"/>
    <mergeCell ref="C129:G129"/>
    <mergeCell ref="C131:D131"/>
    <mergeCell ref="C132:D132"/>
    <mergeCell ref="C121:C124"/>
    <mergeCell ref="C126:D126"/>
    <mergeCell ref="C114:C120"/>
    <mergeCell ref="C130:D130"/>
    <mergeCell ref="C107:G107"/>
    <mergeCell ref="C111:C113"/>
    <mergeCell ref="C7:G7"/>
    <mergeCell ref="C57:C61"/>
    <mergeCell ref="C25:C28"/>
    <mergeCell ref="C30:C33"/>
    <mergeCell ref="C34:C36"/>
    <mergeCell ref="C42:C45"/>
    <mergeCell ref="C102:D102"/>
    <mergeCell ref="C86:C90"/>
    <mergeCell ref="C74:G74"/>
    <mergeCell ref="C77:C82"/>
    <mergeCell ref="C83:C85"/>
    <mergeCell ref="C91:C93"/>
  </mergeCells>
  <printOptions horizontalCentered="1"/>
  <pageMargins left="0.39370078740157483" right="0.39370078740157483" top="0.35433070866141736" bottom="0.35433070866141736" header="0" footer="0"/>
  <pageSetup paperSize="9" scale="73" orientation="portrait" r:id="rId1"/>
  <headerFooter alignWithMargins="0"/>
  <rowBreaks count="2" manualBreakCount="2">
    <brk id="71" max="7" man="1"/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1.3.1.1</vt:lpstr>
      <vt:lpstr>'1.3.1.1'!_1Àrea_d_impressió</vt:lpstr>
      <vt:lpstr>'1.3.1.1'!Àrea_d'impressió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2010-07-15T10:05:40Z</cp:lastPrinted>
  <dcterms:created xsi:type="dcterms:W3CDTF">2009-07-20T07:30:24Z</dcterms:created>
  <dcterms:modified xsi:type="dcterms:W3CDTF">2011-10-17T10:00:06Z</dcterms:modified>
</cp:coreProperties>
</file>