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3900" windowWidth="15420" windowHeight="5235"/>
  </bookViews>
  <sheets>
    <sheet name="413" sheetId="15" r:id="rId1"/>
  </sheets>
  <externalReferences>
    <externalReference r:id="rId2"/>
  </externalReferences>
  <definedNames>
    <definedName name="_1Àrea_d_impressió" localSheetId="0">'413'!$B$1:$F$43</definedName>
    <definedName name="_xlnm.Print_Titles" localSheetId="0">'413'!$6:$6</definedName>
  </definedNames>
  <calcPr calcId="125725"/>
</workbook>
</file>

<file path=xl/calcChain.xml><?xml version="1.0" encoding="utf-8"?>
<calcChain xmlns="http://schemas.openxmlformats.org/spreadsheetml/2006/main">
  <c r="E38" i="15"/>
  <c r="D38"/>
  <c r="D37"/>
  <c r="E36"/>
  <c r="D36"/>
  <c r="E35"/>
  <c r="D35"/>
  <c r="E34"/>
  <c r="E39" s="1"/>
  <c r="D34"/>
  <c r="D39" s="1"/>
  <c r="E31"/>
  <c r="D31"/>
  <c r="D32" s="1"/>
  <c r="E30"/>
  <c r="E32" s="1"/>
  <c r="D27"/>
  <c r="E26"/>
  <c r="D26"/>
  <c r="E25"/>
  <c r="D25"/>
  <c r="E24"/>
  <c r="E28" s="1"/>
  <c r="D24"/>
  <c r="D28" s="1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E22" s="1"/>
  <c r="E40" s="1"/>
  <c r="D8"/>
  <c r="D22" s="1"/>
  <c r="D40" s="1"/>
</calcChain>
</file>

<file path=xl/sharedStrings.xml><?xml version="1.0" encoding="utf-8"?>
<sst xmlns="http://schemas.openxmlformats.org/spreadsheetml/2006/main" count="45" uniqueCount="43">
  <si>
    <t>TOTAL SERVEIS</t>
  </si>
  <si>
    <t>TOTAL ALTRES UNITATS</t>
  </si>
  <si>
    <t>112 Coordinació del COU i de les PAAU</t>
  </si>
  <si>
    <t>120 Consell Social</t>
  </si>
  <si>
    <t>140 Consell d'Estudiants</t>
  </si>
  <si>
    <t>160 Coordinació del Campus Nord</t>
  </si>
  <si>
    <t>170 Unitat de Gestió dels Serveis Comuns del Campus de Terrassa</t>
  </si>
  <si>
    <t>1. SERVEIS</t>
  </si>
  <si>
    <t>650 Càtedra Gaudí</t>
  </si>
  <si>
    <t>TOTAL SERVEIS TÈCNICS ESPECIALITZATS I SERVEIS UNIVERSITARIS</t>
  </si>
  <si>
    <t>900 Museu Valentí Masach</t>
  </si>
  <si>
    <t>903 Centre de Cooperació pel Desenvolupament</t>
  </si>
  <si>
    <t>923 Centre de Logística i Serveis Marítims</t>
  </si>
  <si>
    <t>Romanents i pendent distribuir</t>
  </si>
  <si>
    <t>115 Juntes i comitès de personal</t>
  </si>
  <si>
    <t>TOTAL GESTIÓ DESCENTRALITZADA €</t>
  </si>
  <si>
    <t>631 Servei de Protecció Radiològica</t>
  </si>
  <si>
    <t>150 Centre de Transferència de Tecnologia</t>
  </si>
  <si>
    <t>Centres docents</t>
  </si>
  <si>
    <t>Departaments</t>
  </si>
  <si>
    <t>Instituts</t>
  </si>
  <si>
    <t>162 Centre Formació Interdisciplinar Superior (CFIS)</t>
  </si>
  <si>
    <t>033 Servei de Patrimoni, Obres i Manteniment</t>
  </si>
  <si>
    <t>181 Unitat de gestió del Campus del Baix Llobregat</t>
  </si>
  <si>
    <t>024 Oficina d'Igualtat d'Oportunitats</t>
  </si>
  <si>
    <t>145 Parcs UPC</t>
  </si>
  <si>
    <t>059 Gabinet de Qualitat</t>
  </si>
  <si>
    <t>119 Programa UPC 21</t>
  </si>
  <si>
    <t>2. UNITATS BÀSIQUES</t>
  </si>
  <si>
    <t>TOTAL UNITATS BÀSIQUES</t>
  </si>
  <si>
    <t>3. SERVEIS TÈCNICS ESPECIALITZATS I SERVEIS UNIVERSITARIS</t>
  </si>
  <si>
    <t>4. ALTRES UNITATS</t>
  </si>
  <si>
    <r>
      <t xml:space="preserve">Desenvolupament Eixos B i C de les unitats bàsiques </t>
    </r>
    <r>
      <rPr>
        <vertAlign val="superscript"/>
        <sz val="10"/>
        <color rgb="FF4A452A"/>
        <rFont val="Arial"/>
        <family val="2"/>
      </rPr>
      <t>(2)</t>
    </r>
  </si>
  <si>
    <r>
      <t>(1)</t>
    </r>
    <r>
      <rPr>
        <sz val="8"/>
        <color rgb="FF4A452A"/>
        <rFont val="Arial"/>
        <family val="2"/>
      </rPr>
      <t xml:space="preserve"> Les diferències entre pressupost inicial i pressupost contret són originades per les alteracions de crèdit que es realitzen al llarg de l'exercici.</t>
    </r>
  </si>
  <si>
    <t>UNITATS</t>
  </si>
  <si>
    <t>PRESSUPOST</t>
  </si>
  <si>
    <t>INICIAL</t>
  </si>
  <si>
    <r>
      <t xml:space="preserve">CONTRET </t>
    </r>
    <r>
      <rPr>
        <b/>
        <vertAlign val="superscript"/>
        <sz val="10"/>
        <color theme="0"/>
        <rFont val="Arial"/>
        <family val="2"/>
      </rPr>
      <t>(1)</t>
    </r>
  </si>
  <si>
    <t>4.1 Tancament de l'exercici de 2009</t>
  </si>
  <si>
    <r>
      <t xml:space="preserve">(2) </t>
    </r>
    <r>
      <rPr>
        <sz val="8"/>
        <color rgb="FF4A452A"/>
        <rFont val="Arial"/>
        <family val="2"/>
      </rPr>
      <t>Correspon a la dotació de la conovocatòria 2009 per al desenvolupament dels Eixos B i C del Marc per a l'impuls de les línies estratègiques de les UB's. Un cop aprovada la resolució de la convocatòria s'assigna a cada unitat bàsica l'ajut corresponent.</t>
    </r>
  </si>
  <si>
    <t>-</t>
  </si>
  <si>
    <t>915 Institut de Robòtica</t>
  </si>
  <si>
    <t>4.1.3 LIQUIDACIÓ DEL CAPÍTOL 2n (GESTIÓ DESCENTRALITZADA)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</si>
</sst>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18"/>
      <name val="Arial"/>
      <family val="2"/>
    </font>
    <font>
      <b/>
      <sz val="10"/>
      <color indexed="56"/>
      <name val="Arial"/>
      <family val="2"/>
    </font>
    <font>
      <sz val="8"/>
      <color indexed="56"/>
      <name val="Arial"/>
      <family val="2"/>
    </font>
    <font>
      <sz val="10"/>
      <color indexed="5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rgb="FF4A452A"/>
      <name val="Arial"/>
      <family val="2"/>
    </font>
    <font>
      <sz val="10"/>
      <color rgb="FF4A452A"/>
      <name val="Arial"/>
      <family val="2"/>
    </font>
    <font>
      <b/>
      <u/>
      <sz val="12"/>
      <color rgb="FF4A452A"/>
      <name val="Arial"/>
      <family val="2"/>
    </font>
    <font>
      <vertAlign val="superscript"/>
      <sz val="10"/>
      <color rgb="FF4A452A"/>
      <name val="Arial"/>
      <family val="2"/>
    </font>
    <font>
      <vertAlign val="superscript"/>
      <sz val="8"/>
      <color rgb="FF4A452A"/>
      <name val="Arial"/>
      <family val="2"/>
    </font>
    <font>
      <sz val="8"/>
      <color rgb="FF4A452A"/>
      <name val="Arial"/>
      <family val="2"/>
    </font>
    <font>
      <b/>
      <vertAlign val="superscript"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6"/>
        <bgColor indexed="64"/>
      </patternFill>
    </fill>
    <fill>
      <patternFill patternType="solid">
        <fgColor rgb="FF948B54"/>
        <bgColor indexed="64"/>
      </patternFill>
    </fill>
    <fill>
      <patternFill patternType="solid">
        <fgColor rgb="FFC5BE97"/>
        <bgColor indexed="9"/>
      </patternFill>
    </fill>
    <fill>
      <patternFill patternType="solid">
        <fgColor rgb="FFC5BE97"/>
        <bgColor indexed="64"/>
      </patternFill>
    </fill>
    <fill>
      <patternFill patternType="solid">
        <fgColor rgb="FFDDD9C3"/>
        <bgColor indexed="9"/>
      </patternFill>
    </fill>
    <fill>
      <patternFill patternType="solid">
        <fgColor rgb="FFDDD9C3"/>
        <bgColor indexed="64"/>
      </patternFill>
    </fill>
    <fill>
      <patternFill patternType="solid">
        <fgColor rgb="FFB0A774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/>
      <top style="thin">
        <color indexed="18"/>
      </top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rgb="FF948B54"/>
      </left>
      <right style="thin">
        <color theme="0"/>
      </right>
      <top style="thin">
        <color rgb="FF948B5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48B54"/>
      </top>
      <bottom style="thin">
        <color theme="0"/>
      </bottom>
      <diagonal/>
    </border>
    <border>
      <left style="thin">
        <color theme="0"/>
      </left>
      <right style="thin">
        <color rgb="FF948B54"/>
      </right>
      <top style="thin">
        <color rgb="FF948B54"/>
      </top>
      <bottom style="thin">
        <color theme="0"/>
      </bottom>
      <diagonal/>
    </border>
    <border>
      <left style="thin">
        <color rgb="FF948B5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948B54"/>
      </right>
      <top style="thin">
        <color theme="0"/>
      </top>
      <bottom style="thin">
        <color theme="0"/>
      </bottom>
      <diagonal/>
    </border>
    <border>
      <left style="thin">
        <color rgb="FF948B54"/>
      </left>
      <right style="thin">
        <color theme="0"/>
      </right>
      <top style="thin">
        <color theme="0"/>
      </top>
      <bottom style="thin">
        <color rgb="FF948B5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948B54"/>
      </bottom>
      <diagonal/>
    </border>
    <border>
      <left style="thin">
        <color theme="0"/>
      </left>
      <right style="thin">
        <color rgb="FF948B54"/>
      </right>
      <top style="thin">
        <color theme="0"/>
      </top>
      <bottom style="thin">
        <color rgb="FF948B54"/>
      </bottom>
      <diagonal/>
    </border>
  </borders>
  <cellStyleXfs count="32">
    <xf numFmtId="0" fontId="0" fillId="0" borderId="0"/>
    <xf numFmtId="0" fontId="2" fillId="0" borderId="1" applyNumberFormat="0" applyFont="0" applyFill="0" applyAlignment="0" applyProtection="0">
      <alignment horizontal="center" vertical="top" wrapText="1"/>
    </xf>
    <xf numFmtId="0" fontId="1" fillId="0" borderId="2" applyNumberFormat="0" applyFont="0" applyFill="0" applyAlignment="0" applyProtection="0"/>
    <xf numFmtId="0" fontId="1" fillId="0" borderId="3" applyNumberFormat="0" applyFont="0" applyFill="0" applyAlignment="0" applyProtection="0"/>
    <xf numFmtId="0" fontId="1" fillId="0" borderId="4" applyNumberFormat="0" applyFont="0" applyFill="0" applyAlignment="0" applyProtection="0"/>
    <xf numFmtId="0" fontId="3" fillId="0" borderId="5" applyNumberFormat="0" applyFont="0" applyFill="0" applyAlignment="0" applyProtection="0">
      <alignment horizontal="center" vertical="top" wrapText="1"/>
    </xf>
    <xf numFmtId="0" fontId="4" fillId="2" borderId="6" applyNumberFormat="0" applyFont="0" applyFill="0" applyAlignment="0" applyProtection="0"/>
    <xf numFmtId="0" fontId="4" fillId="2" borderId="7" applyNumberFormat="0" applyFont="0" applyFill="0" applyAlignment="0" applyProtection="0"/>
    <xf numFmtId="0" fontId="4" fillId="2" borderId="8" applyNumberFormat="0" applyFont="0" applyFill="0" applyAlignment="0" applyProtection="0"/>
    <xf numFmtId="0" fontId="4" fillId="2" borderId="9" applyNumberFormat="0" applyFont="0" applyFill="0" applyAlignment="0" applyProtection="0"/>
    <xf numFmtId="4" fontId="3" fillId="3" borderId="10">
      <alignment horizontal="left" vertical="center"/>
    </xf>
    <xf numFmtId="0" fontId="5" fillId="3" borderId="10">
      <alignment horizontal="left"/>
    </xf>
    <xf numFmtId="0" fontId="5" fillId="2" borderId="10">
      <alignment horizontal="left"/>
    </xf>
    <xf numFmtId="0" fontId="5" fillId="4" borderId="10">
      <alignment horizontal="left"/>
    </xf>
    <xf numFmtId="0" fontId="5" fillId="5" borderId="10">
      <alignment horizontal="left" vertical="center"/>
    </xf>
    <xf numFmtId="0" fontId="6" fillId="6" borderId="0">
      <alignment horizontal="left" vertical="center"/>
    </xf>
    <xf numFmtId="44" fontId="1" fillId="0" borderId="0" applyFont="0" applyFill="0" applyBorder="0" applyAlignment="0" applyProtection="0"/>
    <xf numFmtId="3" fontId="7" fillId="7" borderId="10" applyNumberFormat="0">
      <alignment vertical="center"/>
    </xf>
    <xf numFmtId="3" fontId="7" fillId="8" borderId="10" applyNumberFormat="0">
      <alignment vertical="center"/>
    </xf>
    <xf numFmtId="4" fontId="7" fillId="2" borderId="10" applyNumberFormat="0">
      <alignment vertical="center"/>
    </xf>
    <xf numFmtId="4" fontId="7" fillId="4" borderId="10" applyNumberFormat="0">
      <alignment vertical="center"/>
    </xf>
    <xf numFmtId="0" fontId="7" fillId="9" borderId="10">
      <alignment horizontal="left" vertical="center"/>
    </xf>
    <xf numFmtId="0" fontId="3" fillId="10" borderId="10">
      <alignment horizontal="center" vertical="center"/>
    </xf>
    <xf numFmtId="0" fontId="3" fillId="3" borderId="10">
      <alignment horizontal="center" vertical="center" wrapText="1"/>
    </xf>
    <xf numFmtId="3" fontId="7" fillId="2" borderId="0" applyNumberFormat="0">
      <alignment vertical="center"/>
    </xf>
    <xf numFmtId="4" fontId="5" fillId="4" borderId="10" applyNumberFormat="0">
      <alignment vertical="center"/>
    </xf>
    <xf numFmtId="0" fontId="3" fillId="3" borderId="10">
      <alignment horizontal="center" vertical="center"/>
    </xf>
    <xf numFmtId="4" fontId="5" fillId="5" borderId="10" applyNumberFormat="0">
      <alignment vertical="center"/>
    </xf>
    <xf numFmtId="4" fontId="5" fillId="3" borderId="10" applyNumberFormat="0">
      <alignment vertical="center"/>
    </xf>
    <xf numFmtId="0" fontId="1" fillId="0" borderId="0" applyNumberFormat="0" applyProtection="0">
      <alignment horizontal="right"/>
    </xf>
    <xf numFmtId="0" fontId="8" fillId="0" borderId="11" applyAlignment="0">
      <alignment horizontal="center"/>
    </xf>
    <xf numFmtId="0" fontId="1" fillId="0" borderId="0"/>
  </cellStyleXfs>
  <cellXfs count="42">
    <xf numFmtId="0" fontId="0" fillId="0" borderId="0" xfId="0"/>
    <xf numFmtId="0" fontId="10" fillId="9" borderId="10" xfId="21" applyFont="1" applyAlignment="1">
      <alignment vertical="center"/>
    </xf>
    <xf numFmtId="0" fontId="11" fillId="6" borderId="12" xfId="5" applyFont="1" applyFill="1" applyBorder="1" applyAlignment="1"/>
    <xf numFmtId="0" fontId="12" fillId="6" borderId="13" xfId="9" applyFont="1" applyFill="1" applyBorder="1" applyAlignment="1">
      <alignment horizontal="center"/>
    </xf>
    <xf numFmtId="0" fontId="11" fillId="6" borderId="14" xfId="3" applyFont="1" applyFill="1" applyBorder="1"/>
    <xf numFmtId="0" fontId="11" fillId="6" borderId="15" xfId="8" applyFont="1" applyFill="1" applyBorder="1"/>
    <xf numFmtId="0" fontId="11" fillId="6" borderId="17" xfId="6" applyFont="1" applyFill="1" applyBorder="1"/>
    <xf numFmtId="0" fontId="9" fillId="11" borderId="16" xfId="23" applyFont="1" applyFill="1" applyBorder="1">
      <alignment horizontal="center" vertical="center" wrapText="1"/>
    </xf>
    <xf numFmtId="0" fontId="11" fillId="12" borderId="16" xfId="21" applyFont="1" applyFill="1" applyBorder="1">
      <alignment horizontal="left" vertical="center"/>
    </xf>
    <xf numFmtId="4" fontId="11" fillId="13" borderId="16" xfId="18" applyNumberFormat="1" applyFont="1" applyFill="1" applyBorder="1" applyAlignment="1">
      <alignment horizontal="right" vertical="center"/>
    </xf>
    <xf numFmtId="4" fontId="11" fillId="13" borderId="16" xfId="18" applyNumberFormat="1" applyFont="1" applyFill="1" applyBorder="1">
      <alignment vertical="center"/>
    </xf>
    <xf numFmtId="0" fontId="11" fillId="14" borderId="16" xfId="21" applyFont="1" applyFill="1" applyBorder="1">
      <alignment horizontal="left" vertical="center"/>
    </xf>
    <xf numFmtId="4" fontId="11" fillId="15" borderId="16" xfId="18" applyNumberFormat="1" applyFont="1" applyFill="1" applyBorder="1" applyAlignment="1">
      <alignment horizontal="right" vertical="center"/>
    </xf>
    <xf numFmtId="4" fontId="11" fillId="15" borderId="16" xfId="18" applyNumberFormat="1" applyFont="1" applyFill="1" applyBorder="1">
      <alignment vertical="center"/>
    </xf>
    <xf numFmtId="0" fontId="10" fillId="6" borderId="15" xfId="8" applyFont="1" applyFill="1" applyBorder="1"/>
    <xf numFmtId="0" fontId="10" fillId="6" borderId="17" xfId="6" applyFont="1" applyFill="1" applyBorder="1"/>
    <xf numFmtId="0" fontId="9" fillId="16" borderId="16" xfId="13" applyFont="1" applyFill="1" applyBorder="1" applyAlignment="1">
      <alignment horizontal="left" vertical="center"/>
    </xf>
    <xf numFmtId="4" fontId="9" fillId="16" borderId="16" xfId="25" applyNumberFormat="1" applyFont="1" applyFill="1" applyBorder="1">
      <alignment vertical="center"/>
    </xf>
    <xf numFmtId="4" fontId="11" fillId="13" borderId="16" xfId="17" applyNumberFormat="1" applyFont="1" applyFill="1" applyBorder="1">
      <alignment vertical="center"/>
    </xf>
    <xf numFmtId="49" fontId="11" fillId="15" borderId="16" xfId="18" applyNumberFormat="1" applyFont="1" applyFill="1" applyBorder="1">
      <alignment vertical="center"/>
    </xf>
    <xf numFmtId="49" fontId="11" fillId="13" borderId="16" xfId="17" applyNumberFormat="1" applyFont="1" applyFill="1" applyBorder="1">
      <alignment vertical="center"/>
    </xf>
    <xf numFmtId="0" fontId="9" fillId="11" borderId="16" xfId="14" applyFont="1" applyFill="1" applyBorder="1">
      <alignment horizontal="left" vertical="center"/>
    </xf>
    <xf numFmtId="4" fontId="9" fillId="11" borderId="16" xfId="27" applyNumberFormat="1" applyFont="1" applyFill="1" applyBorder="1">
      <alignment vertical="center"/>
    </xf>
    <xf numFmtId="0" fontId="11" fillId="6" borderId="15" xfId="8" applyFont="1" applyFill="1" applyBorder="1" applyAlignment="1">
      <alignment horizontal="left"/>
    </xf>
    <xf numFmtId="0" fontId="11" fillId="6" borderId="17" xfId="6" applyFont="1" applyFill="1" applyBorder="1" applyAlignment="1">
      <alignment horizontal="left"/>
    </xf>
    <xf numFmtId="0" fontId="10" fillId="9" borderId="10" xfId="21" applyFont="1">
      <alignment horizontal="left" vertical="center"/>
    </xf>
    <xf numFmtId="0" fontId="14" fillId="6" borderId="16" xfId="15" applyFont="1" applyBorder="1" applyAlignment="1">
      <alignment horizontal="left" vertical="center" wrapText="1"/>
    </xf>
    <xf numFmtId="0" fontId="10" fillId="9" borderId="10" xfId="21" applyFont="1">
      <alignment horizontal="left" vertical="center"/>
    </xf>
    <xf numFmtId="0" fontId="15" fillId="6" borderId="16" xfId="15" applyFont="1" applyBorder="1" applyAlignment="1">
      <alignment horizontal="left" vertical="center" wrapText="1"/>
    </xf>
    <xf numFmtId="0" fontId="9" fillId="11" borderId="16" xfId="23" applyFont="1" applyFill="1" applyBorder="1" applyAlignment="1">
      <alignment horizontal="center" vertical="center" wrapText="1"/>
    </xf>
    <xf numFmtId="0" fontId="11" fillId="6" borderId="0" xfId="31" applyFont="1" applyFill="1"/>
    <xf numFmtId="4" fontId="11" fillId="6" borderId="0" xfId="31" applyNumberFormat="1" applyFont="1" applyFill="1"/>
    <xf numFmtId="0" fontId="11" fillId="9" borderId="16" xfId="21" applyFont="1" applyBorder="1">
      <alignment horizontal="left" vertical="center"/>
    </xf>
    <xf numFmtId="0" fontId="10" fillId="6" borderId="0" xfId="31" applyFont="1" applyFill="1"/>
    <xf numFmtId="0" fontId="10" fillId="6" borderId="0" xfId="31" applyFont="1" applyFill="1" applyBorder="1"/>
    <xf numFmtId="0" fontId="11" fillId="6" borderId="0" xfId="31" applyFont="1" applyFill="1" applyAlignment="1">
      <alignment horizontal="left"/>
    </xf>
    <xf numFmtId="0" fontId="11" fillId="6" borderId="18" xfId="31" applyFont="1" applyFill="1" applyBorder="1"/>
    <xf numFmtId="0" fontId="11" fillId="6" borderId="19" xfId="31" applyFont="1" applyFill="1" applyBorder="1"/>
    <xf numFmtId="4" fontId="11" fillId="6" borderId="19" xfId="31" applyNumberFormat="1" applyFont="1" applyFill="1" applyBorder="1"/>
    <xf numFmtId="0" fontId="11" fillId="6" borderId="20" xfId="31" applyFont="1" applyFill="1" applyBorder="1"/>
    <xf numFmtId="4" fontId="1" fillId="0" borderId="0" xfId="31" applyNumberFormat="1" applyFill="1"/>
    <xf numFmtId="4" fontId="11" fillId="13" borderId="16" xfId="18" quotePrefix="1" applyNumberFormat="1" applyFont="1" applyFill="1" applyBorder="1" applyAlignment="1">
      <alignment horizontal="right" vertical="center"/>
    </xf>
  </cellXfs>
  <cellStyles count="32">
    <cellStyle name="BodeExteior" xfId="1"/>
    <cellStyle name="BordeEsqDI" xfId="2"/>
    <cellStyle name="BordeEsqDS" xfId="3"/>
    <cellStyle name="BordeEsqII" xfId="4"/>
    <cellStyle name="BordeEsqIS" xfId="5"/>
    <cellStyle name="BordeTablaDer" xfId="6"/>
    <cellStyle name="BordeTablaInf" xfId="7"/>
    <cellStyle name="BordeTablaIzq" xfId="8"/>
    <cellStyle name="BordeTablaSup" xfId="9"/>
    <cellStyle name="CMenuIzq" xfId="10"/>
    <cellStyle name="CMenuIzqTotal" xfId="11"/>
    <cellStyle name="CMenuIzqTotal0" xfId="12"/>
    <cellStyle name="CMenuIzqTotal1" xfId="13"/>
    <cellStyle name="CMenuIzqTotal2" xfId="14"/>
    <cellStyle name="comentario" xfId="15"/>
    <cellStyle name="Euro" xfId="16"/>
    <cellStyle name="fColor1" xfId="17"/>
    <cellStyle name="fColor2" xfId="18"/>
    <cellStyle name="fColor3" xfId="19"/>
    <cellStyle name="fColor4" xfId="20"/>
    <cellStyle name="fSubTitulo" xfId="21"/>
    <cellStyle name="fTitularOscura" xfId="22"/>
    <cellStyle name="fTitulo" xfId="23"/>
    <cellStyle name="fTotal0" xfId="24"/>
    <cellStyle name="fTotal1" xfId="25"/>
    <cellStyle name="fTotal1Columna" xfId="26"/>
    <cellStyle name="fTotal2" xfId="27"/>
    <cellStyle name="fTotal3" xfId="28"/>
    <cellStyle name="Normal" xfId="0" builtinId="0"/>
    <cellStyle name="Normal 2" xfId="31"/>
    <cellStyle name="SinEstilo" xfId="29"/>
    <cellStyle name="Total" xfId="30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EE2B8"/>
      <rgbColor rgb="00FF00FF"/>
      <rgbColor rgb="00BDCFE9"/>
      <rgbColor rgb="00800000"/>
      <rgbColor rgb="00008000"/>
      <rgbColor rgb="00000080"/>
      <rgbColor rgb="00808000"/>
      <rgbColor rgb="00800080"/>
      <rgbColor rgb="006699CC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8FD"/>
      <rgbColor rgb="00CCFFCC"/>
      <rgbColor rgb="00FFFF99"/>
      <rgbColor rgb="00A6CAF0"/>
      <rgbColor rgb="00CC9CCC"/>
      <rgbColor rgb="00CC99FF"/>
      <rgbColor rgb="00E3E3E3"/>
      <rgbColor rgb="003366FF"/>
      <rgbColor rgb="0096B2DC"/>
      <rgbColor rgb="00FDD08C"/>
      <rgbColor rgb="00999933"/>
      <rgbColor rgb="00996633"/>
      <rgbColor rgb="00996666"/>
      <rgbColor rgb="00666699"/>
      <rgbColor rgb="00969696"/>
      <rgbColor rgb="00335C85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48B54"/>
      <color rgb="FFB0A774"/>
      <color rgb="FFC5BE97"/>
      <color rgb="FFDDD9C3"/>
      <color rgb="FF4A452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AE/APAE-COMU/Coordinacio%20GPAQ/economia/Llibre%20de%20dades/Dades%20econ&#242;miques%202010/4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13"/>
      <sheetName val="413 (2009)"/>
      <sheetName val="liquidació cap 2 2009"/>
    </sheetNames>
    <sheetDataSet>
      <sheetData sheetId="0" refreshError="1"/>
      <sheetData sheetId="1"/>
      <sheetData sheetId="2">
        <row r="5">
          <cell r="N5">
            <v>15239.45</v>
          </cell>
        </row>
        <row r="6">
          <cell r="N6">
            <v>5754.16</v>
          </cell>
        </row>
        <row r="7">
          <cell r="B7">
            <v>6180</v>
          </cell>
        </row>
        <row r="8">
          <cell r="N8">
            <v>360117.07</v>
          </cell>
        </row>
        <row r="9">
          <cell r="N9">
            <v>693.52</v>
          </cell>
        </row>
        <row r="10">
          <cell r="B10">
            <v>263938</v>
          </cell>
        </row>
        <row r="11">
          <cell r="B11">
            <v>1000000</v>
          </cell>
        </row>
        <row r="12">
          <cell r="N12">
            <v>2722.85</v>
          </cell>
        </row>
        <row r="13">
          <cell r="B13">
            <v>6180</v>
          </cell>
        </row>
        <row r="14">
          <cell r="N14">
            <v>435506.64</v>
          </cell>
        </row>
        <row r="15">
          <cell r="B15">
            <v>370000</v>
          </cell>
        </row>
        <row r="16">
          <cell r="N16">
            <v>22311.63</v>
          </cell>
        </row>
        <row r="17">
          <cell r="B17">
            <v>21536</v>
          </cell>
        </row>
        <row r="18">
          <cell r="N18">
            <v>40597.14</v>
          </cell>
        </row>
        <row r="19">
          <cell r="B19">
            <v>232481</v>
          </cell>
        </row>
        <row r="20">
          <cell r="N20">
            <v>431524.72</v>
          </cell>
        </row>
        <row r="21">
          <cell r="B21">
            <v>489340</v>
          </cell>
        </row>
        <row r="22">
          <cell r="N22">
            <v>18858.349999999999</v>
          </cell>
        </row>
        <row r="23">
          <cell r="B23">
            <v>21218</v>
          </cell>
        </row>
        <row r="24">
          <cell r="N24">
            <v>210115.07</v>
          </cell>
        </row>
        <row r="25">
          <cell r="B25">
            <v>200000</v>
          </cell>
        </row>
        <row r="26">
          <cell r="N26">
            <v>1096232.18</v>
          </cell>
        </row>
        <row r="27">
          <cell r="B27">
            <v>1110000</v>
          </cell>
        </row>
        <row r="28">
          <cell r="N28">
            <v>55426.12</v>
          </cell>
        </row>
        <row r="29">
          <cell r="N29">
            <v>9957.4599999999991</v>
          </cell>
        </row>
        <row r="30">
          <cell r="B30">
            <v>48128</v>
          </cell>
        </row>
        <row r="31">
          <cell r="N31">
            <v>110396.95</v>
          </cell>
        </row>
        <row r="32">
          <cell r="B32">
            <v>120000</v>
          </cell>
        </row>
        <row r="33">
          <cell r="N33">
            <v>106605.64</v>
          </cell>
        </row>
        <row r="34">
          <cell r="B34">
            <v>38088</v>
          </cell>
        </row>
        <row r="35">
          <cell r="N35">
            <v>96289.79</v>
          </cell>
        </row>
        <row r="36">
          <cell r="B36">
            <v>18630</v>
          </cell>
        </row>
        <row r="37">
          <cell r="S37">
            <v>5796243.0700000003</v>
          </cell>
          <cell r="T37">
            <v>6736507.3600000003</v>
          </cell>
        </row>
        <row r="110">
          <cell r="S110">
            <v>242282.11000000002</v>
          </cell>
          <cell r="T110">
            <v>335719.16</v>
          </cell>
        </row>
        <row r="124">
          <cell r="N124">
            <v>15843.4</v>
          </cell>
        </row>
        <row r="126">
          <cell r="N126">
            <v>7245.26</v>
          </cell>
        </row>
        <row r="127">
          <cell r="B127">
            <v>5665</v>
          </cell>
        </row>
        <row r="128">
          <cell r="S128">
            <v>2553839.4899999998</v>
          </cell>
          <cell r="T128">
            <v>3288360.6100000017</v>
          </cell>
        </row>
        <row r="249">
          <cell r="N249">
            <v>341262.34</v>
          </cell>
        </row>
        <row r="250">
          <cell r="N250">
            <v>4365.38</v>
          </cell>
        </row>
        <row r="251">
          <cell r="B251">
            <v>5000</v>
          </cell>
        </row>
        <row r="252">
          <cell r="N252">
            <v>81736.899999999994</v>
          </cell>
        </row>
        <row r="253">
          <cell r="B253">
            <v>85000</v>
          </cell>
        </row>
        <row r="254">
          <cell r="B254">
            <v>30000</v>
          </cell>
          <cell r="N254">
            <v>41910.1</v>
          </cell>
        </row>
        <row r="255">
          <cell r="B255">
            <v>9517</v>
          </cell>
        </row>
        <row r="256">
          <cell r="B256">
            <v>358341.33</v>
          </cell>
          <cell r="N256">
            <v>44923.9</v>
          </cell>
        </row>
      </sheetData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51"/>
  <sheetViews>
    <sheetView tabSelected="1" zoomScaleNormal="100" workbookViewId="0">
      <selection activeCell="I29" sqref="I29"/>
    </sheetView>
  </sheetViews>
  <sheetFormatPr defaultColWidth="11.42578125" defaultRowHeight="12.75"/>
  <cols>
    <col min="1" max="1" width="2.7109375" style="30" customWidth="1"/>
    <col min="2" max="2" width="0.5703125" style="30" customWidth="1"/>
    <col min="3" max="3" width="69.42578125" style="30" customWidth="1"/>
    <col min="4" max="5" width="17" style="31" customWidth="1"/>
    <col min="6" max="6" width="0.5703125" style="30" customWidth="1"/>
    <col min="7" max="16384" width="11.42578125" style="30"/>
  </cols>
  <sheetData>
    <row r="1" spans="2:6" s="25" customFormat="1" ht="14.25" thickTop="1" thickBot="1">
      <c r="C1" s="1" t="s">
        <v>38</v>
      </c>
      <c r="D1" s="1"/>
      <c r="E1" s="1"/>
    </row>
    <row r="2" spans="2:6" s="25" customFormat="1" ht="14.25" thickTop="1" thickBot="1">
      <c r="C2" s="27" t="s">
        <v>42</v>
      </c>
      <c r="D2" s="27"/>
      <c r="E2" s="27"/>
    </row>
    <row r="3" spans="2:6" ht="9.75" customHeight="1" thickTop="1"/>
    <row r="4" spans="2:6" ht="3.95" customHeight="1">
      <c r="B4" s="2"/>
      <c r="C4" s="3"/>
      <c r="D4" s="3"/>
      <c r="E4" s="3"/>
      <c r="F4" s="4"/>
    </row>
    <row r="5" spans="2:6" ht="18" customHeight="1">
      <c r="B5" s="5"/>
      <c r="C5" s="29" t="s">
        <v>34</v>
      </c>
      <c r="D5" s="29" t="s">
        <v>35</v>
      </c>
      <c r="E5" s="29"/>
      <c r="F5" s="6"/>
    </row>
    <row r="6" spans="2:6" ht="21" customHeight="1">
      <c r="B6" s="5"/>
      <c r="C6" s="29"/>
      <c r="D6" s="7" t="s">
        <v>36</v>
      </c>
      <c r="E6" s="7" t="s">
        <v>37</v>
      </c>
      <c r="F6" s="6"/>
    </row>
    <row r="7" spans="2:6" ht="20.100000000000001" customHeight="1">
      <c r="B7" s="5"/>
      <c r="C7" s="32" t="s">
        <v>7</v>
      </c>
      <c r="D7" s="32"/>
      <c r="E7" s="32"/>
      <c r="F7" s="6"/>
    </row>
    <row r="8" spans="2:6" ht="20.100000000000001" customHeight="1">
      <c r="B8" s="5"/>
      <c r="C8" s="8" t="s">
        <v>24</v>
      </c>
      <c r="D8" s="9">
        <f>'[1]liquidació cap 2 2009'!B7</f>
        <v>6180</v>
      </c>
      <c r="E8" s="10">
        <f>'[1]liquidació cap 2 2009'!N6</f>
        <v>5754.16</v>
      </c>
      <c r="F8" s="6"/>
    </row>
    <row r="9" spans="2:6" ht="20.100000000000001" customHeight="1">
      <c r="B9" s="5"/>
      <c r="C9" s="11" t="s">
        <v>22</v>
      </c>
      <c r="D9" s="12">
        <f>'[1]liquidació cap 2 2009'!B10</f>
        <v>263938</v>
      </c>
      <c r="E9" s="13">
        <f>'[1]liquidació cap 2 2009'!N8+'[1]liquidació cap 2 2009'!N9</f>
        <v>360810.59</v>
      </c>
      <c r="F9" s="6"/>
    </row>
    <row r="10" spans="2:6" ht="20.100000000000001" customHeight="1">
      <c r="B10" s="5"/>
      <c r="C10" s="8" t="s">
        <v>26</v>
      </c>
      <c r="D10" s="9">
        <f>'[1]liquidació cap 2 2009'!B13</f>
        <v>6180</v>
      </c>
      <c r="E10" s="10">
        <f>'[1]liquidació cap 2 2009'!N12</f>
        <v>2722.85</v>
      </c>
      <c r="F10" s="6"/>
    </row>
    <row r="11" spans="2:6" s="33" customFormat="1" ht="20.100000000000001" customHeight="1">
      <c r="B11" s="14"/>
      <c r="C11" s="11" t="s">
        <v>2</v>
      </c>
      <c r="D11" s="12">
        <f>'[1]liquidació cap 2 2009'!B15</f>
        <v>370000</v>
      </c>
      <c r="E11" s="13">
        <f>'[1]liquidació cap 2 2009'!N14</f>
        <v>435506.64</v>
      </c>
      <c r="F11" s="15"/>
    </row>
    <row r="12" spans="2:6" s="33" customFormat="1" ht="20.100000000000001" customHeight="1">
      <c r="B12" s="14"/>
      <c r="C12" s="8" t="s">
        <v>14</v>
      </c>
      <c r="D12" s="9">
        <f>'[1]liquidació cap 2 2009'!B17</f>
        <v>21536</v>
      </c>
      <c r="E12" s="10">
        <f>'[1]liquidació cap 2 2009'!N16</f>
        <v>22311.63</v>
      </c>
      <c r="F12" s="15"/>
    </row>
    <row r="13" spans="2:6" s="33" customFormat="1" ht="20.100000000000001" customHeight="1">
      <c r="B13" s="14"/>
      <c r="C13" s="11" t="s">
        <v>27</v>
      </c>
      <c r="D13" s="12">
        <f>'[1]liquidació cap 2 2009'!B19</f>
        <v>232481</v>
      </c>
      <c r="E13" s="13">
        <f>'[1]liquidació cap 2 2009'!N18</f>
        <v>40597.14</v>
      </c>
      <c r="F13" s="15"/>
    </row>
    <row r="14" spans="2:6" s="33" customFormat="1" ht="20.100000000000001" customHeight="1">
      <c r="B14" s="14"/>
      <c r="C14" s="8" t="s">
        <v>3</v>
      </c>
      <c r="D14" s="9">
        <f>'[1]liquidació cap 2 2009'!B21</f>
        <v>489340</v>
      </c>
      <c r="E14" s="10">
        <f>'[1]liquidació cap 2 2009'!N20</f>
        <v>431524.72</v>
      </c>
      <c r="F14" s="15"/>
    </row>
    <row r="15" spans="2:6" s="33" customFormat="1" ht="20.100000000000001" customHeight="1">
      <c r="B15" s="14"/>
      <c r="C15" s="11" t="s">
        <v>4</v>
      </c>
      <c r="D15" s="12">
        <f>'[1]liquidació cap 2 2009'!B23</f>
        <v>21218</v>
      </c>
      <c r="E15" s="13">
        <f>'[1]liquidació cap 2 2009'!N22</f>
        <v>18858.349999999999</v>
      </c>
      <c r="F15" s="15"/>
    </row>
    <row r="16" spans="2:6" s="33" customFormat="1" ht="20.100000000000001" customHeight="1">
      <c r="B16" s="14"/>
      <c r="C16" s="8" t="s">
        <v>25</v>
      </c>
      <c r="D16" s="9">
        <f>'[1]liquidació cap 2 2009'!B25</f>
        <v>200000</v>
      </c>
      <c r="E16" s="10">
        <f>'[1]liquidació cap 2 2009'!N24</f>
        <v>210115.07</v>
      </c>
      <c r="F16" s="15"/>
    </row>
    <row r="17" spans="2:6" s="33" customFormat="1" ht="20.100000000000001" customHeight="1">
      <c r="B17" s="14"/>
      <c r="C17" s="11" t="s">
        <v>17</v>
      </c>
      <c r="D17" s="12">
        <f>'[1]liquidació cap 2 2009'!B27</f>
        <v>1110000</v>
      </c>
      <c r="E17" s="13">
        <f>'[1]liquidació cap 2 2009'!N26</f>
        <v>1096232.18</v>
      </c>
      <c r="F17" s="15"/>
    </row>
    <row r="18" spans="2:6" s="33" customFormat="1" ht="20.100000000000001" customHeight="1">
      <c r="B18" s="14"/>
      <c r="C18" s="8" t="s">
        <v>5</v>
      </c>
      <c r="D18" s="9">
        <f>'[1]liquidació cap 2 2009'!B30</f>
        <v>48128</v>
      </c>
      <c r="E18" s="10">
        <f>SUM('[1]liquidació cap 2 2009'!N28:N29)</f>
        <v>65383.58</v>
      </c>
      <c r="F18" s="15"/>
    </row>
    <row r="19" spans="2:6" s="33" customFormat="1" ht="20.100000000000001" customHeight="1">
      <c r="B19" s="14"/>
      <c r="C19" s="11" t="s">
        <v>21</v>
      </c>
      <c r="D19" s="12">
        <f>'[1]liquidació cap 2 2009'!B32</f>
        <v>120000</v>
      </c>
      <c r="E19" s="13">
        <f>'[1]liquidació cap 2 2009'!N31</f>
        <v>110396.95</v>
      </c>
      <c r="F19" s="15"/>
    </row>
    <row r="20" spans="2:6" s="33" customFormat="1" ht="20.100000000000001" customHeight="1">
      <c r="B20" s="14"/>
      <c r="C20" s="8" t="s">
        <v>6</v>
      </c>
      <c r="D20" s="9">
        <f>'[1]liquidació cap 2 2009'!B34</f>
        <v>38088</v>
      </c>
      <c r="E20" s="10">
        <f>'[1]liquidació cap 2 2009'!N33</f>
        <v>106605.64</v>
      </c>
      <c r="F20" s="15"/>
    </row>
    <row r="21" spans="2:6" s="33" customFormat="1" ht="20.100000000000001" customHeight="1">
      <c r="B21" s="14"/>
      <c r="C21" s="11" t="s">
        <v>23</v>
      </c>
      <c r="D21" s="12">
        <f>'[1]liquidació cap 2 2009'!B36</f>
        <v>18630</v>
      </c>
      <c r="E21" s="13">
        <f>'[1]liquidació cap 2 2009'!N35</f>
        <v>96289.79</v>
      </c>
      <c r="F21" s="15"/>
    </row>
    <row r="22" spans="2:6" s="33" customFormat="1" ht="20.100000000000001" customHeight="1">
      <c r="B22" s="14"/>
      <c r="C22" s="16" t="s">
        <v>0</v>
      </c>
      <c r="D22" s="17">
        <f>SUM(D8:D21)</f>
        <v>2945719</v>
      </c>
      <c r="E22" s="17">
        <f>SUM(E8:E21)</f>
        <v>3003109.2900000005</v>
      </c>
      <c r="F22" s="15"/>
    </row>
    <row r="23" spans="2:6" s="33" customFormat="1" ht="20.100000000000001" customHeight="1">
      <c r="B23" s="14"/>
      <c r="C23" s="32" t="s">
        <v>28</v>
      </c>
      <c r="D23" s="32"/>
      <c r="E23" s="32"/>
      <c r="F23" s="15"/>
    </row>
    <row r="24" spans="2:6" s="33" customFormat="1" ht="19.5" customHeight="1">
      <c r="B24" s="14"/>
      <c r="C24" s="8" t="s">
        <v>18</v>
      </c>
      <c r="D24" s="9">
        <f>'[1]liquidació cap 2 2009'!S37</f>
        <v>5796243.0700000003</v>
      </c>
      <c r="E24" s="10">
        <f>'[1]liquidació cap 2 2009'!T37</f>
        <v>6736507.3600000003</v>
      </c>
      <c r="F24" s="15"/>
    </row>
    <row r="25" spans="2:6" s="33" customFormat="1" ht="20.100000000000001" customHeight="1">
      <c r="B25" s="14"/>
      <c r="C25" s="11" t="s">
        <v>19</v>
      </c>
      <c r="D25" s="12">
        <f>'[1]liquidació cap 2 2009'!S128</f>
        <v>2553839.4899999998</v>
      </c>
      <c r="E25" s="13">
        <f>'[1]liquidació cap 2 2009'!T128</f>
        <v>3288360.6100000017</v>
      </c>
      <c r="F25" s="15"/>
    </row>
    <row r="26" spans="2:6" s="33" customFormat="1" ht="20.100000000000001" customHeight="1">
      <c r="B26" s="14"/>
      <c r="C26" s="8" t="s">
        <v>20</v>
      </c>
      <c r="D26" s="9">
        <f>'[1]liquidació cap 2 2009'!S110</f>
        <v>242282.11000000002</v>
      </c>
      <c r="E26" s="10">
        <f>'[1]liquidació cap 2 2009'!T110</f>
        <v>335719.16</v>
      </c>
      <c r="F26" s="15"/>
    </row>
    <row r="27" spans="2:6" s="33" customFormat="1" ht="20.100000000000001" customHeight="1">
      <c r="B27" s="14"/>
      <c r="C27" s="11" t="s">
        <v>32</v>
      </c>
      <c r="D27" s="12">
        <f>'[1]liquidació cap 2 2009'!B11</f>
        <v>1000000</v>
      </c>
      <c r="E27" s="12" t="s">
        <v>40</v>
      </c>
      <c r="F27" s="15"/>
    </row>
    <row r="28" spans="2:6" s="33" customFormat="1" ht="20.100000000000001" customHeight="1">
      <c r="B28" s="14"/>
      <c r="C28" s="16" t="s">
        <v>29</v>
      </c>
      <c r="D28" s="17">
        <f>SUM(D24:D27)</f>
        <v>9592364.6699999999</v>
      </c>
      <c r="E28" s="17">
        <f>SUM(E24:E27)</f>
        <v>10360587.130000003</v>
      </c>
      <c r="F28" s="15"/>
    </row>
    <row r="29" spans="2:6" ht="20.100000000000001" customHeight="1">
      <c r="B29" s="5"/>
      <c r="C29" s="32" t="s">
        <v>30</v>
      </c>
      <c r="D29" s="32"/>
      <c r="E29" s="32"/>
      <c r="F29" s="6"/>
    </row>
    <row r="30" spans="2:6" ht="20.100000000000001" customHeight="1">
      <c r="B30" s="5"/>
      <c r="C30" s="8" t="s">
        <v>16</v>
      </c>
      <c r="D30" s="41" t="s">
        <v>40</v>
      </c>
      <c r="E30" s="18">
        <f>'[1]liquidació cap 2 2009'!N124</f>
        <v>15843.4</v>
      </c>
      <c r="F30" s="6"/>
    </row>
    <row r="31" spans="2:6" s="33" customFormat="1" ht="20.100000000000001" customHeight="1">
      <c r="B31" s="14"/>
      <c r="C31" s="19" t="s">
        <v>8</v>
      </c>
      <c r="D31" s="12">
        <f>'[1]liquidació cap 2 2009'!B127</f>
        <v>5665</v>
      </c>
      <c r="E31" s="13">
        <f>'[1]liquidació cap 2 2009'!N126</f>
        <v>7245.26</v>
      </c>
      <c r="F31" s="15"/>
    </row>
    <row r="32" spans="2:6" s="33" customFormat="1" ht="20.100000000000001" customHeight="1">
      <c r="B32" s="14"/>
      <c r="C32" s="16" t="s">
        <v>9</v>
      </c>
      <c r="D32" s="17">
        <f>SUM(D30:D31)</f>
        <v>5665</v>
      </c>
      <c r="E32" s="17">
        <f>SUM(E30:E31)</f>
        <v>23088.66</v>
      </c>
      <c r="F32" s="15"/>
    </row>
    <row r="33" spans="2:6" s="33" customFormat="1" ht="20.100000000000001" customHeight="1">
      <c r="B33" s="14"/>
      <c r="C33" s="32" t="s">
        <v>31</v>
      </c>
      <c r="D33" s="32"/>
      <c r="E33" s="32"/>
      <c r="F33" s="15"/>
    </row>
    <row r="34" spans="2:6" s="33" customFormat="1" ht="20.100000000000001" customHeight="1">
      <c r="B34" s="14"/>
      <c r="C34" s="20" t="s">
        <v>10</v>
      </c>
      <c r="D34" s="9">
        <f>'[1]liquidació cap 2 2009'!B251</f>
        <v>5000</v>
      </c>
      <c r="E34" s="18">
        <f>'[1]liquidació cap 2 2009'!N250</f>
        <v>4365.38</v>
      </c>
      <c r="F34" s="15"/>
    </row>
    <row r="35" spans="2:6" s="33" customFormat="1" ht="20.100000000000001" customHeight="1">
      <c r="B35" s="14"/>
      <c r="C35" s="19" t="s">
        <v>11</v>
      </c>
      <c r="D35" s="13">
        <f>'[1]liquidació cap 2 2009'!B253</f>
        <v>85000</v>
      </c>
      <c r="E35" s="13">
        <f>'[1]liquidació cap 2 2009'!N252</f>
        <v>81736.899999999994</v>
      </c>
      <c r="F35" s="15"/>
    </row>
    <row r="36" spans="2:6" s="33" customFormat="1" ht="20.100000000000001" customHeight="1">
      <c r="B36" s="14"/>
      <c r="C36" s="20" t="s">
        <v>41</v>
      </c>
      <c r="D36" s="9">
        <f>'[1]liquidació cap 2 2009'!B254</f>
        <v>30000</v>
      </c>
      <c r="E36" s="18">
        <f>'[1]liquidació cap 2 2009'!N254</f>
        <v>41910.1</v>
      </c>
      <c r="F36" s="15"/>
    </row>
    <row r="37" spans="2:6" s="33" customFormat="1" ht="20.100000000000001" customHeight="1">
      <c r="B37" s="14"/>
      <c r="C37" s="19" t="s">
        <v>12</v>
      </c>
      <c r="D37" s="13">
        <f>'[1]liquidació cap 2 2009'!B255</f>
        <v>9517</v>
      </c>
      <c r="E37" s="12" t="s">
        <v>40</v>
      </c>
      <c r="F37" s="15"/>
    </row>
    <row r="38" spans="2:6" ht="20.100000000000001" customHeight="1">
      <c r="B38" s="5"/>
      <c r="C38" s="20" t="s">
        <v>13</v>
      </c>
      <c r="D38" s="9">
        <f>'[1]liquidació cap 2 2009'!B256</f>
        <v>358341.33</v>
      </c>
      <c r="E38" s="18">
        <f>'[1]liquidació cap 2 2009'!N5+'[1]liquidació cap 2 2009'!N249+'[1]liquidació cap 2 2009'!N256</f>
        <v>401425.69000000006</v>
      </c>
      <c r="F38" s="6"/>
    </row>
    <row r="39" spans="2:6" s="34" customFormat="1" ht="20.100000000000001" customHeight="1">
      <c r="B39" s="14"/>
      <c r="C39" s="16" t="s">
        <v>1</v>
      </c>
      <c r="D39" s="17">
        <f>SUM(D34:D38)</f>
        <v>487858.33</v>
      </c>
      <c r="E39" s="17">
        <f>SUM(E34:E38)</f>
        <v>529438.07000000007</v>
      </c>
      <c r="F39" s="6"/>
    </row>
    <row r="40" spans="2:6" ht="20.100000000000001" customHeight="1">
      <c r="B40" s="5"/>
      <c r="C40" s="21" t="s">
        <v>15</v>
      </c>
      <c r="D40" s="22">
        <f>SUM(D22,D28,D32,D39)</f>
        <v>13031607</v>
      </c>
      <c r="E40" s="22">
        <f>SUM(E22,E28,E32,E39)</f>
        <v>13916223.150000004</v>
      </c>
      <c r="F40" s="6"/>
    </row>
    <row r="41" spans="2:6" s="35" customFormat="1">
      <c r="B41" s="23"/>
      <c r="C41" s="26" t="s">
        <v>33</v>
      </c>
      <c r="D41" s="28"/>
      <c r="E41" s="28"/>
      <c r="F41" s="24"/>
    </row>
    <row r="42" spans="2:6" s="35" customFormat="1" ht="24.95" customHeight="1">
      <c r="B42" s="23"/>
      <c r="C42" s="26" t="s">
        <v>39</v>
      </c>
      <c r="D42" s="26"/>
      <c r="E42" s="26"/>
      <c r="F42" s="24"/>
    </row>
    <row r="43" spans="2:6" ht="5.25" customHeight="1">
      <c r="B43" s="36"/>
      <c r="C43" s="37"/>
      <c r="D43" s="38"/>
      <c r="E43" s="38"/>
      <c r="F43" s="39"/>
    </row>
    <row r="46" spans="2:6">
      <c r="E46" s="40"/>
    </row>
    <row r="51" ht="13.5" customHeight="1"/>
  </sheetData>
  <mergeCells count="9">
    <mergeCell ref="C33:E33"/>
    <mergeCell ref="C41:E41"/>
    <mergeCell ref="C42:E42"/>
    <mergeCell ref="C2:E2"/>
    <mergeCell ref="C5:C6"/>
    <mergeCell ref="D5:E5"/>
    <mergeCell ref="C7:E7"/>
    <mergeCell ref="C23:E23"/>
    <mergeCell ref="C29:E29"/>
  </mergeCells>
  <printOptions horizontalCentered="1"/>
  <pageMargins left="0.59055118110236227" right="0.59055118110236227" top="0.59055118110236227" bottom="0.59055118110236227" header="0" footer="0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413</vt:lpstr>
      <vt:lpstr>'413'!_1Àrea_d_impressió</vt:lpstr>
      <vt:lpstr>'413'!Títols_per_imprimir</vt:lpstr>
    </vt:vector>
  </TitlesOfParts>
  <Company>Universitat Politècnica de Catalunya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UPCnet</cp:lastModifiedBy>
  <cp:lastPrinted>2009-07-14T07:02:03Z</cp:lastPrinted>
  <dcterms:created xsi:type="dcterms:W3CDTF">2003-01-21T12:53:14Z</dcterms:created>
  <dcterms:modified xsi:type="dcterms:W3CDTF">2010-08-04T08:43:06Z</dcterms:modified>
</cp:coreProperties>
</file>