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5445" windowWidth="19320" windowHeight="6480"/>
  </bookViews>
  <sheets>
    <sheet name="1512" sheetId="1" r:id="rId1"/>
  </sheets>
  <definedNames>
    <definedName name="_1Àrea_d_impressió" localSheetId="0">'1512'!$A$1:$Q$135</definedName>
    <definedName name="_xlnm.Print_Area" localSheetId="0">'1512'!$A$1:$Q$136</definedName>
  </definedNames>
  <calcPr calcId="125725"/>
</workbook>
</file>

<file path=xl/calcChain.xml><?xml version="1.0" encoding="utf-8"?>
<calcChain xmlns="http://schemas.openxmlformats.org/spreadsheetml/2006/main">
  <c r="H129" i="1"/>
  <c r="L125"/>
  <c r="H56"/>
  <c r="P104"/>
  <c r="N104"/>
  <c r="L104"/>
  <c r="J104"/>
  <c r="P90"/>
  <c r="P91"/>
  <c r="P92"/>
  <c r="P93"/>
  <c r="P94"/>
  <c r="P95"/>
  <c r="P96"/>
  <c r="P97"/>
  <c r="P98"/>
  <c r="P99"/>
  <c r="P100"/>
  <c r="P101"/>
  <c r="P102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N99"/>
  <c r="N100"/>
  <c r="N101"/>
  <c r="N102"/>
  <c r="N84"/>
  <c r="N85"/>
  <c r="N86"/>
  <c r="N87"/>
  <c r="N88"/>
  <c r="N89"/>
  <c r="N90"/>
  <c r="N91"/>
  <c r="N92"/>
  <c r="N93"/>
  <c r="N94"/>
  <c r="N95"/>
  <c r="N96"/>
  <c r="N97"/>
  <c r="N98"/>
  <c r="N71"/>
  <c r="N72"/>
  <c r="N73"/>
  <c r="N74"/>
  <c r="N75"/>
  <c r="N76"/>
  <c r="N77"/>
  <c r="N78"/>
  <c r="N79"/>
  <c r="N80"/>
  <c r="N81"/>
  <c r="N82"/>
  <c r="N83"/>
  <c r="N70"/>
  <c r="L92"/>
  <c r="L93"/>
  <c r="L94"/>
  <c r="L95"/>
  <c r="L96"/>
  <c r="L97"/>
  <c r="L98"/>
  <c r="L99"/>
  <c r="L100"/>
  <c r="L101"/>
  <c r="L102"/>
  <c r="L80"/>
  <c r="L81"/>
  <c r="L82"/>
  <c r="L83"/>
  <c r="L84"/>
  <c r="L85"/>
  <c r="L86"/>
  <c r="L87"/>
  <c r="L88"/>
  <c r="L89"/>
  <c r="L90"/>
  <c r="L91"/>
  <c r="L71"/>
  <c r="L72"/>
  <c r="L73"/>
  <c r="L74"/>
  <c r="L75"/>
  <c r="L76"/>
  <c r="L77"/>
  <c r="L78"/>
  <c r="L79"/>
  <c r="J101"/>
  <c r="J102"/>
  <c r="J93"/>
  <c r="J94"/>
  <c r="J95"/>
  <c r="J96"/>
  <c r="J97"/>
  <c r="J98"/>
  <c r="J99"/>
  <c r="J100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71"/>
  <c r="J72"/>
  <c r="J73"/>
  <c r="N57"/>
  <c r="L57"/>
  <c r="J57"/>
  <c r="P39"/>
  <c r="P40"/>
  <c r="P41"/>
  <c r="P43"/>
  <c r="P44"/>
  <c r="P45"/>
  <c r="P46"/>
  <c r="P47"/>
  <c r="P48"/>
  <c r="P49"/>
  <c r="P50"/>
  <c r="P51"/>
  <c r="P52"/>
  <c r="P54"/>
  <c r="P56"/>
  <c r="N39"/>
  <c r="N40"/>
  <c r="N41"/>
  <c r="N43"/>
  <c r="N44"/>
  <c r="N45"/>
  <c r="N46"/>
  <c r="N47"/>
  <c r="N48"/>
  <c r="N49"/>
  <c r="N50"/>
  <c r="N51"/>
  <c r="N52"/>
  <c r="N53"/>
  <c r="N54"/>
  <c r="N55"/>
  <c r="N56"/>
  <c r="L39"/>
  <c r="L40"/>
  <c r="L41"/>
  <c r="L42"/>
  <c r="L43"/>
  <c r="L44"/>
  <c r="L45"/>
  <c r="L46"/>
  <c r="L48"/>
  <c r="L49"/>
  <c r="L50"/>
  <c r="L51"/>
  <c r="L52"/>
  <c r="L53"/>
  <c r="L54"/>
  <c r="L55"/>
  <c r="L56"/>
  <c r="J39"/>
  <c r="J42"/>
  <c r="J46"/>
  <c r="J47"/>
  <c r="J48"/>
  <c r="J50"/>
  <c r="J51"/>
  <c r="J53"/>
  <c r="J54"/>
  <c r="J55"/>
  <c r="J38"/>
  <c r="P130"/>
  <c r="P129"/>
  <c r="P128"/>
  <c r="P127"/>
  <c r="P126"/>
  <c r="P125"/>
  <c r="P124"/>
  <c r="P123"/>
  <c r="P122"/>
  <c r="P121"/>
  <c r="P120"/>
  <c r="P119"/>
  <c r="P118"/>
  <c r="N129"/>
  <c r="N128"/>
  <c r="N127"/>
  <c r="N126"/>
  <c r="N124"/>
  <c r="N123"/>
  <c r="N122"/>
  <c r="N121"/>
  <c r="N120"/>
  <c r="N119"/>
  <c r="N118"/>
  <c r="L129"/>
  <c r="L128"/>
  <c r="L127"/>
  <c r="L126"/>
  <c r="L124"/>
  <c r="L123"/>
  <c r="L122"/>
  <c r="L121"/>
  <c r="L120"/>
  <c r="L119"/>
  <c r="L118"/>
  <c r="J129"/>
  <c r="J127"/>
  <c r="J126"/>
  <c r="J125"/>
  <c r="J124"/>
  <c r="J123"/>
  <c r="J122"/>
  <c r="J121"/>
  <c r="J120"/>
  <c r="J119"/>
  <c r="J118"/>
  <c r="O130"/>
  <c r="M130"/>
  <c r="N130" s="1"/>
  <c r="K130"/>
  <c r="L130" s="1"/>
  <c r="I130"/>
  <c r="J130" s="1"/>
  <c r="F130"/>
  <c r="P70"/>
  <c r="L70"/>
  <c r="P38"/>
  <c r="N38"/>
  <c r="L38"/>
  <c r="J70"/>
  <c r="O103"/>
  <c r="P103" s="1"/>
  <c r="M103"/>
  <c r="N103" s="1"/>
  <c r="K103"/>
  <c r="L103" s="1"/>
  <c r="I103"/>
  <c r="J103" s="1"/>
  <c r="F103"/>
  <c r="O57"/>
  <c r="P57" s="1"/>
  <c r="M57"/>
  <c r="K57"/>
  <c r="I57"/>
  <c r="F57"/>
  <c r="O25"/>
  <c r="M25"/>
  <c r="N25" s="1"/>
  <c r="K25"/>
  <c r="L25" s="1"/>
  <c r="I25"/>
  <c r="F25"/>
  <c r="H128"/>
  <c r="H127"/>
  <c r="H126"/>
  <c r="H125"/>
  <c r="H124"/>
  <c r="H123"/>
  <c r="H122"/>
  <c r="H121"/>
  <c r="H120"/>
  <c r="H119"/>
  <c r="H118"/>
  <c r="H57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24"/>
  <c r="H23"/>
  <c r="H22"/>
  <c r="H21"/>
  <c r="H20"/>
  <c r="H19"/>
  <c r="H18"/>
  <c r="H17"/>
  <c r="H16"/>
  <c r="H15"/>
  <c r="H14"/>
  <c r="P25"/>
  <c r="P24"/>
  <c r="P23"/>
  <c r="P22"/>
  <c r="P21"/>
  <c r="P20"/>
  <c r="P19"/>
  <c r="P18"/>
  <c r="P16"/>
  <c r="P15"/>
  <c r="P14"/>
  <c r="N24"/>
  <c r="N23"/>
  <c r="N22"/>
  <c r="N21"/>
  <c r="N20"/>
  <c r="N19"/>
  <c r="N18"/>
  <c r="N16"/>
  <c r="N15"/>
  <c r="N14"/>
  <c r="L24"/>
  <c r="L23"/>
  <c r="L22"/>
  <c r="L21"/>
  <c r="L20"/>
  <c r="L19"/>
  <c r="L18"/>
  <c r="L16"/>
  <c r="L15"/>
  <c r="L14"/>
  <c r="J15"/>
  <c r="J16"/>
  <c r="J17"/>
  <c r="J18"/>
  <c r="J19"/>
  <c r="J20"/>
  <c r="J21"/>
  <c r="J22"/>
  <c r="J23"/>
  <c r="J24"/>
  <c r="J25"/>
  <c r="J14"/>
  <c r="H130" l="1"/>
</calcChain>
</file>

<file path=xl/sharedStrings.xml><?xml version="1.0" encoding="utf-8"?>
<sst xmlns="http://schemas.openxmlformats.org/spreadsheetml/2006/main" count="265" uniqueCount="117">
  <si>
    <t>Estudis de 1r i 2n cicles. Centres propis</t>
  </si>
  <si>
    <t>Centre</t>
  </si>
  <si>
    <t>Estudi</t>
  </si>
  <si>
    <t>DURADA DELS ESTUDIS (2)</t>
  </si>
  <si>
    <t>Nous de 1r n anys enrere (3)</t>
  </si>
  <si>
    <t>Temps previst</t>
  </si>
  <si>
    <t>1 any més del temps previst</t>
  </si>
  <si>
    <t>2 anys més del temps previst</t>
  </si>
  <si>
    <t>3 o més anys més del temps previst</t>
  </si>
  <si>
    <t>Nombre</t>
  </si>
  <si>
    <t>Mitjana de permanència (1)</t>
  </si>
  <si>
    <t xml:space="preserve">Nombre </t>
  </si>
  <si>
    <t>%</t>
  </si>
  <si>
    <t>200</t>
  </si>
  <si>
    <t>FME</t>
  </si>
  <si>
    <t>Llic. en Matemàtiques</t>
  </si>
  <si>
    <t>210</t>
  </si>
  <si>
    <t>ETSAB</t>
  </si>
  <si>
    <t>Arquitecte</t>
  </si>
  <si>
    <t>Eng. Industrial</t>
  </si>
  <si>
    <t>230</t>
  </si>
  <si>
    <t>ETSETB</t>
  </si>
  <si>
    <t>Eng. de Telecomunicació</t>
  </si>
  <si>
    <t>ETSEIB</t>
  </si>
  <si>
    <t>Eng. Química</t>
  </si>
  <si>
    <t>ETSECCPB</t>
  </si>
  <si>
    <t>Eng. de Camins, Canals i Ports</t>
  </si>
  <si>
    <t>Eng. Geològica</t>
  </si>
  <si>
    <t>270</t>
  </si>
  <si>
    <t>FIB</t>
  </si>
  <si>
    <t>Eng. en Informàtica</t>
  </si>
  <si>
    <t>290</t>
  </si>
  <si>
    <t>ETSAV</t>
  </si>
  <si>
    <t>Arquitectura</t>
  </si>
  <si>
    <t>Estudis de 2n cicles. Centres propis</t>
  </si>
  <si>
    <t>Llic. en Ciències i Tèc. Estadístiques</t>
  </si>
  <si>
    <t>220</t>
  </si>
  <si>
    <t>Eng. en Automàtica i Electrònica Industrial</t>
  </si>
  <si>
    <t>Eng. en Organització Industrial</t>
  </si>
  <si>
    <t>Eng. en Electrònica</t>
  </si>
  <si>
    <t>Eng. de Materials</t>
  </si>
  <si>
    <t>FNB</t>
  </si>
  <si>
    <t>Llic. de Nàutica i Transport Marítim</t>
  </si>
  <si>
    <t>Llic. en Màquines Navals</t>
  </si>
  <si>
    <t>EPSC</t>
  </si>
  <si>
    <t>EPSEB</t>
  </si>
  <si>
    <t>Eng. en Organització Ind., orientat a l'edificació</t>
  </si>
  <si>
    <t>EPSEVG</t>
  </si>
  <si>
    <t>Estudis de 1r cicle. Centres propis</t>
  </si>
  <si>
    <t>Eng. Tècn. en Informàtica de Gestió</t>
  </si>
  <si>
    <t>EUETIT</t>
  </si>
  <si>
    <t>EUPM</t>
  </si>
  <si>
    <t>EUOOT</t>
  </si>
  <si>
    <t>Estudis de 1r cicle. Centres adscrits</t>
  </si>
  <si>
    <t>EUNCET</t>
  </si>
  <si>
    <t>Dipl. en Ciències Empresarials</t>
  </si>
  <si>
    <t>EAE</t>
  </si>
  <si>
    <t>EUETIB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</si>
  <si>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</si>
  <si>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</si>
  <si>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</si>
  <si>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</si>
  <si>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>EUPMT</t>
  </si>
  <si>
    <t>Eng. Tècn. de Telecomunicació, esp. en Telemàtica</t>
  </si>
  <si>
    <t>EUETII</t>
  </si>
  <si>
    <t>EUETTPC</t>
  </si>
  <si>
    <t>Eng. Tècn. In. en Tèxtil</t>
  </si>
  <si>
    <t>ETSEIAT</t>
  </si>
  <si>
    <t>EPSEM</t>
  </si>
  <si>
    <t>TOTAL ESTUDIS DE 1R CICLE. CENTRES PROPIS</t>
  </si>
  <si>
    <t>TOTAL CENTRES PROPIS</t>
  </si>
  <si>
    <t>TOTAL ESTUDIS DE 1R CICLE. CENTRES ADSCRITS</t>
  </si>
  <si>
    <t>TOTAL UPC</t>
  </si>
  <si>
    <t>% titulats/ades en el temps previst vs. nous de 1r n anys enrere</t>
  </si>
  <si>
    <t>% de titulats/ades en funció de la durada dels estudis</t>
  </si>
  <si>
    <t>Nous de 1r n anys enrere</t>
  </si>
  <si>
    <t>% titulades/ats en el temps previst vs. nous de 1r n anys enrere</t>
  </si>
  <si>
    <t>% de titulades/ats en funció de la durada dels estudis</t>
  </si>
  <si>
    <t>Eng. de Mines</t>
  </si>
  <si>
    <t xml:space="preserve">Eng. Aeronàutica </t>
  </si>
  <si>
    <t>ESAB</t>
  </si>
  <si>
    <r>
      <t>(1)</t>
    </r>
    <r>
      <rPr>
        <sz val="8"/>
        <color rgb="FF003366"/>
        <rFont val="Arial"/>
        <family val="2"/>
      </rPr>
      <t xml:space="preserve"> Aquesta mitjana s'ha estimat considerant totes les titulades/ats (amb PFC, si s'escau, inclòs) i s'obté de dividir els cursos acumulats pel nombre de titulades/ats</t>
    </r>
  </si>
  <si>
    <r>
      <t>(2)</t>
    </r>
    <r>
      <rPr>
        <sz val="8"/>
        <color rgb="FF003366"/>
        <rFont val="Arial"/>
        <family val="2"/>
      </rPr>
      <t xml:space="preserve"> El valor d' n depèn de la durada dels plans d'estudis. És a dir, n=2 per als estudis de 2n cicle, n=3 i n=4 per als estudis de 1r cicle i n=5 per als de 1r i 2n cicle llarg</t>
    </r>
  </si>
  <si>
    <r>
      <t>Durada dels estudis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</si>
  <si>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 xml:space="preserve">Mitjana de permanència </t>
    </r>
    <r>
      <rPr>
        <b/>
        <vertAlign val="superscript"/>
        <sz val="10"/>
        <color theme="0"/>
        <rFont val="Arial"/>
        <family val="2"/>
      </rPr>
      <t>(1)</t>
    </r>
  </si>
  <si>
    <t>TOTAL ESTUDIS DE 1r I 2n CICLES. CENTRES DOCENTS</t>
  </si>
  <si>
    <t>TOTAL ESTUDIS DE 2n CICLE. CENTRES DOCENTS</t>
  </si>
  <si>
    <t>1.5.1 Titulades/ats d'estudis de 1r i 2n cicles</t>
  </si>
  <si>
    <t>1.5.1.2 ANÀLISI DE LA DURADA DELS ESTUDIS</t>
  </si>
  <si>
    <t>ANY ACADÈMIC 2008-2009</t>
  </si>
  <si>
    <t>Titulades/ats 2008-2009</t>
  </si>
  <si>
    <t>Titulats/ades 2008-2009</t>
  </si>
  <si>
    <t>Eng. Aeronàutica</t>
  </si>
  <si>
    <t>Dipl. en Estadística</t>
  </si>
  <si>
    <t>Eng. Tècn. en Obres Públiques</t>
  </si>
  <si>
    <t>Eng. Tècn. en Informàtica de Sistemes</t>
  </si>
  <si>
    <t>Dipl. en Màquines Navals</t>
  </si>
  <si>
    <t>Dipl. en Navegació Marítima</t>
  </si>
  <si>
    <t>Eng. Tècn. Naval en Propulsió i Serveis del Vaixell</t>
  </si>
  <si>
    <t>Eng. Tècn. de Telecomunicació -Sist. de Telecomunicació</t>
  </si>
  <si>
    <t>Eng. Tècn. de Telecomunicació -Telemàtica</t>
  </si>
  <si>
    <t>Eng. Tècn. Aeronàutic - Aeronavegació</t>
  </si>
  <si>
    <t>Arquitecte Tècnic</t>
  </si>
  <si>
    <t>Eng. Tècn. en Topografia</t>
  </si>
  <si>
    <t>Eng. Tècn. Industrial -Tèxtil</t>
  </si>
  <si>
    <t>Eng. Tècn. Industrial -Mecànica</t>
  </si>
  <si>
    <t>Eng. Tècn. Industrial -Química Industrial</t>
  </si>
  <si>
    <t>Eng. Tècn. Industrial -Electrònica Industrial</t>
  </si>
  <si>
    <t>Eng. Tècn. Industrial -Electricitat</t>
  </si>
  <si>
    <t>Eng. Tècn. de Telecomunicació - So i imatge</t>
  </si>
  <si>
    <t>Eng. Tècn. de Mines -Explotació de Mines</t>
  </si>
  <si>
    <t>Eng. Tècn. de Telec. -Sistemes Electrònics</t>
  </si>
  <si>
    <t>Dipl. en Òptica i Optometria</t>
  </si>
  <si>
    <t>Eng. Tècn. Agrícola, esp. en Indústries Agràries i Alimentàries</t>
  </si>
  <si>
    <t>Eng. Tècn. Agrícola, esp. en Explotacions Agropecuàries</t>
  </si>
  <si>
    <t>Eng. Tècn. Agrícola, esp. en Hortofructicultura i Jardineria</t>
  </si>
  <si>
    <t>Dades a gener 2010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</si>
</sst>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(#,##0_);_(\(#,##0\);_(&quot;-&quot;_);_(@_)"/>
  </numFmts>
  <fonts count="17">
    <font>
      <sz val="10"/>
      <name val="Arial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/>
      <top/>
      <bottom/>
      <diagonal/>
    </border>
  </borders>
  <cellStyleXfs count="31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2" fillId="4" borderId="10">
      <alignment horizontal="left" vertical="center"/>
    </xf>
    <xf numFmtId="0" fontId="2" fillId="2" borderId="10">
      <alignment horizontal="left" vertical="center"/>
    </xf>
    <xf numFmtId="0" fontId="2" fillId="2" borderId="10">
      <alignment horizontal="left" vertical="center"/>
    </xf>
    <xf numFmtId="0" fontId="2" fillId="5" borderId="10">
      <alignment horizontal="left" vertical="center"/>
    </xf>
    <xf numFmtId="0" fontId="7" fillId="6" borderId="0">
      <alignment horizontal="left" vertical="center"/>
    </xf>
    <xf numFmtId="3" fontId="3" fillId="7" borderId="10" applyNumberFormat="0">
      <alignment vertical="center"/>
    </xf>
    <xf numFmtId="3" fontId="3" fillId="8" borderId="10" applyNumberFormat="0">
      <alignment vertical="center"/>
    </xf>
    <xf numFmtId="4" fontId="3" fillId="2" borderId="10" applyNumberFormat="0">
      <alignment vertical="center"/>
    </xf>
    <xf numFmtId="4" fontId="3" fillId="5" borderId="10" applyNumberFormat="0">
      <alignment vertical="center"/>
    </xf>
    <xf numFmtId="0" fontId="3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3" fillId="2" borderId="0" applyNumberFormat="0">
      <alignment vertical="center"/>
    </xf>
    <xf numFmtId="4" fontId="2" fillId="2" borderId="10" applyNumberFormat="0">
      <alignment vertical="center"/>
    </xf>
    <xf numFmtId="0" fontId="4" fillId="3" borderId="10">
      <alignment horizontal="center" vertical="center"/>
    </xf>
    <xf numFmtId="4" fontId="2" fillId="5" borderId="10" applyNumberFormat="0">
      <alignment vertical="center"/>
    </xf>
    <xf numFmtId="4" fontId="2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9" fontId="16" fillId="0" borderId="0" applyFont="0" applyFill="0" applyBorder="0" applyAlignment="0" applyProtection="0"/>
  </cellStyleXfs>
  <cellXfs count="88">
    <xf numFmtId="0" fontId="0" fillId="0" borderId="0" xfId="0"/>
    <xf numFmtId="0" fontId="11" fillId="6" borderId="0" xfId="0" applyFont="1" applyFill="1"/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0" fillId="9" borderId="0" xfId="20" applyFont="1" applyFill="1" applyBorder="1">
      <alignment horizontal="left" vertical="center"/>
    </xf>
    <xf numFmtId="0" fontId="11" fillId="6" borderId="12" xfId="5" applyFont="1" applyFill="1" applyBorder="1" applyAlignment="1">
      <alignment vertical="center"/>
    </xf>
    <xf numFmtId="0" fontId="11" fillId="6" borderId="13" xfId="9" applyFont="1" applyFill="1" applyBorder="1" applyAlignment="1">
      <alignment horizontal="center" vertical="center"/>
    </xf>
    <xf numFmtId="0" fontId="11" fillId="6" borderId="13" xfId="9" applyFont="1" applyFill="1" applyBorder="1" applyAlignment="1">
      <alignment vertical="center"/>
    </xf>
    <xf numFmtId="0" fontId="11" fillId="6" borderId="14" xfId="3" applyFont="1" applyFill="1" applyBorder="1" applyAlignment="1">
      <alignment vertical="center"/>
    </xf>
    <xf numFmtId="0" fontId="11" fillId="6" borderId="15" xfId="8" applyFont="1" applyFill="1" applyBorder="1" applyAlignment="1">
      <alignment vertical="center"/>
    </xf>
    <xf numFmtId="0" fontId="11" fillId="6" borderId="17" xfId="6" applyFont="1" applyFill="1" applyBorder="1" applyAlignment="1">
      <alignment vertical="center"/>
    </xf>
    <xf numFmtId="0" fontId="14" fillId="11" borderId="16" xfId="22" applyFont="1" applyFill="1" applyBorder="1">
      <alignment horizontal="center" vertical="center" wrapText="1"/>
    </xf>
    <xf numFmtId="0" fontId="11" fillId="12" borderId="16" xfId="16" applyNumberFormat="1" applyFont="1" applyFill="1" applyBorder="1" applyAlignment="1">
      <alignment horizontal="center" vertical="center"/>
    </xf>
    <xf numFmtId="0" fontId="11" fillId="12" borderId="16" xfId="16" applyNumberFormat="1" applyFont="1" applyFill="1" applyBorder="1">
      <alignment vertical="center"/>
    </xf>
    <xf numFmtId="3" fontId="11" fillId="12" borderId="16" xfId="16" applyNumberFormat="1" applyFont="1" applyFill="1" applyBorder="1">
      <alignment vertical="center"/>
    </xf>
    <xf numFmtId="2" fontId="11" fillId="12" borderId="16" xfId="16" applyNumberFormat="1" applyFont="1" applyFill="1" applyBorder="1">
      <alignment vertical="center"/>
    </xf>
    <xf numFmtId="164" fontId="11" fillId="12" borderId="16" xfId="16" applyNumberFormat="1" applyFont="1" applyFill="1" applyBorder="1" applyAlignment="1">
      <alignment horizontal="right" vertical="center"/>
    </xf>
    <xf numFmtId="0" fontId="11" fillId="12" borderId="16" xfId="16" applyNumberFormat="1" applyFont="1" applyFill="1" applyBorder="1" applyAlignment="1">
      <alignment horizontal="right" vertical="center"/>
    </xf>
    <xf numFmtId="0" fontId="11" fillId="13" borderId="16" xfId="17" applyNumberFormat="1" applyFont="1" applyFill="1" applyBorder="1" applyAlignment="1">
      <alignment horizontal="center" vertical="center"/>
    </xf>
    <xf numFmtId="0" fontId="11" fillId="13" borderId="16" xfId="17" applyNumberFormat="1" applyFont="1" applyFill="1" applyBorder="1">
      <alignment vertical="center"/>
    </xf>
    <xf numFmtId="3" fontId="11" fillId="13" borderId="16" xfId="17" applyNumberFormat="1" applyFont="1" applyFill="1" applyBorder="1">
      <alignment vertical="center"/>
    </xf>
    <xf numFmtId="2" fontId="11" fillId="13" borderId="16" xfId="17" applyNumberFormat="1" applyFont="1" applyFill="1" applyBorder="1">
      <alignment vertical="center"/>
    </xf>
    <xf numFmtId="3" fontId="11" fillId="13" borderId="16" xfId="17" quotePrefix="1" applyNumberFormat="1" applyFont="1" applyFill="1" applyBorder="1">
      <alignment vertical="center"/>
    </xf>
    <xf numFmtId="164" fontId="11" fillId="13" borderId="16" xfId="17" applyNumberFormat="1" applyFont="1" applyFill="1" applyBorder="1" applyAlignment="1">
      <alignment horizontal="right" vertical="center"/>
    </xf>
    <xf numFmtId="0" fontId="11" fillId="13" borderId="16" xfId="17" applyNumberFormat="1" applyFont="1" applyFill="1" applyBorder="1" applyAlignment="1">
      <alignment horizontal="right" vertical="center"/>
    </xf>
    <xf numFmtId="10" fontId="11" fillId="6" borderId="17" xfId="6" applyNumberFormat="1" applyFont="1" applyFill="1" applyBorder="1" applyAlignment="1">
      <alignment vertical="center"/>
    </xf>
    <xf numFmtId="3" fontId="14" fillId="11" borderId="16" xfId="11" applyNumberFormat="1" applyFont="1" applyFill="1" applyBorder="1" applyAlignment="1">
      <alignment horizontal="right" vertical="center"/>
    </xf>
    <xf numFmtId="2" fontId="14" fillId="11" borderId="16" xfId="27" applyNumberFormat="1" applyFont="1" applyFill="1" applyBorder="1" applyAlignment="1">
      <alignment horizontal="right" vertical="center"/>
    </xf>
    <xf numFmtId="3" fontId="14" fillId="11" borderId="16" xfId="27" applyNumberFormat="1" applyFont="1" applyFill="1" applyBorder="1" applyAlignment="1">
      <alignment horizontal="right" vertical="center"/>
    </xf>
    <xf numFmtId="164" fontId="14" fillId="11" borderId="16" xfId="27" applyNumberFormat="1" applyFont="1" applyFill="1" applyBorder="1" applyAlignment="1">
      <alignment horizontal="right" vertical="center"/>
    </xf>
    <xf numFmtId="0" fontId="11" fillId="6" borderId="15" xfId="8" applyFont="1" applyFill="1" applyBorder="1"/>
    <xf numFmtId="0" fontId="13" fillId="6" borderId="16" xfId="15" applyFont="1" applyBorder="1">
      <alignment horizontal="left" vertical="center"/>
    </xf>
    <xf numFmtId="0" fontId="11" fillId="6" borderId="17" xfId="6" applyFont="1" applyFill="1" applyBorder="1"/>
    <xf numFmtId="0" fontId="11" fillId="6" borderId="18" xfId="4" applyFont="1" applyFill="1" applyBorder="1"/>
    <xf numFmtId="0" fontId="11" fillId="6" borderId="19" xfId="7" applyFont="1" applyFill="1" applyBorder="1" applyAlignment="1">
      <alignment horizontal="center" vertical="center"/>
    </xf>
    <xf numFmtId="0" fontId="11" fillId="6" borderId="19" xfId="7" applyFont="1" applyFill="1" applyBorder="1" applyAlignment="1">
      <alignment vertical="center"/>
    </xf>
    <xf numFmtId="10" fontId="11" fillId="6" borderId="20" xfId="2" applyNumberFormat="1" applyFont="1" applyFill="1" applyBorder="1" applyAlignment="1">
      <alignment vertical="center"/>
    </xf>
    <xf numFmtId="165" fontId="11" fillId="12" borderId="16" xfId="16" applyNumberFormat="1" applyFont="1" applyFill="1" applyBorder="1" applyAlignment="1">
      <alignment horizontal="right" vertical="center"/>
    </xf>
    <xf numFmtId="165" fontId="11" fillId="13" borderId="16" xfId="17" applyNumberFormat="1" applyFont="1" applyFill="1" applyBorder="1" applyAlignment="1">
      <alignment horizontal="right" vertical="center"/>
    </xf>
    <xf numFmtId="0" fontId="11" fillId="6" borderId="19" xfId="7" applyFont="1" applyFill="1" applyBorder="1"/>
    <xf numFmtId="0" fontId="11" fillId="6" borderId="20" xfId="2" applyFont="1" applyFill="1" applyBorder="1"/>
    <xf numFmtId="0" fontId="11" fillId="12" borderId="16" xfId="16" quotePrefix="1" applyNumberFormat="1" applyFont="1" applyFill="1" applyBorder="1" applyAlignment="1">
      <alignment horizontal="right" vertical="center"/>
    </xf>
    <xf numFmtId="165" fontId="11" fillId="12" borderId="16" xfId="16" quotePrefix="1" applyNumberFormat="1" applyFont="1" applyFill="1" applyBorder="1" applyAlignment="1">
      <alignment horizontal="right" vertical="center"/>
    </xf>
    <xf numFmtId="0" fontId="11" fillId="12" borderId="16" xfId="17" applyNumberFormat="1" applyFont="1" applyFill="1" applyBorder="1" applyAlignment="1">
      <alignment horizontal="center" vertical="center"/>
    </xf>
    <xf numFmtId="0" fontId="11" fillId="12" borderId="16" xfId="17" applyNumberFormat="1" applyFont="1" applyFill="1" applyBorder="1">
      <alignment vertical="center"/>
    </xf>
    <xf numFmtId="2" fontId="11" fillId="12" borderId="16" xfId="17" applyNumberFormat="1" applyFont="1" applyFill="1" applyBorder="1">
      <alignment vertical="center"/>
    </xf>
    <xf numFmtId="0" fontId="11" fillId="12" borderId="16" xfId="17" applyNumberFormat="1" applyFont="1" applyFill="1" applyBorder="1" applyAlignment="1">
      <alignment horizontal="right" vertical="center"/>
    </xf>
    <xf numFmtId="164" fontId="11" fillId="12" borderId="16" xfId="17" applyNumberFormat="1" applyFont="1" applyFill="1" applyBorder="1" applyAlignment="1">
      <alignment horizontal="right" vertical="center"/>
    </xf>
    <xf numFmtId="165" fontId="11" fillId="12" borderId="16" xfId="17" applyNumberFormat="1" applyFont="1" applyFill="1" applyBorder="1" applyAlignment="1">
      <alignment horizontal="right" vertical="center"/>
    </xf>
    <xf numFmtId="3" fontId="14" fillId="14" borderId="16" xfId="26" applyNumberFormat="1" applyFont="1" applyFill="1" applyBorder="1">
      <alignment vertical="center"/>
    </xf>
    <xf numFmtId="2" fontId="14" fillId="14" borderId="16" xfId="26" applyNumberFormat="1" applyFont="1" applyFill="1" applyBorder="1">
      <alignment vertical="center"/>
    </xf>
    <xf numFmtId="164" fontId="14" fillId="14" borderId="16" xfId="26" applyNumberFormat="1" applyFont="1" applyFill="1" applyBorder="1">
      <alignment vertical="center"/>
    </xf>
    <xf numFmtId="165" fontId="14" fillId="14" borderId="16" xfId="26" applyNumberFormat="1" applyFont="1" applyFill="1" applyBorder="1">
      <alignment vertical="center"/>
    </xf>
    <xf numFmtId="3" fontId="14" fillId="11" borderId="16" xfId="27" applyNumberFormat="1" applyFont="1" applyFill="1" applyBorder="1">
      <alignment vertical="center"/>
    </xf>
    <xf numFmtId="2" fontId="14" fillId="11" borderId="16" xfId="27" applyNumberFormat="1" applyFont="1" applyFill="1" applyBorder="1">
      <alignment vertical="center"/>
    </xf>
    <xf numFmtId="164" fontId="14" fillId="11" borderId="16" xfId="27" applyNumberFormat="1" applyFont="1" applyFill="1" applyBorder="1">
      <alignment vertical="center"/>
    </xf>
    <xf numFmtId="0" fontId="11" fillId="6" borderId="19" xfId="7" applyFont="1" applyFill="1" applyBorder="1" applyAlignment="1">
      <alignment horizontal="left" vertical="center"/>
    </xf>
    <xf numFmtId="2" fontId="11" fillId="6" borderId="19" xfId="7" applyNumberFormat="1" applyFont="1" applyFill="1" applyBorder="1" applyAlignment="1">
      <alignment horizontal="center" vertical="center"/>
    </xf>
    <xf numFmtId="4" fontId="11" fillId="12" borderId="16" xfId="16" applyNumberFormat="1" applyFont="1" applyFill="1" applyBorder="1">
      <alignment vertical="center"/>
    </xf>
    <xf numFmtId="4" fontId="11" fillId="13" borderId="16" xfId="17" applyNumberFormat="1" applyFont="1" applyFill="1" applyBorder="1">
      <alignment vertical="center"/>
    </xf>
    <xf numFmtId="0" fontId="11" fillId="13" borderId="16" xfId="17" quotePrefix="1" applyNumberFormat="1" applyFont="1" applyFill="1" applyBorder="1" applyAlignment="1">
      <alignment horizontal="right" vertical="center"/>
    </xf>
    <xf numFmtId="0" fontId="11" fillId="6" borderId="0" xfId="0" applyFont="1" applyFill="1" applyAlignment="1">
      <alignment horizontal="center"/>
    </xf>
    <xf numFmtId="0" fontId="11" fillId="13" borderId="16" xfId="17" applyNumberFormat="1" applyFont="1" applyFill="1" applyBorder="1" applyAlignment="1">
      <alignment vertical="center" wrapText="1"/>
    </xf>
    <xf numFmtId="164" fontId="11" fillId="13" borderId="16" xfId="16" applyNumberFormat="1" applyFont="1" applyFill="1" applyBorder="1" applyAlignment="1">
      <alignment horizontal="right" vertical="center"/>
    </xf>
    <xf numFmtId="164" fontId="11" fillId="6" borderId="0" xfId="0" applyNumberFormat="1" applyFont="1" applyFill="1" applyAlignment="1">
      <alignment vertical="center"/>
    </xf>
    <xf numFmtId="0" fontId="11" fillId="13" borderId="21" xfId="17" applyNumberFormat="1" applyFont="1" applyFill="1" applyBorder="1" applyAlignment="1">
      <alignment horizontal="center" vertical="center"/>
    </xf>
    <xf numFmtId="164" fontId="11" fillId="12" borderId="16" xfId="30" applyNumberFormat="1" applyFont="1" applyFill="1" applyBorder="1" applyAlignment="1">
      <alignment horizontal="right" vertical="center"/>
    </xf>
    <xf numFmtId="164" fontId="11" fillId="13" borderId="16" xfId="30" applyNumberFormat="1" applyFont="1" applyFill="1" applyBorder="1" applyAlignment="1">
      <alignment horizontal="right" vertical="center"/>
    </xf>
    <xf numFmtId="0" fontId="11" fillId="13" borderId="21" xfId="17" applyNumberFormat="1" applyFont="1" applyFill="1" applyBorder="1" applyAlignment="1">
      <alignment vertical="center"/>
    </xf>
    <xf numFmtId="164" fontId="11" fillId="13" borderId="21" xfId="17" applyNumberFormat="1" applyFont="1" applyFill="1" applyBorder="1" applyAlignment="1">
      <alignment vertical="center"/>
    </xf>
    <xf numFmtId="165" fontId="11" fillId="13" borderId="16" xfId="16" applyNumberFormat="1" applyFont="1" applyFill="1" applyBorder="1" applyAlignment="1">
      <alignment horizontal="right" vertical="center"/>
    </xf>
    <xf numFmtId="0" fontId="10" fillId="9" borderId="0" xfId="20" applyFont="1" applyFill="1" applyBorder="1" applyAlignment="1">
      <alignment vertical="center"/>
    </xf>
    <xf numFmtId="0" fontId="10" fillId="9" borderId="0" xfId="20" applyFont="1" applyFill="1" applyBorder="1" applyAlignment="1">
      <alignment horizontal="left" vertical="center"/>
    </xf>
    <xf numFmtId="0" fontId="11" fillId="6" borderId="0" xfId="0" applyFont="1" applyFill="1" applyBorder="1"/>
    <xf numFmtId="164" fontId="14" fillId="11" borderId="16" xfId="16" applyNumberFormat="1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left"/>
    </xf>
    <xf numFmtId="0" fontId="12" fillId="6" borderId="16" xfId="15" applyFont="1" applyBorder="1" applyAlignment="1">
      <alignment horizontal="left" vertical="center"/>
    </xf>
    <xf numFmtId="0" fontId="14" fillId="11" borderId="16" xfId="22" applyFont="1" applyFill="1" applyBorder="1">
      <alignment horizontal="center" vertical="center" wrapText="1"/>
    </xf>
    <xf numFmtId="0" fontId="14" fillId="11" borderId="16" xfId="27" applyNumberFormat="1" applyFont="1" applyFill="1" applyBorder="1">
      <alignment vertical="center"/>
    </xf>
    <xf numFmtId="0" fontId="14" fillId="14" borderId="16" xfId="26" applyNumberFormat="1" applyFont="1" applyFill="1" applyBorder="1">
      <alignment vertical="center"/>
    </xf>
    <xf numFmtId="0" fontId="10" fillId="9" borderId="22" xfId="20" applyFont="1" applyFill="1" applyBorder="1" applyAlignment="1">
      <alignment horizontal="left" vertical="center"/>
    </xf>
    <xf numFmtId="0" fontId="10" fillId="9" borderId="0" xfId="20" applyFont="1" applyFill="1" applyBorder="1" applyAlignment="1">
      <alignment horizontal="left" vertical="center"/>
    </xf>
    <xf numFmtId="0" fontId="14" fillId="11" borderId="16" xfId="23" applyNumberFormat="1" applyFont="1" applyFill="1" applyBorder="1">
      <alignment vertical="center"/>
    </xf>
    <xf numFmtId="0" fontId="10" fillId="9" borderId="0" xfId="20" applyNumberFormat="1" applyFont="1" applyFill="1" applyBorder="1" applyAlignment="1">
      <alignment vertical="center"/>
    </xf>
    <xf numFmtId="0" fontId="10" fillId="9" borderId="0" xfId="20" applyNumberFormat="1" applyFont="1" applyFill="1" applyBorder="1" applyAlignment="1">
      <alignment horizontal="left" vertical="center"/>
    </xf>
    <xf numFmtId="0" fontId="10" fillId="9" borderId="0" xfId="20" applyNumberFormat="1" applyFont="1" applyFill="1" applyBorder="1">
      <alignment horizontal="left" vertical="center"/>
    </xf>
    <xf numFmtId="0" fontId="11" fillId="6" borderId="0" xfId="0" applyNumberFormat="1" applyFont="1" applyFill="1" applyAlignment="1">
      <alignment vertical="center"/>
    </xf>
    <xf numFmtId="0" fontId="11" fillId="6" borderId="0" xfId="0" applyNumberFormat="1" applyFont="1" applyFill="1"/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Percentual" xfId="30" builtinId="5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376091"/>
      <color rgb="FFB8CCE4"/>
      <color rgb="FF6E97C8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topLeftCell="A109" zoomScaleNormal="100" zoomScaleSheetLayoutView="75" workbookViewId="0">
      <selection activeCell="M137" sqref="M137"/>
    </sheetView>
  </sheetViews>
  <sheetFormatPr defaultColWidth="11.42578125" defaultRowHeight="12.75"/>
  <cols>
    <col min="1" max="1" width="0.5703125" style="1" customWidth="1"/>
    <col min="2" max="2" width="5.28515625" style="1" customWidth="1"/>
    <col min="3" max="3" width="15.42578125" style="1" customWidth="1"/>
    <col min="4" max="4" width="53.5703125" style="1" bestFit="1" customWidth="1"/>
    <col min="5" max="5" width="11.42578125" style="1"/>
    <col min="6" max="6" width="14" style="1" customWidth="1"/>
    <col min="7" max="7" width="11.42578125" style="1"/>
    <col min="8" max="8" width="12.85546875" style="1" customWidth="1"/>
    <col min="9" max="16" width="11.42578125" style="1"/>
    <col min="17" max="17" width="0.5703125" style="1" customWidth="1"/>
    <col min="18" max="18" width="11.42578125" style="87"/>
    <col min="19" max="16384" width="11.42578125" style="1"/>
  </cols>
  <sheetData>
    <row r="1" spans="1:19" s="71" customFormat="1">
      <c r="B1" s="81" t="s">
        <v>87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R1" s="83"/>
    </row>
    <row r="2" spans="1:19" s="71" customFormat="1">
      <c r="B2" s="81" t="s">
        <v>88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R2" s="83"/>
    </row>
    <row r="3" spans="1:19" s="72" customFormat="1" ht="9" customHeight="1">
      <c r="Q3" s="73"/>
      <c r="R3" s="84"/>
    </row>
    <row r="4" spans="1:19" s="4" customFormat="1">
      <c r="B4" s="81" t="s">
        <v>89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71"/>
      <c r="R4" s="85"/>
    </row>
    <row r="5" spans="1:19" s="4" customFormat="1" ht="9.75" customHeight="1">
      <c r="R5" s="85"/>
    </row>
    <row r="6" spans="1:19" s="71" customFormat="1">
      <c r="B6" s="81" t="s">
        <v>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R6" s="83"/>
    </row>
    <row r="7" spans="1:19" s="2" customFormat="1" ht="6.75" customHeight="1">
      <c r="B7" s="3"/>
      <c r="Q7" s="4"/>
      <c r="R7" s="86"/>
    </row>
    <row r="8" spans="1:19" s="2" customFormat="1" ht="3.95" customHeight="1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6"/>
    </row>
    <row r="9" spans="1:19" s="2" customFormat="1" ht="20.100000000000001" customHeight="1">
      <c r="A9" s="9"/>
      <c r="B9" s="77" t="s">
        <v>1</v>
      </c>
      <c r="C9" s="77"/>
      <c r="D9" s="77" t="s">
        <v>2</v>
      </c>
      <c r="E9" s="77" t="s">
        <v>90</v>
      </c>
      <c r="F9" s="77"/>
      <c r="G9" s="77" t="s">
        <v>83</v>
      </c>
      <c r="H9" s="77"/>
      <c r="I9" s="77"/>
      <c r="J9" s="77"/>
      <c r="K9" s="77"/>
      <c r="L9" s="77"/>
      <c r="M9" s="77"/>
      <c r="N9" s="77"/>
      <c r="O9" s="77"/>
      <c r="P9" s="77"/>
      <c r="Q9" s="10"/>
      <c r="R9" s="86"/>
    </row>
    <row r="10" spans="1:19" s="2" customFormat="1" ht="20.100000000000001" customHeight="1">
      <c r="A10" s="9"/>
      <c r="B10" s="77"/>
      <c r="C10" s="77"/>
      <c r="D10" s="77"/>
      <c r="E10" s="77"/>
      <c r="F10" s="77"/>
      <c r="G10" s="77" t="s">
        <v>75</v>
      </c>
      <c r="H10" s="77" t="s">
        <v>76</v>
      </c>
      <c r="I10" s="77" t="s">
        <v>77</v>
      </c>
      <c r="J10" s="77"/>
      <c r="K10" s="77"/>
      <c r="L10" s="77"/>
      <c r="M10" s="77"/>
      <c r="N10" s="77"/>
      <c r="O10" s="77"/>
      <c r="P10" s="77"/>
      <c r="Q10" s="10"/>
      <c r="R10" s="86"/>
    </row>
    <row r="11" spans="1:19" s="2" customFormat="1" ht="20.100000000000001" customHeight="1">
      <c r="A11" s="9"/>
      <c r="B11" s="77"/>
      <c r="C11" s="77"/>
      <c r="D11" s="77"/>
      <c r="E11" s="77"/>
      <c r="F11" s="77"/>
      <c r="G11" s="77"/>
      <c r="H11" s="77"/>
      <c r="I11" s="77" t="s">
        <v>5</v>
      </c>
      <c r="J11" s="77"/>
      <c r="K11" s="77" t="s">
        <v>6</v>
      </c>
      <c r="L11" s="77"/>
      <c r="M11" s="77" t="s">
        <v>7</v>
      </c>
      <c r="N11" s="77"/>
      <c r="O11" s="77" t="s">
        <v>8</v>
      </c>
      <c r="P11" s="77"/>
      <c r="Q11" s="10"/>
      <c r="R11" s="86"/>
    </row>
    <row r="12" spans="1:19" s="2" customFormat="1" ht="20.100000000000001" customHeight="1">
      <c r="A12" s="9"/>
      <c r="B12" s="77"/>
      <c r="C12" s="77"/>
      <c r="D12" s="77"/>
      <c r="E12" s="77" t="s">
        <v>9</v>
      </c>
      <c r="F12" s="77" t="s">
        <v>84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10"/>
      <c r="R12" s="86"/>
    </row>
    <row r="13" spans="1:19" s="2" customFormat="1" ht="20.100000000000001" customHeight="1">
      <c r="A13" s="9"/>
      <c r="B13" s="77"/>
      <c r="C13" s="77"/>
      <c r="D13" s="77"/>
      <c r="E13" s="77"/>
      <c r="F13" s="77"/>
      <c r="G13" s="77"/>
      <c r="H13" s="77"/>
      <c r="I13" s="11" t="s">
        <v>11</v>
      </c>
      <c r="J13" s="11" t="s">
        <v>12</v>
      </c>
      <c r="K13" s="11" t="s">
        <v>11</v>
      </c>
      <c r="L13" s="11" t="s">
        <v>12</v>
      </c>
      <c r="M13" s="11" t="s">
        <v>11</v>
      </c>
      <c r="N13" s="11" t="s">
        <v>12</v>
      </c>
      <c r="O13" s="11" t="s">
        <v>11</v>
      </c>
      <c r="P13" s="11" t="s">
        <v>12</v>
      </c>
      <c r="Q13" s="10"/>
      <c r="R13" s="86"/>
    </row>
    <row r="14" spans="1:19" s="2" customFormat="1" ht="20.100000000000001" customHeight="1">
      <c r="A14" s="9"/>
      <c r="B14" s="12" t="s">
        <v>13</v>
      </c>
      <c r="C14" s="13" t="s">
        <v>14</v>
      </c>
      <c r="D14" s="13" t="s">
        <v>15</v>
      </c>
      <c r="E14" s="14">
        <v>29</v>
      </c>
      <c r="F14" s="15">
        <v>6.1379310344827589</v>
      </c>
      <c r="G14" s="14">
        <v>51</v>
      </c>
      <c r="H14" s="16">
        <f>I14/G14</f>
        <v>0.23529411764705882</v>
      </c>
      <c r="I14" s="17">
        <v>12</v>
      </c>
      <c r="J14" s="16">
        <f>I14/E14</f>
        <v>0.41379310344827586</v>
      </c>
      <c r="K14" s="17">
        <v>8</v>
      </c>
      <c r="L14" s="16">
        <f>K14/E14</f>
        <v>0.27586206896551724</v>
      </c>
      <c r="M14" s="17">
        <v>4</v>
      </c>
      <c r="N14" s="16">
        <f>M14/E14</f>
        <v>0.13793103448275862</v>
      </c>
      <c r="O14" s="17">
        <v>5</v>
      </c>
      <c r="P14" s="16">
        <f>O14/E14</f>
        <v>0.17241379310344829</v>
      </c>
      <c r="Q14" s="10"/>
      <c r="R14" s="86"/>
      <c r="S14" s="64"/>
    </row>
    <row r="15" spans="1:19" ht="20.100000000000001" customHeight="1">
      <c r="A15" s="9"/>
      <c r="B15" s="18" t="s">
        <v>16</v>
      </c>
      <c r="C15" s="19" t="s">
        <v>17</v>
      </c>
      <c r="D15" s="19" t="s">
        <v>18</v>
      </c>
      <c r="E15" s="20">
        <v>310</v>
      </c>
      <c r="F15" s="21">
        <v>8.9935483870967747</v>
      </c>
      <c r="G15" s="22">
        <v>382</v>
      </c>
      <c r="H15" s="23">
        <f t="shared" ref="H15:H24" si="0">I15/G15</f>
        <v>4.4502617801047119E-2</v>
      </c>
      <c r="I15" s="24">
        <v>17</v>
      </c>
      <c r="J15" s="63">
        <f t="shared" ref="J15:J25" si="1">I15/E15</f>
        <v>5.4838709677419356E-2</v>
      </c>
      <c r="K15" s="24">
        <v>21</v>
      </c>
      <c r="L15" s="63">
        <f t="shared" ref="L15:L25" si="2">K15/E15</f>
        <v>6.7741935483870974E-2</v>
      </c>
      <c r="M15" s="24">
        <v>53</v>
      </c>
      <c r="N15" s="63">
        <f t="shared" ref="N15:N25" si="3">M15/E15</f>
        <v>0.17096774193548386</v>
      </c>
      <c r="O15" s="24">
        <v>219</v>
      </c>
      <c r="P15" s="63">
        <f t="shared" ref="P15:P24" si="4">O15/E15</f>
        <v>0.70645161290322578</v>
      </c>
      <c r="Q15" s="10"/>
      <c r="R15" s="86"/>
      <c r="S15" s="64"/>
    </row>
    <row r="16" spans="1:19" ht="20.100000000000001" customHeight="1">
      <c r="A16" s="9"/>
      <c r="B16" s="12">
        <v>220</v>
      </c>
      <c r="C16" s="13" t="s">
        <v>67</v>
      </c>
      <c r="D16" s="13" t="s">
        <v>19</v>
      </c>
      <c r="E16" s="14">
        <v>98</v>
      </c>
      <c r="F16" s="15">
        <v>8.3265306122448983</v>
      </c>
      <c r="G16" s="14">
        <v>224</v>
      </c>
      <c r="H16" s="16">
        <f t="shared" si="0"/>
        <v>8.9285714285714281E-3</v>
      </c>
      <c r="I16" s="37">
        <v>2</v>
      </c>
      <c r="J16" s="16">
        <f t="shared" si="1"/>
        <v>2.0408163265306121E-2</v>
      </c>
      <c r="K16" s="17">
        <v>32</v>
      </c>
      <c r="L16" s="16">
        <f t="shared" si="2"/>
        <v>0.32653061224489793</v>
      </c>
      <c r="M16" s="17">
        <v>19</v>
      </c>
      <c r="N16" s="16">
        <f t="shared" si="3"/>
        <v>0.19387755102040816</v>
      </c>
      <c r="O16" s="17">
        <v>45</v>
      </c>
      <c r="P16" s="16">
        <f t="shared" si="4"/>
        <v>0.45918367346938777</v>
      </c>
      <c r="Q16" s="10"/>
      <c r="R16" s="86"/>
      <c r="S16" s="64"/>
    </row>
    <row r="17" spans="1:19" ht="20.100000000000001" customHeight="1">
      <c r="A17" s="9"/>
      <c r="B17" s="18">
        <v>220</v>
      </c>
      <c r="C17" s="19" t="s">
        <v>67</v>
      </c>
      <c r="D17" s="19" t="s">
        <v>92</v>
      </c>
      <c r="E17" s="20">
        <v>17</v>
      </c>
      <c r="F17" s="21">
        <v>5</v>
      </c>
      <c r="G17" s="22">
        <v>70</v>
      </c>
      <c r="H17" s="23">
        <f t="shared" si="0"/>
        <v>0.24285714285714285</v>
      </c>
      <c r="I17" s="38">
        <v>17</v>
      </c>
      <c r="J17" s="63">
        <f t="shared" si="1"/>
        <v>1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10"/>
      <c r="R17" s="86"/>
      <c r="S17" s="64"/>
    </row>
    <row r="18" spans="1:19" ht="20.100000000000001" customHeight="1">
      <c r="A18" s="9"/>
      <c r="B18" s="12" t="s">
        <v>20</v>
      </c>
      <c r="C18" s="13" t="s">
        <v>21</v>
      </c>
      <c r="D18" s="13" t="s">
        <v>22</v>
      </c>
      <c r="E18" s="14">
        <v>229</v>
      </c>
      <c r="F18" s="15">
        <v>8.1266375545851535</v>
      </c>
      <c r="G18" s="14">
        <v>389</v>
      </c>
      <c r="H18" s="16">
        <f t="shared" si="0"/>
        <v>1.5424164524421594E-2</v>
      </c>
      <c r="I18" s="17">
        <v>6</v>
      </c>
      <c r="J18" s="16">
        <f t="shared" si="1"/>
        <v>2.6200873362445413E-2</v>
      </c>
      <c r="K18" s="17">
        <v>32</v>
      </c>
      <c r="L18" s="16">
        <f t="shared" si="2"/>
        <v>0.13973799126637554</v>
      </c>
      <c r="M18" s="17">
        <v>60</v>
      </c>
      <c r="N18" s="16">
        <f t="shared" si="3"/>
        <v>0.26200873362445415</v>
      </c>
      <c r="O18" s="17">
        <v>131</v>
      </c>
      <c r="P18" s="16">
        <f t="shared" si="4"/>
        <v>0.57205240174672489</v>
      </c>
      <c r="Q18" s="25"/>
      <c r="R18" s="86"/>
      <c r="S18" s="64"/>
    </row>
    <row r="19" spans="1:19" ht="20.100000000000001" customHeight="1">
      <c r="A19" s="9"/>
      <c r="B19" s="18">
        <v>240</v>
      </c>
      <c r="C19" s="19" t="s">
        <v>23</v>
      </c>
      <c r="D19" s="19" t="s">
        <v>19</v>
      </c>
      <c r="E19" s="20">
        <v>307</v>
      </c>
      <c r="F19" s="21">
        <v>7.1758957654723128</v>
      </c>
      <c r="G19" s="22">
        <v>463</v>
      </c>
      <c r="H19" s="23">
        <f t="shared" si="0"/>
        <v>3.2397408207343416E-2</v>
      </c>
      <c r="I19" s="24">
        <v>15</v>
      </c>
      <c r="J19" s="63">
        <f t="shared" si="1"/>
        <v>4.8859934853420196E-2</v>
      </c>
      <c r="K19" s="24">
        <v>106</v>
      </c>
      <c r="L19" s="63">
        <f t="shared" si="2"/>
        <v>0.34527687296416937</v>
      </c>
      <c r="M19" s="24">
        <v>88</v>
      </c>
      <c r="N19" s="63">
        <f t="shared" si="3"/>
        <v>0.28664495114006516</v>
      </c>
      <c r="O19" s="24">
        <v>98</v>
      </c>
      <c r="P19" s="63">
        <f t="shared" si="4"/>
        <v>0.31921824104234525</v>
      </c>
      <c r="Q19" s="25"/>
      <c r="R19" s="86"/>
      <c r="S19" s="64"/>
    </row>
    <row r="20" spans="1:19" ht="20.100000000000001" customHeight="1">
      <c r="A20" s="9"/>
      <c r="B20" s="12">
        <v>240</v>
      </c>
      <c r="C20" s="13" t="s">
        <v>23</v>
      </c>
      <c r="D20" s="13" t="s">
        <v>24</v>
      </c>
      <c r="E20" s="14">
        <v>48</v>
      </c>
      <c r="F20" s="15">
        <v>6.583333333333333</v>
      </c>
      <c r="G20" s="14">
        <v>78</v>
      </c>
      <c r="H20" s="16">
        <f t="shared" si="0"/>
        <v>8.9743589743589744E-2</v>
      </c>
      <c r="I20" s="17">
        <v>7</v>
      </c>
      <c r="J20" s="16">
        <f t="shared" si="1"/>
        <v>0.14583333333333334</v>
      </c>
      <c r="K20" s="17">
        <v>14</v>
      </c>
      <c r="L20" s="16">
        <f t="shared" si="2"/>
        <v>0.29166666666666669</v>
      </c>
      <c r="M20" s="17">
        <v>16</v>
      </c>
      <c r="N20" s="16">
        <f t="shared" si="3"/>
        <v>0.33333333333333331</v>
      </c>
      <c r="O20" s="17">
        <v>11</v>
      </c>
      <c r="P20" s="16">
        <f t="shared" si="4"/>
        <v>0.22916666666666666</v>
      </c>
      <c r="Q20" s="25"/>
      <c r="R20" s="86"/>
      <c r="S20" s="64"/>
    </row>
    <row r="21" spans="1:19" ht="20.100000000000001" customHeight="1">
      <c r="A21" s="9"/>
      <c r="B21" s="18">
        <v>250</v>
      </c>
      <c r="C21" s="19" t="s">
        <v>25</v>
      </c>
      <c r="D21" s="19" t="s">
        <v>26</v>
      </c>
      <c r="E21" s="20">
        <v>94</v>
      </c>
      <c r="F21" s="21">
        <v>7.9893617021276597</v>
      </c>
      <c r="G21" s="22">
        <v>175</v>
      </c>
      <c r="H21" s="23">
        <f t="shared" si="0"/>
        <v>1.1428571428571429E-2</v>
      </c>
      <c r="I21" s="38">
        <v>2</v>
      </c>
      <c r="J21" s="63">
        <f t="shared" si="1"/>
        <v>2.1276595744680851E-2</v>
      </c>
      <c r="K21" s="24">
        <v>23</v>
      </c>
      <c r="L21" s="63">
        <f t="shared" si="2"/>
        <v>0.24468085106382978</v>
      </c>
      <c r="M21" s="24">
        <v>31</v>
      </c>
      <c r="N21" s="63">
        <f t="shared" si="3"/>
        <v>0.32978723404255317</v>
      </c>
      <c r="O21" s="24">
        <v>38</v>
      </c>
      <c r="P21" s="63">
        <f t="shared" si="4"/>
        <v>0.40425531914893614</v>
      </c>
      <c r="Q21" s="25"/>
      <c r="R21" s="86"/>
      <c r="S21" s="64"/>
    </row>
    <row r="22" spans="1:19" ht="20.100000000000001" customHeight="1">
      <c r="A22" s="9"/>
      <c r="B22" s="12">
        <v>250</v>
      </c>
      <c r="C22" s="13" t="s">
        <v>25</v>
      </c>
      <c r="D22" s="13" t="s">
        <v>27</v>
      </c>
      <c r="E22" s="14">
        <v>34</v>
      </c>
      <c r="F22" s="15">
        <v>9.117647058823529</v>
      </c>
      <c r="G22" s="14">
        <v>48</v>
      </c>
      <c r="H22" s="16">
        <f t="shared" si="0"/>
        <v>2.0833333333333332E-2</v>
      </c>
      <c r="I22" s="37">
        <v>1</v>
      </c>
      <c r="J22" s="16">
        <f t="shared" si="1"/>
        <v>2.9411764705882353E-2</v>
      </c>
      <c r="K22" s="17">
        <v>6</v>
      </c>
      <c r="L22" s="16">
        <f t="shared" si="2"/>
        <v>0.17647058823529413</v>
      </c>
      <c r="M22" s="17">
        <v>6</v>
      </c>
      <c r="N22" s="16">
        <f t="shared" si="3"/>
        <v>0.17647058823529413</v>
      </c>
      <c r="O22" s="17">
        <v>21</v>
      </c>
      <c r="P22" s="16">
        <f t="shared" si="4"/>
        <v>0.61764705882352944</v>
      </c>
      <c r="Q22" s="25"/>
      <c r="R22" s="86"/>
      <c r="S22" s="64"/>
    </row>
    <row r="23" spans="1:19" ht="20.100000000000001" customHeight="1">
      <c r="A23" s="9"/>
      <c r="B23" s="18" t="s">
        <v>28</v>
      </c>
      <c r="C23" s="19" t="s">
        <v>29</v>
      </c>
      <c r="D23" s="19" t="s">
        <v>30</v>
      </c>
      <c r="E23" s="20">
        <v>159</v>
      </c>
      <c r="F23" s="21">
        <v>7.4339622641509431</v>
      </c>
      <c r="G23" s="22">
        <v>372</v>
      </c>
      <c r="H23" s="23">
        <f t="shared" si="0"/>
        <v>2.9569892473118281E-2</v>
      </c>
      <c r="I23" s="38">
        <v>11</v>
      </c>
      <c r="J23" s="63">
        <f t="shared" si="1"/>
        <v>6.9182389937106917E-2</v>
      </c>
      <c r="K23" s="24">
        <v>40</v>
      </c>
      <c r="L23" s="63">
        <f t="shared" si="2"/>
        <v>0.25157232704402516</v>
      </c>
      <c r="M23" s="24">
        <v>49</v>
      </c>
      <c r="N23" s="63">
        <f t="shared" si="3"/>
        <v>0.3081761006289308</v>
      </c>
      <c r="O23" s="24">
        <v>59</v>
      </c>
      <c r="P23" s="63">
        <f t="shared" si="4"/>
        <v>0.37106918238993708</v>
      </c>
      <c r="Q23" s="25"/>
      <c r="R23" s="86"/>
      <c r="S23" s="64"/>
    </row>
    <row r="24" spans="1:19" ht="20.100000000000001" customHeight="1">
      <c r="A24" s="9"/>
      <c r="B24" s="12" t="s">
        <v>31</v>
      </c>
      <c r="C24" s="13" t="s">
        <v>32</v>
      </c>
      <c r="D24" s="13" t="s">
        <v>33</v>
      </c>
      <c r="E24" s="14">
        <v>125</v>
      </c>
      <c r="F24" s="15">
        <v>7.3120000000000003</v>
      </c>
      <c r="G24" s="14">
        <v>125</v>
      </c>
      <c r="H24" s="16">
        <f t="shared" si="0"/>
        <v>0.128</v>
      </c>
      <c r="I24" s="17">
        <v>16</v>
      </c>
      <c r="J24" s="16">
        <f t="shared" si="1"/>
        <v>0.128</v>
      </c>
      <c r="K24" s="17">
        <v>19</v>
      </c>
      <c r="L24" s="16">
        <f t="shared" si="2"/>
        <v>0.152</v>
      </c>
      <c r="M24" s="17">
        <v>34</v>
      </c>
      <c r="N24" s="16">
        <f t="shared" si="3"/>
        <v>0.27200000000000002</v>
      </c>
      <c r="O24" s="17">
        <v>56</v>
      </c>
      <c r="P24" s="16">
        <f t="shared" si="4"/>
        <v>0.44800000000000001</v>
      </c>
      <c r="Q24" s="25"/>
      <c r="R24" s="86"/>
      <c r="S24" s="64"/>
    </row>
    <row r="25" spans="1:19" ht="20.100000000000001" customHeight="1">
      <c r="A25" s="9"/>
      <c r="B25" s="82" t="s">
        <v>85</v>
      </c>
      <c r="C25" s="82"/>
      <c r="D25" s="82"/>
      <c r="E25" s="26">
        <v>1450</v>
      </c>
      <c r="F25" s="27">
        <f>SUMPRODUCT(E14:E24,F14:F24)/E25</f>
        <v>7.8648275862068964</v>
      </c>
      <c r="G25" s="28">
        <v>2377</v>
      </c>
      <c r="H25" s="29">
        <v>0.23529411764705882</v>
      </c>
      <c r="I25" s="28">
        <f>SUM(I14:I24)</f>
        <v>106</v>
      </c>
      <c r="J25" s="29">
        <f t="shared" si="1"/>
        <v>7.3103448275862071E-2</v>
      </c>
      <c r="K25" s="28">
        <f>SUM(K14:K24)</f>
        <v>301</v>
      </c>
      <c r="L25" s="74">
        <f t="shared" si="2"/>
        <v>0.20758620689655172</v>
      </c>
      <c r="M25" s="28">
        <f>SUM(M14:M24)</f>
        <v>360</v>
      </c>
      <c r="N25" s="74">
        <f t="shared" si="3"/>
        <v>0.24827586206896551</v>
      </c>
      <c r="O25" s="28">
        <f>SUM(O14:O24)</f>
        <v>683</v>
      </c>
      <c r="P25" s="74">
        <f>O25/E25</f>
        <v>0.4710344827586207</v>
      </c>
      <c r="Q25" s="25"/>
      <c r="R25" s="86"/>
      <c r="S25" s="64"/>
    </row>
    <row r="26" spans="1:19">
      <c r="A26" s="30"/>
      <c r="B26" s="76" t="s">
        <v>81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31"/>
      <c r="N26" s="31"/>
      <c r="O26" s="31"/>
      <c r="P26" s="31"/>
      <c r="Q26" s="32"/>
      <c r="R26" s="86"/>
      <c r="S26" s="64"/>
    </row>
    <row r="27" spans="1:19">
      <c r="A27" s="30"/>
      <c r="B27" s="76" t="s">
        <v>82</v>
      </c>
      <c r="C27" s="76"/>
      <c r="D27" s="76"/>
      <c r="E27" s="76"/>
      <c r="F27" s="76"/>
      <c r="G27" s="76"/>
      <c r="H27" s="76"/>
      <c r="I27" s="76"/>
      <c r="J27" s="76"/>
      <c r="K27" s="76"/>
      <c r="L27" s="31"/>
      <c r="M27" s="31"/>
      <c r="N27" s="31"/>
      <c r="O27" s="31"/>
      <c r="P27" s="31"/>
      <c r="Q27" s="32"/>
      <c r="R27" s="86"/>
      <c r="S27" s="64"/>
    </row>
    <row r="28" spans="1:19" ht="3.95" customHeight="1">
      <c r="A28" s="33"/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86"/>
      <c r="S28" s="64"/>
    </row>
    <row r="29" spans="1:19">
      <c r="R29" s="86"/>
      <c r="S29" s="64"/>
    </row>
    <row r="30" spans="1:19" s="71" customFormat="1">
      <c r="B30" s="81" t="s">
        <v>34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R30" s="86"/>
      <c r="S30" s="64"/>
    </row>
    <row r="31" spans="1:19" s="2" customFormat="1" ht="6.75" customHeight="1">
      <c r="B31" s="3"/>
      <c r="Q31" s="4"/>
      <c r="R31" s="86"/>
      <c r="S31" s="64"/>
    </row>
    <row r="32" spans="1:19" s="2" customFormat="1" ht="3.95" customHeight="1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R32" s="86"/>
      <c r="S32" s="64"/>
    </row>
    <row r="33" spans="1:19" s="2" customFormat="1" ht="20.100000000000001" customHeight="1">
      <c r="A33" s="9"/>
      <c r="B33" s="77" t="s">
        <v>1</v>
      </c>
      <c r="C33" s="77"/>
      <c r="D33" s="77" t="s">
        <v>2</v>
      </c>
      <c r="E33" s="77" t="s">
        <v>90</v>
      </c>
      <c r="F33" s="77"/>
      <c r="G33" s="77" t="s">
        <v>83</v>
      </c>
      <c r="H33" s="77"/>
      <c r="I33" s="77"/>
      <c r="J33" s="77"/>
      <c r="K33" s="77"/>
      <c r="L33" s="77"/>
      <c r="M33" s="77"/>
      <c r="N33" s="77"/>
      <c r="O33" s="77"/>
      <c r="P33" s="77"/>
      <c r="Q33" s="10"/>
      <c r="R33" s="86"/>
      <c r="S33" s="64"/>
    </row>
    <row r="34" spans="1:19" s="2" customFormat="1" ht="20.100000000000001" customHeight="1">
      <c r="A34" s="9"/>
      <c r="B34" s="77"/>
      <c r="C34" s="77"/>
      <c r="D34" s="77"/>
      <c r="E34" s="77"/>
      <c r="F34" s="77"/>
      <c r="G34" s="77" t="s">
        <v>75</v>
      </c>
      <c r="H34" s="77" t="s">
        <v>76</v>
      </c>
      <c r="I34" s="77" t="s">
        <v>77</v>
      </c>
      <c r="J34" s="77"/>
      <c r="K34" s="77"/>
      <c r="L34" s="77"/>
      <c r="M34" s="77"/>
      <c r="N34" s="77"/>
      <c r="O34" s="77"/>
      <c r="P34" s="77"/>
      <c r="Q34" s="10"/>
      <c r="R34" s="86"/>
      <c r="S34" s="64"/>
    </row>
    <row r="35" spans="1:19" s="2" customFormat="1" ht="20.100000000000001" customHeight="1">
      <c r="A35" s="9"/>
      <c r="B35" s="77"/>
      <c r="C35" s="77"/>
      <c r="D35" s="77"/>
      <c r="E35" s="77"/>
      <c r="F35" s="77"/>
      <c r="G35" s="77"/>
      <c r="H35" s="77"/>
      <c r="I35" s="77" t="s">
        <v>5</v>
      </c>
      <c r="J35" s="77"/>
      <c r="K35" s="77" t="s">
        <v>6</v>
      </c>
      <c r="L35" s="77"/>
      <c r="M35" s="77" t="s">
        <v>7</v>
      </c>
      <c r="N35" s="77"/>
      <c r="O35" s="77" t="s">
        <v>8</v>
      </c>
      <c r="P35" s="77"/>
      <c r="Q35" s="10"/>
      <c r="R35" s="86"/>
      <c r="S35" s="64"/>
    </row>
    <row r="36" spans="1:19" s="2" customFormat="1" ht="20.100000000000001" customHeight="1">
      <c r="A36" s="9"/>
      <c r="B36" s="77"/>
      <c r="C36" s="77"/>
      <c r="D36" s="77"/>
      <c r="E36" s="77" t="s">
        <v>9</v>
      </c>
      <c r="F36" s="77" t="s">
        <v>84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10"/>
      <c r="R36" s="86"/>
      <c r="S36" s="64"/>
    </row>
    <row r="37" spans="1:19" s="2" customFormat="1" ht="20.100000000000001" customHeight="1">
      <c r="A37" s="9"/>
      <c r="B37" s="77"/>
      <c r="C37" s="77"/>
      <c r="D37" s="77"/>
      <c r="E37" s="77"/>
      <c r="F37" s="77"/>
      <c r="G37" s="77"/>
      <c r="H37" s="77"/>
      <c r="I37" s="11" t="s">
        <v>11</v>
      </c>
      <c r="J37" s="11" t="s">
        <v>12</v>
      </c>
      <c r="K37" s="11" t="s">
        <v>11</v>
      </c>
      <c r="L37" s="11" t="s">
        <v>12</v>
      </c>
      <c r="M37" s="11" t="s">
        <v>11</v>
      </c>
      <c r="N37" s="11" t="s">
        <v>12</v>
      </c>
      <c r="O37" s="11" t="s">
        <v>11</v>
      </c>
      <c r="P37" s="11" t="s">
        <v>12</v>
      </c>
      <c r="Q37" s="10"/>
      <c r="R37" s="86"/>
      <c r="S37" s="64"/>
    </row>
    <row r="38" spans="1:19" ht="20.100000000000001" customHeight="1">
      <c r="A38" s="30"/>
      <c r="B38" s="12">
        <v>200</v>
      </c>
      <c r="C38" s="13" t="s">
        <v>14</v>
      </c>
      <c r="D38" s="13" t="s">
        <v>35</v>
      </c>
      <c r="E38" s="13">
        <v>16</v>
      </c>
      <c r="F38" s="15">
        <v>4.6875</v>
      </c>
      <c r="G38" s="13">
        <v>10</v>
      </c>
      <c r="H38" s="66">
        <f>I38/G38</f>
        <v>0.1</v>
      </c>
      <c r="I38" s="37">
        <v>1</v>
      </c>
      <c r="J38" s="66">
        <f>I38/E38</f>
        <v>6.25E-2</v>
      </c>
      <c r="K38" s="37">
        <v>6</v>
      </c>
      <c r="L38" s="16">
        <f>K38/E38</f>
        <v>0.375</v>
      </c>
      <c r="M38" s="37">
        <v>2</v>
      </c>
      <c r="N38" s="16">
        <f>M38/E38</f>
        <v>0.125</v>
      </c>
      <c r="O38" s="37">
        <v>7</v>
      </c>
      <c r="P38" s="16">
        <f>O38/E38</f>
        <v>0.4375</v>
      </c>
      <c r="Q38" s="32"/>
      <c r="R38" s="86"/>
      <c r="S38" s="64"/>
    </row>
    <row r="39" spans="1:19" ht="20.100000000000001" customHeight="1">
      <c r="A39" s="30"/>
      <c r="B39" s="18" t="s">
        <v>36</v>
      </c>
      <c r="C39" s="19" t="s">
        <v>67</v>
      </c>
      <c r="D39" s="19" t="s">
        <v>19</v>
      </c>
      <c r="E39" s="19">
        <v>56</v>
      </c>
      <c r="F39" s="21">
        <v>3.5535714285714284</v>
      </c>
      <c r="G39" s="19">
        <v>73</v>
      </c>
      <c r="H39" s="23">
        <f t="shared" ref="H39:H56" si="5">I39/G39</f>
        <v>2.7397260273972601E-2</v>
      </c>
      <c r="I39" s="38">
        <v>2</v>
      </c>
      <c r="J39" s="67">
        <f t="shared" ref="J39:J56" si="6">I39/E39</f>
        <v>3.5714285714285712E-2</v>
      </c>
      <c r="K39" s="38">
        <v>31</v>
      </c>
      <c r="L39" s="63">
        <f t="shared" ref="L39:L56" si="7">K39/E39</f>
        <v>0.5535714285714286</v>
      </c>
      <c r="M39" s="38">
        <v>16</v>
      </c>
      <c r="N39" s="63">
        <f t="shared" ref="N39:N56" si="8">M39/E39</f>
        <v>0.2857142857142857</v>
      </c>
      <c r="O39" s="38">
        <v>7</v>
      </c>
      <c r="P39" s="63">
        <f t="shared" ref="P39:P56" si="9">O39/E39</f>
        <v>0.125</v>
      </c>
      <c r="Q39" s="32"/>
      <c r="R39" s="86"/>
      <c r="S39" s="64"/>
    </row>
    <row r="40" spans="1:19" ht="20.100000000000001" customHeight="1">
      <c r="A40" s="30"/>
      <c r="B40" s="12" t="s">
        <v>36</v>
      </c>
      <c r="C40" s="13" t="s">
        <v>67</v>
      </c>
      <c r="D40" s="13" t="s">
        <v>37</v>
      </c>
      <c r="E40" s="13">
        <v>16</v>
      </c>
      <c r="F40" s="15">
        <v>4.1875</v>
      </c>
      <c r="G40" s="13">
        <v>15</v>
      </c>
      <c r="H40" s="16">
        <f t="shared" si="5"/>
        <v>0</v>
      </c>
      <c r="I40" s="37">
        <v>0</v>
      </c>
      <c r="J40" s="37">
        <v>0</v>
      </c>
      <c r="K40" s="37">
        <v>8</v>
      </c>
      <c r="L40" s="16">
        <f t="shared" si="7"/>
        <v>0.5</v>
      </c>
      <c r="M40" s="37">
        <v>3</v>
      </c>
      <c r="N40" s="16">
        <f t="shared" si="8"/>
        <v>0.1875</v>
      </c>
      <c r="O40" s="37">
        <v>5</v>
      </c>
      <c r="P40" s="16">
        <f t="shared" si="9"/>
        <v>0.3125</v>
      </c>
      <c r="Q40" s="32"/>
      <c r="R40" s="86"/>
      <c r="S40" s="64"/>
    </row>
    <row r="41" spans="1:19" ht="20.100000000000001" customHeight="1">
      <c r="A41" s="30"/>
      <c r="B41" s="18">
        <v>220</v>
      </c>
      <c r="C41" s="19" t="s">
        <v>67</v>
      </c>
      <c r="D41" s="19" t="s">
        <v>38</v>
      </c>
      <c r="E41" s="19">
        <v>85</v>
      </c>
      <c r="F41" s="21">
        <v>4.3176470588235292</v>
      </c>
      <c r="G41" s="19">
        <v>116</v>
      </c>
      <c r="H41" s="23">
        <f t="shared" si="5"/>
        <v>0</v>
      </c>
      <c r="I41" s="38">
        <v>0</v>
      </c>
      <c r="J41" s="38">
        <v>0</v>
      </c>
      <c r="K41" s="38">
        <v>29</v>
      </c>
      <c r="L41" s="63">
        <f t="shared" si="7"/>
        <v>0.3411764705882353</v>
      </c>
      <c r="M41" s="38">
        <v>24</v>
      </c>
      <c r="N41" s="63">
        <f t="shared" si="8"/>
        <v>0.28235294117647058</v>
      </c>
      <c r="O41" s="38">
        <v>32</v>
      </c>
      <c r="P41" s="63">
        <f t="shared" si="9"/>
        <v>0.37647058823529411</v>
      </c>
      <c r="Q41" s="32"/>
      <c r="R41" s="86"/>
      <c r="S41" s="64"/>
    </row>
    <row r="42" spans="1:19" ht="20.100000000000001" customHeight="1">
      <c r="A42" s="30"/>
      <c r="B42" s="12">
        <v>220</v>
      </c>
      <c r="C42" s="13" t="s">
        <v>67</v>
      </c>
      <c r="D42" s="13" t="s">
        <v>79</v>
      </c>
      <c r="E42" s="13">
        <v>7</v>
      </c>
      <c r="F42" s="15">
        <v>2.8571428571428572</v>
      </c>
      <c r="G42" s="13">
        <v>18</v>
      </c>
      <c r="H42" s="66">
        <f t="shared" si="5"/>
        <v>5.5555555555555552E-2</v>
      </c>
      <c r="I42" s="37">
        <v>1</v>
      </c>
      <c r="J42" s="66">
        <f t="shared" si="6"/>
        <v>0.14285714285714285</v>
      </c>
      <c r="K42" s="37">
        <v>6</v>
      </c>
      <c r="L42" s="16">
        <f t="shared" si="7"/>
        <v>0.8571428571428571</v>
      </c>
      <c r="M42" s="37">
        <v>0</v>
      </c>
      <c r="N42" s="37">
        <v>0</v>
      </c>
      <c r="O42" s="37">
        <v>0</v>
      </c>
      <c r="P42" s="37">
        <v>0</v>
      </c>
      <c r="Q42" s="32"/>
      <c r="R42" s="86"/>
      <c r="S42" s="64"/>
    </row>
    <row r="43" spans="1:19" ht="20.100000000000001" customHeight="1">
      <c r="A43" s="30"/>
      <c r="B43" s="18" t="s">
        <v>20</v>
      </c>
      <c r="C43" s="19" t="s">
        <v>21</v>
      </c>
      <c r="D43" s="19" t="s">
        <v>22</v>
      </c>
      <c r="E43" s="19">
        <v>24</v>
      </c>
      <c r="F43" s="21">
        <v>4.916666666666667</v>
      </c>
      <c r="G43" s="19">
        <v>14</v>
      </c>
      <c r="H43" s="67">
        <f t="shared" si="5"/>
        <v>0</v>
      </c>
      <c r="I43" s="38">
        <v>0</v>
      </c>
      <c r="J43" s="38">
        <v>0</v>
      </c>
      <c r="K43" s="38">
        <v>4</v>
      </c>
      <c r="L43" s="63">
        <f t="shared" si="7"/>
        <v>0.16666666666666666</v>
      </c>
      <c r="M43" s="38">
        <v>5</v>
      </c>
      <c r="N43" s="63">
        <f t="shared" si="8"/>
        <v>0.20833333333333334</v>
      </c>
      <c r="O43" s="38">
        <v>15</v>
      </c>
      <c r="P43" s="63">
        <f t="shared" si="9"/>
        <v>0.625</v>
      </c>
      <c r="Q43" s="32"/>
      <c r="R43" s="86"/>
      <c r="S43" s="64"/>
    </row>
    <row r="44" spans="1:19" ht="20.100000000000001" customHeight="1">
      <c r="A44" s="30"/>
      <c r="B44" s="12" t="s">
        <v>20</v>
      </c>
      <c r="C44" s="13" t="s">
        <v>21</v>
      </c>
      <c r="D44" s="13" t="s">
        <v>39</v>
      </c>
      <c r="E44" s="13">
        <v>28</v>
      </c>
      <c r="F44" s="15">
        <v>5.0714285714285712</v>
      </c>
      <c r="G44" s="13">
        <v>45</v>
      </c>
      <c r="H44" s="66">
        <f t="shared" si="5"/>
        <v>0</v>
      </c>
      <c r="I44" s="37">
        <v>0</v>
      </c>
      <c r="J44" s="37">
        <v>0</v>
      </c>
      <c r="K44" s="37">
        <v>4</v>
      </c>
      <c r="L44" s="16">
        <f t="shared" si="7"/>
        <v>0.14285714285714285</v>
      </c>
      <c r="M44" s="37">
        <v>10</v>
      </c>
      <c r="N44" s="16">
        <f t="shared" si="8"/>
        <v>0.35714285714285715</v>
      </c>
      <c r="O44" s="37">
        <v>14</v>
      </c>
      <c r="P44" s="16">
        <f t="shared" si="9"/>
        <v>0.5</v>
      </c>
      <c r="Q44" s="32"/>
      <c r="R44" s="86"/>
      <c r="S44" s="64"/>
    </row>
    <row r="45" spans="1:19" ht="20.100000000000001" customHeight="1">
      <c r="A45" s="30"/>
      <c r="B45" s="18">
        <v>240</v>
      </c>
      <c r="C45" s="19" t="s">
        <v>23</v>
      </c>
      <c r="D45" s="19" t="s">
        <v>19</v>
      </c>
      <c r="E45" s="19">
        <v>15</v>
      </c>
      <c r="F45" s="21">
        <v>4.9333333333333336</v>
      </c>
      <c r="G45" s="19">
        <v>20</v>
      </c>
      <c r="H45" s="67">
        <f t="shared" si="5"/>
        <v>0</v>
      </c>
      <c r="I45" s="38">
        <v>0</v>
      </c>
      <c r="J45" s="38">
        <v>0</v>
      </c>
      <c r="K45" s="38">
        <v>8</v>
      </c>
      <c r="L45" s="63">
        <f t="shared" si="7"/>
        <v>0.53333333333333333</v>
      </c>
      <c r="M45" s="38">
        <v>3</v>
      </c>
      <c r="N45" s="63">
        <f t="shared" si="8"/>
        <v>0.2</v>
      </c>
      <c r="O45" s="38">
        <v>4</v>
      </c>
      <c r="P45" s="63">
        <f t="shared" si="9"/>
        <v>0.26666666666666666</v>
      </c>
      <c r="Q45" s="32"/>
      <c r="R45" s="86"/>
      <c r="S45" s="64"/>
    </row>
    <row r="46" spans="1:19" ht="20.100000000000001" customHeight="1">
      <c r="A46" s="30"/>
      <c r="B46" s="12">
        <v>240</v>
      </c>
      <c r="C46" s="13" t="s">
        <v>23</v>
      </c>
      <c r="D46" s="13" t="s">
        <v>38</v>
      </c>
      <c r="E46" s="13">
        <v>29</v>
      </c>
      <c r="F46" s="15">
        <v>3.6551724137931036</v>
      </c>
      <c r="G46" s="13">
        <v>41</v>
      </c>
      <c r="H46" s="66">
        <f t="shared" si="5"/>
        <v>4.878048780487805E-2</v>
      </c>
      <c r="I46" s="37">
        <v>2</v>
      </c>
      <c r="J46" s="66">
        <f t="shared" si="6"/>
        <v>6.8965517241379309E-2</v>
      </c>
      <c r="K46" s="37">
        <v>17</v>
      </c>
      <c r="L46" s="16">
        <f t="shared" si="7"/>
        <v>0.58620689655172409</v>
      </c>
      <c r="M46" s="37">
        <v>6</v>
      </c>
      <c r="N46" s="16">
        <f t="shared" si="8"/>
        <v>0.20689655172413793</v>
      </c>
      <c r="O46" s="37">
        <v>4</v>
      </c>
      <c r="P46" s="16">
        <f t="shared" si="9"/>
        <v>0.13793103448275862</v>
      </c>
      <c r="Q46" s="32"/>
      <c r="R46" s="86"/>
      <c r="S46" s="64"/>
    </row>
    <row r="47" spans="1:19" ht="20.100000000000001" customHeight="1">
      <c r="A47" s="30"/>
      <c r="B47" s="18">
        <v>240</v>
      </c>
      <c r="C47" s="19" t="s">
        <v>23</v>
      </c>
      <c r="D47" s="19" t="s">
        <v>24</v>
      </c>
      <c r="E47" s="19">
        <v>5</v>
      </c>
      <c r="F47" s="21">
        <v>3.8</v>
      </c>
      <c r="G47" s="19">
        <v>5</v>
      </c>
      <c r="H47" s="67">
        <f t="shared" si="5"/>
        <v>0.2</v>
      </c>
      <c r="I47" s="38">
        <v>1</v>
      </c>
      <c r="J47" s="67">
        <f t="shared" si="6"/>
        <v>0.2</v>
      </c>
      <c r="K47" s="38">
        <v>0</v>
      </c>
      <c r="L47" s="38">
        <v>0</v>
      </c>
      <c r="M47" s="38">
        <v>3</v>
      </c>
      <c r="N47" s="63">
        <f t="shared" si="8"/>
        <v>0.6</v>
      </c>
      <c r="O47" s="38">
        <v>1</v>
      </c>
      <c r="P47" s="63">
        <f t="shared" si="9"/>
        <v>0.2</v>
      </c>
      <c r="Q47" s="32"/>
      <c r="R47" s="86"/>
      <c r="S47" s="64"/>
    </row>
    <row r="48" spans="1:19" ht="20.100000000000001" customHeight="1">
      <c r="A48" s="30"/>
      <c r="B48" s="12">
        <v>240</v>
      </c>
      <c r="C48" s="13" t="s">
        <v>23</v>
      </c>
      <c r="D48" s="13" t="s">
        <v>40</v>
      </c>
      <c r="E48" s="13">
        <v>23</v>
      </c>
      <c r="F48" s="15">
        <v>3.7826086956521738</v>
      </c>
      <c r="G48" s="13">
        <v>10</v>
      </c>
      <c r="H48" s="16">
        <f t="shared" si="5"/>
        <v>0.2</v>
      </c>
      <c r="I48" s="37">
        <v>2</v>
      </c>
      <c r="J48" s="66">
        <f t="shared" si="6"/>
        <v>8.6956521739130432E-2</v>
      </c>
      <c r="K48" s="37">
        <v>8</v>
      </c>
      <c r="L48" s="16">
        <f t="shared" si="7"/>
        <v>0.34782608695652173</v>
      </c>
      <c r="M48" s="37">
        <v>7</v>
      </c>
      <c r="N48" s="16">
        <f t="shared" si="8"/>
        <v>0.30434782608695654</v>
      </c>
      <c r="O48" s="37">
        <v>6</v>
      </c>
      <c r="P48" s="16">
        <f t="shared" si="9"/>
        <v>0.2608695652173913</v>
      </c>
      <c r="Q48" s="32"/>
      <c r="R48" s="86"/>
      <c r="S48" s="64"/>
    </row>
    <row r="49" spans="1:19" ht="20.100000000000001" customHeight="1">
      <c r="A49" s="30"/>
      <c r="B49" s="18">
        <v>250</v>
      </c>
      <c r="C49" s="19" t="s">
        <v>25</v>
      </c>
      <c r="D49" s="19" t="s">
        <v>26</v>
      </c>
      <c r="E49" s="19">
        <v>41</v>
      </c>
      <c r="F49" s="21">
        <v>4.5609756097560972</v>
      </c>
      <c r="G49" s="19">
        <v>41</v>
      </c>
      <c r="H49" s="23">
        <f t="shared" si="5"/>
        <v>0</v>
      </c>
      <c r="I49" s="38">
        <v>0</v>
      </c>
      <c r="J49" s="38">
        <v>0</v>
      </c>
      <c r="K49" s="38">
        <v>11</v>
      </c>
      <c r="L49" s="63">
        <f t="shared" si="7"/>
        <v>0.26829268292682928</v>
      </c>
      <c r="M49" s="38">
        <v>13</v>
      </c>
      <c r="N49" s="63">
        <f t="shared" si="8"/>
        <v>0.31707317073170732</v>
      </c>
      <c r="O49" s="38">
        <v>17</v>
      </c>
      <c r="P49" s="63">
        <f t="shared" si="9"/>
        <v>0.41463414634146339</v>
      </c>
      <c r="Q49" s="32"/>
      <c r="R49" s="86"/>
      <c r="S49" s="64"/>
    </row>
    <row r="50" spans="1:19" ht="20.100000000000001" customHeight="1">
      <c r="A50" s="30"/>
      <c r="B50" s="12">
        <v>270</v>
      </c>
      <c r="C50" s="13" t="s">
        <v>29</v>
      </c>
      <c r="D50" s="13" t="s">
        <v>30</v>
      </c>
      <c r="E50" s="13">
        <v>32</v>
      </c>
      <c r="F50" s="15">
        <v>4.5625</v>
      </c>
      <c r="G50" s="13">
        <v>27</v>
      </c>
      <c r="H50" s="16">
        <f t="shared" si="5"/>
        <v>3.7037037037037035E-2</v>
      </c>
      <c r="I50" s="37">
        <v>1</v>
      </c>
      <c r="J50" s="66">
        <f t="shared" si="6"/>
        <v>3.125E-2</v>
      </c>
      <c r="K50" s="37">
        <v>6</v>
      </c>
      <c r="L50" s="16">
        <f t="shared" si="7"/>
        <v>0.1875</v>
      </c>
      <c r="M50" s="37">
        <v>8</v>
      </c>
      <c r="N50" s="16">
        <f t="shared" si="8"/>
        <v>0.25</v>
      </c>
      <c r="O50" s="37">
        <v>17</v>
      </c>
      <c r="P50" s="16">
        <f t="shared" si="9"/>
        <v>0.53125</v>
      </c>
      <c r="Q50" s="32"/>
      <c r="R50" s="86"/>
      <c r="S50" s="64"/>
    </row>
    <row r="51" spans="1:19" ht="20.100000000000001" customHeight="1">
      <c r="A51" s="30"/>
      <c r="B51" s="18">
        <v>280</v>
      </c>
      <c r="C51" s="19" t="s">
        <v>41</v>
      </c>
      <c r="D51" s="19" t="s">
        <v>42</v>
      </c>
      <c r="E51" s="19">
        <v>12</v>
      </c>
      <c r="F51" s="21">
        <v>4</v>
      </c>
      <c r="G51" s="19">
        <v>23</v>
      </c>
      <c r="H51" s="23">
        <f t="shared" si="5"/>
        <v>0.13043478260869565</v>
      </c>
      <c r="I51" s="38">
        <v>3</v>
      </c>
      <c r="J51" s="67">
        <f t="shared" si="6"/>
        <v>0.25</v>
      </c>
      <c r="K51" s="38">
        <v>2</v>
      </c>
      <c r="L51" s="63">
        <f t="shared" si="7"/>
        <v>0.16666666666666666</v>
      </c>
      <c r="M51" s="38">
        <v>4</v>
      </c>
      <c r="N51" s="63">
        <f t="shared" si="8"/>
        <v>0.33333333333333331</v>
      </c>
      <c r="O51" s="38">
        <v>3</v>
      </c>
      <c r="P51" s="63">
        <f t="shared" si="9"/>
        <v>0.25</v>
      </c>
      <c r="Q51" s="32"/>
      <c r="R51" s="86"/>
      <c r="S51" s="64"/>
    </row>
    <row r="52" spans="1:19" ht="20.100000000000001" customHeight="1">
      <c r="A52" s="30"/>
      <c r="B52" s="12">
        <v>280</v>
      </c>
      <c r="C52" s="13" t="s">
        <v>41</v>
      </c>
      <c r="D52" s="13" t="s">
        <v>43</v>
      </c>
      <c r="E52" s="13">
        <v>3</v>
      </c>
      <c r="F52" s="15">
        <v>5.333333333333333</v>
      </c>
      <c r="G52" s="13">
        <v>1</v>
      </c>
      <c r="H52" s="16">
        <f t="shared" si="5"/>
        <v>0</v>
      </c>
      <c r="I52" s="37">
        <v>0</v>
      </c>
      <c r="J52" s="37">
        <v>0</v>
      </c>
      <c r="K52" s="37">
        <v>1</v>
      </c>
      <c r="L52" s="16">
        <f t="shared" si="7"/>
        <v>0.33333333333333331</v>
      </c>
      <c r="M52" s="37">
        <v>1</v>
      </c>
      <c r="N52" s="16">
        <f t="shared" si="8"/>
        <v>0.33333333333333331</v>
      </c>
      <c r="O52" s="37">
        <v>1</v>
      </c>
      <c r="P52" s="16">
        <f t="shared" si="9"/>
        <v>0.33333333333333331</v>
      </c>
      <c r="Q52" s="32"/>
      <c r="R52" s="86"/>
      <c r="S52" s="64"/>
    </row>
    <row r="53" spans="1:19" ht="20.100000000000001" customHeight="1">
      <c r="A53" s="30"/>
      <c r="B53" s="18">
        <v>300</v>
      </c>
      <c r="C53" s="19" t="s">
        <v>44</v>
      </c>
      <c r="D53" s="19" t="s">
        <v>22</v>
      </c>
      <c r="E53" s="19">
        <v>33</v>
      </c>
      <c r="F53" s="21">
        <v>2.6666666666666665</v>
      </c>
      <c r="G53" s="19">
        <v>57</v>
      </c>
      <c r="H53" s="23">
        <f t="shared" si="5"/>
        <v>0.26315789473684209</v>
      </c>
      <c r="I53" s="38">
        <v>15</v>
      </c>
      <c r="J53" s="67">
        <f t="shared" si="6"/>
        <v>0.45454545454545453</v>
      </c>
      <c r="K53" s="38">
        <v>13</v>
      </c>
      <c r="L53" s="63">
        <f t="shared" si="7"/>
        <v>0.39393939393939392</v>
      </c>
      <c r="M53" s="38">
        <v>5</v>
      </c>
      <c r="N53" s="63">
        <f t="shared" si="8"/>
        <v>0.15151515151515152</v>
      </c>
      <c r="O53" s="38">
        <v>0</v>
      </c>
      <c r="P53" s="38">
        <v>0</v>
      </c>
      <c r="Q53" s="32"/>
      <c r="R53" s="86"/>
      <c r="S53" s="64"/>
    </row>
    <row r="54" spans="1:19" ht="20.100000000000001" customHeight="1">
      <c r="A54" s="30"/>
      <c r="B54" s="12">
        <v>310</v>
      </c>
      <c r="C54" s="13" t="s">
        <v>45</v>
      </c>
      <c r="D54" s="13" t="s">
        <v>46</v>
      </c>
      <c r="E54" s="13">
        <v>32</v>
      </c>
      <c r="F54" s="15">
        <v>3.75</v>
      </c>
      <c r="G54" s="13">
        <v>34</v>
      </c>
      <c r="H54" s="16">
        <f t="shared" si="5"/>
        <v>0.20588235294117646</v>
      </c>
      <c r="I54" s="37">
        <v>7</v>
      </c>
      <c r="J54" s="66">
        <f t="shared" si="6"/>
        <v>0.21875</v>
      </c>
      <c r="K54" s="37">
        <v>9</v>
      </c>
      <c r="L54" s="16">
        <f t="shared" si="7"/>
        <v>0.28125</v>
      </c>
      <c r="M54" s="37">
        <v>6</v>
      </c>
      <c r="N54" s="16">
        <f t="shared" si="8"/>
        <v>0.1875</v>
      </c>
      <c r="O54" s="37">
        <v>10</v>
      </c>
      <c r="P54" s="16">
        <f t="shared" si="9"/>
        <v>0.3125</v>
      </c>
      <c r="Q54" s="32"/>
      <c r="R54" s="86"/>
      <c r="S54" s="64"/>
    </row>
    <row r="55" spans="1:19" ht="20.100000000000001" customHeight="1">
      <c r="A55" s="30"/>
      <c r="B55" s="18">
        <v>330</v>
      </c>
      <c r="C55" s="19" t="s">
        <v>68</v>
      </c>
      <c r="D55" s="19" t="s">
        <v>78</v>
      </c>
      <c r="E55" s="19">
        <v>9</v>
      </c>
      <c r="F55" s="21">
        <v>2.5555555555555554</v>
      </c>
      <c r="G55" s="19">
        <v>22</v>
      </c>
      <c r="H55" s="23">
        <f t="shared" si="5"/>
        <v>0.22727272727272727</v>
      </c>
      <c r="I55" s="38">
        <v>5</v>
      </c>
      <c r="J55" s="67">
        <f t="shared" si="6"/>
        <v>0.55555555555555558</v>
      </c>
      <c r="K55" s="38">
        <v>3</v>
      </c>
      <c r="L55" s="63">
        <f t="shared" si="7"/>
        <v>0.33333333333333331</v>
      </c>
      <c r="M55" s="38">
        <v>1</v>
      </c>
      <c r="N55" s="63">
        <f t="shared" si="8"/>
        <v>0.1111111111111111</v>
      </c>
      <c r="O55" s="38">
        <v>0</v>
      </c>
      <c r="P55" s="38">
        <v>0</v>
      </c>
      <c r="Q55" s="32"/>
      <c r="R55" s="86"/>
      <c r="S55" s="64"/>
    </row>
    <row r="56" spans="1:19" ht="20.100000000000001" customHeight="1">
      <c r="A56" s="30"/>
      <c r="B56" s="12">
        <v>340</v>
      </c>
      <c r="C56" s="13" t="s">
        <v>47</v>
      </c>
      <c r="D56" s="13" t="s">
        <v>37</v>
      </c>
      <c r="E56" s="13">
        <v>11</v>
      </c>
      <c r="F56" s="15">
        <v>3.8181818181818183</v>
      </c>
      <c r="G56" s="13">
        <v>20</v>
      </c>
      <c r="H56" s="16">
        <f>I56/G56</f>
        <v>0</v>
      </c>
      <c r="I56" s="37">
        <v>0</v>
      </c>
      <c r="J56" s="37">
        <v>0</v>
      </c>
      <c r="K56" s="37">
        <v>6</v>
      </c>
      <c r="L56" s="16">
        <f t="shared" si="7"/>
        <v>0.54545454545454541</v>
      </c>
      <c r="M56" s="37">
        <v>1</v>
      </c>
      <c r="N56" s="16">
        <f t="shared" si="8"/>
        <v>9.0909090909090912E-2</v>
      </c>
      <c r="O56" s="37">
        <v>4</v>
      </c>
      <c r="P56" s="16">
        <f t="shared" si="9"/>
        <v>0.36363636363636365</v>
      </c>
      <c r="Q56" s="32"/>
      <c r="R56" s="86"/>
      <c r="S56" s="64"/>
    </row>
    <row r="57" spans="1:19" ht="20.100000000000001" customHeight="1">
      <c r="A57" s="30"/>
      <c r="B57" s="82" t="s">
        <v>86</v>
      </c>
      <c r="C57" s="82"/>
      <c r="D57" s="82"/>
      <c r="E57" s="26">
        <v>477</v>
      </c>
      <c r="F57" s="27">
        <f>SUMPRODUCT(E38:E56,F38:F56)/E57</f>
        <v>4.0754716981132075</v>
      </c>
      <c r="G57" s="28">
        <v>592</v>
      </c>
      <c r="H57" s="29">
        <f>I57/G57</f>
        <v>6.7567567567567571E-2</v>
      </c>
      <c r="I57" s="28">
        <f>SUM(I38:I56)</f>
        <v>40</v>
      </c>
      <c r="J57" s="29">
        <f>I57/E57</f>
        <v>8.385744234800839E-2</v>
      </c>
      <c r="K57" s="28">
        <f>SUM(K38:K56)</f>
        <v>172</v>
      </c>
      <c r="L57" s="29">
        <f>K57/E57</f>
        <v>0.36058700209643607</v>
      </c>
      <c r="M57" s="28">
        <f>SUM(M38:M56)</f>
        <v>118</v>
      </c>
      <c r="N57" s="29">
        <f>M57/E57</f>
        <v>0.24737945492662475</v>
      </c>
      <c r="O57" s="28">
        <f>SUM(O38:O56)</f>
        <v>147</v>
      </c>
      <c r="P57" s="29">
        <f>O57/E57</f>
        <v>0.3081761006289308</v>
      </c>
      <c r="Q57" s="32"/>
      <c r="R57" s="86"/>
      <c r="S57" s="64"/>
    </row>
    <row r="58" spans="1:19">
      <c r="A58" s="30"/>
      <c r="B58" s="76" t="s">
        <v>81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31"/>
      <c r="N58" s="31"/>
      <c r="O58" s="31"/>
      <c r="P58" s="31"/>
      <c r="Q58" s="32"/>
      <c r="R58" s="86"/>
      <c r="S58" s="64"/>
    </row>
    <row r="59" spans="1:19">
      <c r="A59" s="30"/>
      <c r="B59" s="76" t="s">
        <v>82</v>
      </c>
      <c r="C59" s="76"/>
      <c r="D59" s="76"/>
      <c r="E59" s="76"/>
      <c r="F59" s="76"/>
      <c r="G59" s="76"/>
      <c r="H59" s="76"/>
      <c r="I59" s="76"/>
      <c r="J59" s="76"/>
      <c r="K59" s="76"/>
      <c r="L59" s="31"/>
      <c r="M59" s="31"/>
      <c r="N59" s="31"/>
      <c r="O59" s="31"/>
      <c r="P59" s="31"/>
      <c r="Q59" s="32"/>
      <c r="R59" s="86"/>
      <c r="S59" s="64"/>
    </row>
    <row r="60" spans="1:19" ht="3.95" customHeight="1">
      <c r="A60" s="33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  <c r="R60" s="86"/>
      <c r="S60" s="64"/>
    </row>
    <row r="61" spans="1:19">
      <c r="R61" s="86"/>
      <c r="S61" s="64"/>
    </row>
    <row r="62" spans="1:19">
      <c r="B62" s="80" t="s">
        <v>48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R62" s="86"/>
      <c r="S62" s="64"/>
    </row>
    <row r="63" spans="1:19" s="2" customFormat="1" ht="6.75" customHeight="1">
      <c r="B63" s="3"/>
      <c r="Q63" s="4"/>
      <c r="R63" s="86"/>
      <c r="S63" s="64"/>
    </row>
    <row r="64" spans="1:19" s="2" customFormat="1" ht="3.95" customHeight="1">
      <c r="A64" s="5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8"/>
      <c r="R64" s="86"/>
      <c r="S64" s="64"/>
    </row>
    <row r="65" spans="1:19" s="2" customFormat="1" ht="20.100000000000001" customHeight="1">
      <c r="A65" s="9"/>
      <c r="B65" s="77" t="s">
        <v>1</v>
      </c>
      <c r="C65" s="77"/>
      <c r="D65" s="77" t="s">
        <v>2</v>
      </c>
      <c r="E65" s="77" t="s">
        <v>90</v>
      </c>
      <c r="F65" s="77"/>
      <c r="G65" s="77" t="s">
        <v>83</v>
      </c>
      <c r="H65" s="77"/>
      <c r="I65" s="77"/>
      <c r="J65" s="77"/>
      <c r="K65" s="77"/>
      <c r="L65" s="77"/>
      <c r="M65" s="77"/>
      <c r="N65" s="77"/>
      <c r="O65" s="77"/>
      <c r="P65" s="77"/>
      <c r="Q65" s="10"/>
      <c r="R65" s="86"/>
      <c r="S65" s="64"/>
    </row>
    <row r="66" spans="1:19" s="2" customFormat="1" ht="20.100000000000001" customHeight="1">
      <c r="A66" s="9"/>
      <c r="B66" s="77"/>
      <c r="C66" s="77"/>
      <c r="D66" s="77"/>
      <c r="E66" s="77"/>
      <c r="F66" s="77"/>
      <c r="G66" s="77" t="s">
        <v>75</v>
      </c>
      <c r="H66" s="77" t="s">
        <v>76</v>
      </c>
      <c r="I66" s="77" t="s">
        <v>77</v>
      </c>
      <c r="J66" s="77"/>
      <c r="K66" s="77"/>
      <c r="L66" s="77"/>
      <c r="M66" s="77"/>
      <c r="N66" s="77"/>
      <c r="O66" s="77"/>
      <c r="P66" s="77"/>
      <c r="Q66" s="10"/>
      <c r="R66" s="86"/>
      <c r="S66" s="64"/>
    </row>
    <row r="67" spans="1:19" s="2" customFormat="1" ht="20.100000000000001" customHeight="1">
      <c r="A67" s="9"/>
      <c r="B67" s="77"/>
      <c r="C67" s="77"/>
      <c r="D67" s="77"/>
      <c r="E67" s="77"/>
      <c r="F67" s="77"/>
      <c r="G67" s="77"/>
      <c r="H67" s="77"/>
      <c r="I67" s="77" t="s">
        <v>5</v>
      </c>
      <c r="J67" s="77"/>
      <c r="K67" s="77" t="s">
        <v>6</v>
      </c>
      <c r="L67" s="77"/>
      <c r="M67" s="77" t="s">
        <v>7</v>
      </c>
      <c r="N67" s="77"/>
      <c r="O67" s="77" t="s">
        <v>8</v>
      </c>
      <c r="P67" s="77"/>
      <c r="Q67" s="10"/>
      <c r="R67" s="86"/>
      <c r="S67" s="64"/>
    </row>
    <row r="68" spans="1:19" s="2" customFormat="1" ht="20.100000000000001" customHeight="1">
      <c r="A68" s="9"/>
      <c r="B68" s="77"/>
      <c r="C68" s="77"/>
      <c r="D68" s="77"/>
      <c r="E68" s="77" t="s">
        <v>9</v>
      </c>
      <c r="F68" s="77" t="s">
        <v>84</v>
      </c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10"/>
      <c r="R68" s="86"/>
      <c r="S68" s="64"/>
    </row>
    <row r="69" spans="1:19" s="2" customFormat="1" ht="20.100000000000001" customHeight="1">
      <c r="A69" s="9"/>
      <c r="B69" s="77"/>
      <c r="C69" s="77"/>
      <c r="D69" s="77"/>
      <c r="E69" s="77"/>
      <c r="F69" s="77"/>
      <c r="G69" s="77"/>
      <c r="H69" s="77"/>
      <c r="I69" s="11" t="s">
        <v>11</v>
      </c>
      <c r="J69" s="11" t="s">
        <v>12</v>
      </c>
      <c r="K69" s="11" t="s">
        <v>11</v>
      </c>
      <c r="L69" s="11" t="s">
        <v>12</v>
      </c>
      <c r="M69" s="11" t="s">
        <v>11</v>
      </c>
      <c r="N69" s="11" t="s">
        <v>12</v>
      </c>
      <c r="O69" s="11" t="s">
        <v>11</v>
      </c>
      <c r="P69" s="11" t="s">
        <v>12</v>
      </c>
      <c r="Q69" s="10"/>
      <c r="R69" s="86"/>
      <c r="S69" s="64"/>
    </row>
    <row r="70" spans="1:19" ht="20.100000000000001" customHeight="1">
      <c r="A70" s="30"/>
      <c r="B70" s="12">
        <v>200</v>
      </c>
      <c r="C70" s="13" t="s">
        <v>14</v>
      </c>
      <c r="D70" s="13" t="s">
        <v>93</v>
      </c>
      <c r="E70" s="13">
        <v>12</v>
      </c>
      <c r="F70" s="15">
        <v>5.5</v>
      </c>
      <c r="G70" s="41">
        <v>14</v>
      </c>
      <c r="H70" s="16">
        <f t="shared" ref="H70:H102" si="10">I70/G70</f>
        <v>0.21428571428571427</v>
      </c>
      <c r="I70" s="37">
        <v>3</v>
      </c>
      <c r="J70" s="66">
        <f>I70/E70</f>
        <v>0.25</v>
      </c>
      <c r="K70" s="42">
        <v>4</v>
      </c>
      <c r="L70" s="66">
        <f>K70/E70</f>
        <v>0.33333333333333331</v>
      </c>
      <c r="M70" s="37">
        <v>2</v>
      </c>
      <c r="N70" s="66">
        <f>M70/E70</f>
        <v>0.16666666666666666</v>
      </c>
      <c r="O70" s="37">
        <v>3</v>
      </c>
      <c r="P70" s="66">
        <f>O70/E70</f>
        <v>0.25</v>
      </c>
      <c r="Q70" s="32"/>
      <c r="R70" s="86"/>
      <c r="S70" s="64"/>
    </row>
    <row r="71" spans="1:19" ht="19.5" customHeight="1">
      <c r="A71" s="30"/>
      <c r="B71" s="65">
        <v>250</v>
      </c>
      <c r="C71" s="68" t="s">
        <v>25</v>
      </c>
      <c r="D71" s="62" t="s">
        <v>94</v>
      </c>
      <c r="E71" s="19">
        <v>120</v>
      </c>
      <c r="F71" s="21">
        <v>6.25</v>
      </c>
      <c r="G71" s="68">
        <v>224</v>
      </c>
      <c r="H71" s="69">
        <f t="shared" si="10"/>
        <v>2.6785714285714284E-2</v>
      </c>
      <c r="I71" s="38">
        <v>6</v>
      </c>
      <c r="J71" s="67">
        <f t="shared" ref="J71:J102" si="11">I71/E71</f>
        <v>0.05</v>
      </c>
      <c r="K71" s="38">
        <v>17</v>
      </c>
      <c r="L71" s="67">
        <f t="shared" ref="L71:L102" si="12">K71/E71</f>
        <v>0.14166666666666666</v>
      </c>
      <c r="M71" s="38">
        <v>29</v>
      </c>
      <c r="N71" s="67">
        <f t="shared" ref="N71:N102" si="13">M71/E71</f>
        <v>0.24166666666666667</v>
      </c>
      <c r="O71" s="38">
        <v>68</v>
      </c>
      <c r="P71" s="67">
        <f t="shared" ref="P71:P102" si="14">O71/E71</f>
        <v>0.56666666666666665</v>
      </c>
      <c r="Q71" s="32"/>
      <c r="R71" s="86"/>
      <c r="S71" s="64"/>
    </row>
    <row r="72" spans="1:19" ht="20.100000000000001" customHeight="1">
      <c r="A72" s="30"/>
      <c r="B72" s="12">
        <v>270</v>
      </c>
      <c r="C72" s="13" t="s">
        <v>29</v>
      </c>
      <c r="D72" s="13" t="s">
        <v>49</v>
      </c>
      <c r="E72" s="13">
        <v>40</v>
      </c>
      <c r="F72" s="15">
        <v>6.3</v>
      </c>
      <c r="G72" s="41">
        <v>99</v>
      </c>
      <c r="H72" s="16">
        <f t="shared" si="10"/>
        <v>0</v>
      </c>
      <c r="I72" s="37">
        <v>0</v>
      </c>
      <c r="J72" s="66">
        <f t="shared" si="11"/>
        <v>0</v>
      </c>
      <c r="K72" s="42">
        <v>4</v>
      </c>
      <c r="L72" s="66">
        <f t="shared" si="12"/>
        <v>0.1</v>
      </c>
      <c r="M72" s="37">
        <v>10</v>
      </c>
      <c r="N72" s="66">
        <f t="shared" si="13"/>
        <v>0.25</v>
      </c>
      <c r="O72" s="37">
        <v>26</v>
      </c>
      <c r="P72" s="66">
        <f t="shared" si="14"/>
        <v>0.65</v>
      </c>
      <c r="Q72" s="32"/>
      <c r="R72" s="86"/>
      <c r="S72" s="64"/>
    </row>
    <row r="73" spans="1:19" ht="20.100000000000001" customHeight="1">
      <c r="A73" s="30"/>
      <c r="B73" s="18">
        <v>270</v>
      </c>
      <c r="C73" s="19" t="s">
        <v>29</v>
      </c>
      <c r="D73" s="19" t="s">
        <v>95</v>
      </c>
      <c r="E73" s="19">
        <v>44</v>
      </c>
      <c r="F73" s="21">
        <v>6.1363636363636367</v>
      </c>
      <c r="G73" s="24">
        <v>109</v>
      </c>
      <c r="H73" s="23">
        <f t="shared" si="10"/>
        <v>9.1743119266055051E-3</v>
      </c>
      <c r="I73" s="38">
        <v>1</v>
      </c>
      <c r="J73" s="67">
        <f t="shared" si="11"/>
        <v>2.2727272727272728E-2</v>
      </c>
      <c r="K73" s="38">
        <v>3</v>
      </c>
      <c r="L73" s="67">
        <f t="shared" si="12"/>
        <v>6.8181818181818177E-2</v>
      </c>
      <c r="M73" s="38">
        <v>16</v>
      </c>
      <c r="N73" s="67">
        <f t="shared" si="13"/>
        <v>0.36363636363636365</v>
      </c>
      <c r="O73" s="38">
        <v>24</v>
      </c>
      <c r="P73" s="67">
        <f t="shared" si="14"/>
        <v>0.54545454545454541</v>
      </c>
      <c r="Q73" s="32"/>
      <c r="R73" s="86"/>
      <c r="S73" s="64"/>
    </row>
    <row r="74" spans="1:19" ht="20.100000000000001" customHeight="1">
      <c r="A74" s="30"/>
      <c r="B74" s="12">
        <v>280</v>
      </c>
      <c r="C74" s="13" t="s">
        <v>41</v>
      </c>
      <c r="D74" s="13" t="s">
        <v>96</v>
      </c>
      <c r="E74" s="13">
        <v>2</v>
      </c>
      <c r="F74" s="15">
        <v>10.5</v>
      </c>
      <c r="G74" s="41">
        <v>19</v>
      </c>
      <c r="H74" s="37">
        <f t="shared" si="10"/>
        <v>0</v>
      </c>
      <c r="I74" s="37">
        <v>0</v>
      </c>
      <c r="J74" s="66">
        <f t="shared" si="11"/>
        <v>0</v>
      </c>
      <c r="K74" s="37">
        <v>0</v>
      </c>
      <c r="L74" s="66">
        <f t="shared" si="12"/>
        <v>0</v>
      </c>
      <c r="M74" s="37">
        <v>0</v>
      </c>
      <c r="N74" s="66">
        <f t="shared" si="13"/>
        <v>0</v>
      </c>
      <c r="O74" s="37">
        <v>2</v>
      </c>
      <c r="P74" s="66">
        <f t="shared" si="14"/>
        <v>1</v>
      </c>
      <c r="Q74" s="32"/>
      <c r="R74" s="86"/>
      <c r="S74" s="64"/>
    </row>
    <row r="75" spans="1:19" ht="20.100000000000001" customHeight="1">
      <c r="A75" s="30"/>
      <c r="B75" s="18">
        <v>280</v>
      </c>
      <c r="C75" s="19" t="s">
        <v>41</v>
      </c>
      <c r="D75" s="19" t="s">
        <v>97</v>
      </c>
      <c r="E75" s="19">
        <v>18</v>
      </c>
      <c r="F75" s="21">
        <v>6.1111111111111107</v>
      </c>
      <c r="G75" s="24">
        <v>39</v>
      </c>
      <c r="H75" s="23">
        <f t="shared" si="10"/>
        <v>0</v>
      </c>
      <c r="I75" s="38">
        <v>0</v>
      </c>
      <c r="J75" s="67">
        <f t="shared" si="11"/>
        <v>0</v>
      </c>
      <c r="K75" s="38">
        <v>6</v>
      </c>
      <c r="L75" s="67">
        <f t="shared" si="12"/>
        <v>0.33333333333333331</v>
      </c>
      <c r="M75" s="38">
        <v>5</v>
      </c>
      <c r="N75" s="67">
        <f t="shared" si="13"/>
        <v>0.27777777777777779</v>
      </c>
      <c r="O75" s="38">
        <v>7</v>
      </c>
      <c r="P75" s="67">
        <f t="shared" si="14"/>
        <v>0.3888888888888889</v>
      </c>
      <c r="Q75" s="32"/>
      <c r="R75" s="86"/>
      <c r="S75" s="64"/>
    </row>
    <row r="76" spans="1:19" ht="20.100000000000001" customHeight="1">
      <c r="A76" s="30"/>
      <c r="B76" s="12">
        <v>280</v>
      </c>
      <c r="C76" s="13" t="s">
        <v>41</v>
      </c>
      <c r="D76" s="13" t="s">
        <v>98</v>
      </c>
      <c r="E76" s="13">
        <v>15</v>
      </c>
      <c r="F76" s="15">
        <v>5.666666666666667</v>
      </c>
      <c r="G76" s="41">
        <v>64</v>
      </c>
      <c r="H76" s="16">
        <f t="shared" si="10"/>
        <v>3.125E-2</v>
      </c>
      <c r="I76" s="37">
        <v>2</v>
      </c>
      <c r="J76" s="66">
        <f t="shared" si="11"/>
        <v>0.13333333333333333</v>
      </c>
      <c r="K76" s="42">
        <v>3</v>
      </c>
      <c r="L76" s="66">
        <f t="shared" si="12"/>
        <v>0.2</v>
      </c>
      <c r="M76" s="37">
        <v>2</v>
      </c>
      <c r="N76" s="66">
        <f t="shared" si="13"/>
        <v>0.13333333333333333</v>
      </c>
      <c r="O76" s="37">
        <v>8</v>
      </c>
      <c r="P76" s="66">
        <f t="shared" si="14"/>
        <v>0.53333333333333333</v>
      </c>
      <c r="Q76" s="32"/>
      <c r="R76" s="86"/>
      <c r="S76" s="64"/>
    </row>
    <row r="77" spans="1:19" ht="20.100000000000001" customHeight="1">
      <c r="A77" s="30"/>
      <c r="B77" s="18">
        <v>300</v>
      </c>
      <c r="C77" s="19" t="s">
        <v>44</v>
      </c>
      <c r="D77" s="19" t="s">
        <v>99</v>
      </c>
      <c r="E77" s="19">
        <v>55</v>
      </c>
      <c r="F77" s="21">
        <v>4.0909090909090908</v>
      </c>
      <c r="G77" s="24">
        <v>123</v>
      </c>
      <c r="H77" s="23">
        <f t="shared" si="10"/>
        <v>0.16260162601626016</v>
      </c>
      <c r="I77" s="38">
        <v>20</v>
      </c>
      <c r="J77" s="67">
        <f t="shared" si="11"/>
        <v>0.36363636363636365</v>
      </c>
      <c r="K77" s="38">
        <v>19</v>
      </c>
      <c r="L77" s="67">
        <f t="shared" si="12"/>
        <v>0.34545454545454546</v>
      </c>
      <c r="M77" s="38">
        <v>10</v>
      </c>
      <c r="N77" s="67">
        <f t="shared" si="13"/>
        <v>0.18181818181818182</v>
      </c>
      <c r="O77" s="38">
        <v>6</v>
      </c>
      <c r="P77" s="67">
        <f t="shared" si="14"/>
        <v>0.10909090909090909</v>
      </c>
      <c r="Q77" s="32"/>
      <c r="R77" s="86"/>
      <c r="S77" s="64"/>
    </row>
    <row r="78" spans="1:19" ht="20.100000000000001" customHeight="1">
      <c r="A78" s="30"/>
      <c r="B78" s="12">
        <v>300</v>
      </c>
      <c r="C78" s="13" t="s">
        <v>44</v>
      </c>
      <c r="D78" s="13" t="s">
        <v>100</v>
      </c>
      <c r="E78" s="13">
        <v>71</v>
      </c>
      <c r="F78" s="15">
        <v>5.098591549295775</v>
      </c>
      <c r="G78" s="41">
        <v>153</v>
      </c>
      <c r="H78" s="16">
        <f t="shared" si="10"/>
        <v>5.2287581699346407E-2</v>
      </c>
      <c r="I78" s="37">
        <v>8</v>
      </c>
      <c r="J78" s="66">
        <f t="shared" si="11"/>
        <v>0.11267605633802817</v>
      </c>
      <c r="K78" s="42">
        <v>19</v>
      </c>
      <c r="L78" s="66">
        <f t="shared" si="12"/>
        <v>0.26760563380281688</v>
      </c>
      <c r="M78" s="37">
        <v>21</v>
      </c>
      <c r="N78" s="66">
        <f t="shared" si="13"/>
        <v>0.29577464788732394</v>
      </c>
      <c r="O78" s="37">
        <v>23</v>
      </c>
      <c r="P78" s="66">
        <f t="shared" si="14"/>
        <v>0.323943661971831</v>
      </c>
      <c r="Q78" s="32"/>
      <c r="R78" s="86"/>
      <c r="S78" s="64"/>
    </row>
    <row r="79" spans="1:19" ht="20.100000000000001" customHeight="1">
      <c r="A79" s="30"/>
      <c r="B79" s="18">
        <v>300</v>
      </c>
      <c r="C79" s="19" t="s">
        <v>44</v>
      </c>
      <c r="D79" s="19" t="s">
        <v>101</v>
      </c>
      <c r="E79" s="19">
        <v>57</v>
      </c>
      <c r="F79" s="21">
        <v>3.7719298245614037</v>
      </c>
      <c r="G79" s="24">
        <v>80</v>
      </c>
      <c r="H79" s="23">
        <f t="shared" si="10"/>
        <v>0.32500000000000001</v>
      </c>
      <c r="I79" s="38">
        <v>26</v>
      </c>
      <c r="J79" s="67">
        <f t="shared" si="11"/>
        <v>0.45614035087719296</v>
      </c>
      <c r="K79" s="38">
        <v>21</v>
      </c>
      <c r="L79" s="67">
        <f t="shared" si="12"/>
        <v>0.36842105263157893</v>
      </c>
      <c r="M79" s="38">
        <v>8</v>
      </c>
      <c r="N79" s="67">
        <f t="shared" si="13"/>
        <v>0.14035087719298245</v>
      </c>
      <c r="O79" s="38">
        <v>2</v>
      </c>
      <c r="P79" s="67">
        <f t="shared" si="14"/>
        <v>3.5087719298245612E-2</v>
      </c>
      <c r="Q79" s="32"/>
      <c r="R79" s="86"/>
      <c r="S79" s="64"/>
    </row>
    <row r="80" spans="1:19" ht="20.100000000000001" customHeight="1">
      <c r="A80" s="30"/>
      <c r="B80" s="12">
        <v>310</v>
      </c>
      <c r="C80" s="13" t="s">
        <v>45</v>
      </c>
      <c r="D80" s="13" t="s">
        <v>102</v>
      </c>
      <c r="E80" s="13">
        <v>287</v>
      </c>
      <c r="F80" s="15">
        <v>6.1254355400696863</v>
      </c>
      <c r="G80" s="41">
        <v>456</v>
      </c>
      <c r="H80" s="16">
        <f t="shared" si="10"/>
        <v>2.1929824561403508E-2</v>
      </c>
      <c r="I80" s="37">
        <v>10</v>
      </c>
      <c r="J80" s="66">
        <f t="shared" si="11"/>
        <v>3.484320557491289E-2</v>
      </c>
      <c r="K80" s="42">
        <v>37</v>
      </c>
      <c r="L80" s="66">
        <f t="shared" si="12"/>
        <v>0.1289198606271777</v>
      </c>
      <c r="M80" s="37">
        <v>80</v>
      </c>
      <c r="N80" s="66">
        <f t="shared" si="13"/>
        <v>0.27874564459930312</v>
      </c>
      <c r="O80" s="37">
        <v>160</v>
      </c>
      <c r="P80" s="66">
        <f t="shared" si="14"/>
        <v>0.55749128919860624</v>
      </c>
      <c r="Q80" s="32"/>
      <c r="R80" s="86"/>
      <c r="S80" s="64"/>
    </row>
    <row r="81" spans="1:19" ht="20.100000000000001" customHeight="1">
      <c r="A81" s="30"/>
      <c r="B81" s="18">
        <v>310</v>
      </c>
      <c r="C81" s="19" t="s">
        <v>45</v>
      </c>
      <c r="D81" s="19" t="s">
        <v>103</v>
      </c>
      <c r="E81" s="19">
        <v>38</v>
      </c>
      <c r="F81" s="21">
        <v>6.0789473684210522</v>
      </c>
      <c r="G81" s="24">
        <v>70</v>
      </c>
      <c r="H81" s="23">
        <f t="shared" si="10"/>
        <v>0</v>
      </c>
      <c r="I81" s="38">
        <v>0</v>
      </c>
      <c r="J81" s="67">
        <f t="shared" si="11"/>
        <v>0</v>
      </c>
      <c r="K81" s="38">
        <v>5</v>
      </c>
      <c r="L81" s="67">
        <f t="shared" si="12"/>
        <v>0.13157894736842105</v>
      </c>
      <c r="M81" s="38">
        <v>12</v>
      </c>
      <c r="N81" s="67">
        <f t="shared" si="13"/>
        <v>0.31578947368421051</v>
      </c>
      <c r="O81" s="38">
        <v>21</v>
      </c>
      <c r="P81" s="67">
        <f t="shared" si="14"/>
        <v>0.55263157894736847</v>
      </c>
      <c r="Q81" s="32"/>
      <c r="R81" s="86"/>
      <c r="S81" s="64"/>
    </row>
    <row r="82" spans="1:19" ht="20.100000000000001" customHeight="1">
      <c r="A82" s="30"/>
      <c r="B82" s="12">
        <v>320</v>
      </c>
      <c r="C82" s="13" t="s">
        <v>50</v>
      </c>
      <c r="D82" s="13" t="s">
        <v>104</v>
      </c>
      <c r="E82" s="13">
        <v>9</v>
      </c>
      <c r="F82" s="15">
        <v>5.2222222222222223</v>
      </c>
      <c r="G82" s="41">
        <v>9</v>
      </c>
      <c r="H82" s="16">
        <f t="shared" si="10"/>
        <v>0.22222222222222221</v>
      </c>
      <c r="I82" s="37">
        <v>2</v>
      </c>
      <c r="J82" s="66">
        <f t="shared" si="11"/>
        <v>0.22222222222222221</v>
      </c>
      <c r="K82" s="42">
        <v>2</v>
      </c>
      <c r="L82" s="66">
        <f t="shared" si="12"/>
        <v>0.22222222222222221</v>
      </c>
      <c r="M82" s="37">
        <v>2</v>
      </c>
      <c r="N82" s="66">
        <f t="shared" si="13"/>
        <v>0.22222222222222221</v>
      </c>
      <c r="O82" s="37">
        <v>3</v>
      </c>
      <c r="P82" s="66">
        <f t="shared" si="14"/>
        <v>0.33333333333333331</v>
      </c>
      <c r="Q82" s="32"/>
      <c r="R82" s="86"/>
      <c r="S82" s="64"/>
    </row>
    <row r="83" spans="1:19" ht="20.100000000000001" customHeight="1">
      <c r="A83" s="30"/>
      <c r="B83" s="18">
        <v>320</v>
      </c>
      <c r="C83" s="19" t="s">
        <v>50</v>
      </c>
      <c r="D83" s="19" t="s">
        <v>105</v>
      </c>
      <c r="E83" s="19">
        <v>51</v>
      </c>
      <c r="F83" s="21">
        <v>4.7647058823529411</v>
      </c>
      <c r="G83" s="24">
        <v>86</v>
      </c>
      <c r="H83" s="23">
        <f t="shared" si="10"/>
        <v>0.12790697674418605</v>
      </c>
      <c r="I83" s="38">
        <v>11</v>
      </c>
      <c r="J83" s="67">
        <f t="shared" si="11"/>
        <v>0.21568627450980393</v>
      </c>
      <c r="K83" s="38">
        <v>16</v>
      </c>
      <c r="L83" s="67">
        <f t="shared" si="12"/>
        <v>0.31372549019607843</v>
      </c>
      <c r="M83" s="38">
        <v>13</v>
      </c>
      <c r="N83" s="67">
        <f t="shared" si="13"/>
        <v>0.25490196078431371</v>
      </c>
      <c r="O83" s="38">
        <v>11</v>
      </c>
      <c r="P83" s="67">
        <f t="shared" si="14"/>
        <v>0.21568627450980393</v>
      </c>
      <c r="Q83" s="32"/>
      <c r="R83" s="86"/>
      <c r="S83" s="64"/>
    </row>
    <row r="84" spans="1:19" ht="20.100000000000001" customHeight="1">
      <c r="A84" s="30"/>
      <c r="B84" s="12">
        <v>320</v>
      </c>
      <c r="C84" s="13" t="s">
        <v>50</v>
      </c>
      <c r="D84" s="13" t="s">
        <v>106</v>
      </c>
      <c r="E84" s="13">
        <v>35</v>
      </c>
      <c r="F84" s="15">
        <v>5.7142857142857144</v>
      </c>
      <c r="G84" s="41">
        <v>29</v>
      </c>
      <c r="H84" s="16">
        <f t="shared" si="10"/>
        <v>0.17241379310344829</v>
      </c>
      <c r="I84" s="37">
        <v>5</v>
      </c>
      <c r="J84" s="66">
        <f t="shared" si="11"/>
        <v>0.14285714285714285</v>
      </c>
      <c r="K84" s="42">
        <v>1</v>
      </c>
      <c r="L84" s="66">
        <f t="shared" si="12"/>
        <v>2.8571428571428571E-2</v>
      </c>
      <c r="M84" s="37">
        <v>14</v>
      </c>
      <c r="N84" s="66">
        <f t="shared" si="13"/>
        <v>0.4</v>
      </c>
      <c r="O84" s="37">
        <v>15</v>
      </c>
      <c r="P84" s="66">
        <f t="shared" si="14"/>
        <v>0.42857142857142855</v>
      </c>
      <c r="Q84" s="32"/>
      <c r="R84" s="86"/>
      <c r="S84" s="64"/>
    </row>
    <row r="85" spans="1:19" ht="20.100000000000001" customHeight="1">
      <c r="A85" s="30"/>
      <c r="B85" s="18">
        <v>320</v>
      </c>
      <c r="C85" s="19" t="s">
        <v>50</v>
      </c>
      <c r="D85" s="19" t="s">
        <v>107</v>
      </c>
      <c r="E85" s="19">
        <v>71</v>
      </c>
      <c r="F85" s="21">
        <v>4.9859154929577461</v>
      </c>
      <c r="G85" s="24">
        <v>137</v>
      </c>
      <c r="H85" s="23">
        <f t="shared" si="10"/>
        <v>6.569343065693431E-2</v>
      </c>
      <c r="I85" s="38">
        <v>9</v>
      </c>
      <c r="J85" s="67">
        <f t="shared" si="11"/>
        <v>0.12676056338028169</v>
      </c>
      <c r="K85" s="38">
        <v>22</v>
      </c>
      <c r="L85" s="67">
        <f t="shared" si="12"/>
        <v>0.30985915492957744</v>
      </c>
      <c r="M85" s="38">
        <v>18</v>
      </c>
      <c r="N85" s="67">
        <f t="shared" si="13"/>
        <v>0.25352112676056338</v>
      </c>
      <c r="O85" s="38">
        <v>22</v>
      </c>
      <c r="P85" s="67">
        <f t="shared" si="14"/>
        <v>0.30985915492957744</v>
      </c>
      <c r="Q85" s="32"/>
      <c r="R85" s="86"/>
      <c r="S85" s="64"/>
    </row>
    <row r="86" spans="1:19" ht="20.100000000000001" customHeight="1">
      <c r="A86" s="30"/>
      <c r="B86" s="12">
        <v>320</v>
      </c>
      <c r="C86" s="13" t="s">
        <v>50</v>
      </c>
      <c r="D86" s="13" t="s">
        <v>108</v>
      </c>
      <c r="E86" s="13">
        <v>42</v>
      </c>
      <c r="F86" s="15">
        <v>5</v>
      </c>
      <c r="G86" s="41">
        <v>72</v>
      </c>
      <c r="H86" s="16">
        <f t="shared" si="10"/>
        <v>6.9444444444444448E-2</v>
      </c>
      <c r="I86" s="37">
        <v>5</v>
      </c>
      <c r="J86" s="66">
        <f t="shared" si="11"/>
        <v>0.11904761904761904</v>
      </c>
      <c r="K86" s="42">
        <v>10</v>
      </c>
      <c r="L86" s="66">
        <f t="shared" si="12"/>
        <v>0.23809523809523808</v>
      </c>
      <c r="M86" s="37">
        <v>15</v>
      </c>
      <c r="N86" s="66">
        <f t="shared" si="13"/>
        <v>0.35714285714285715</v>
      </c>
      <c r="O86" s="37">
        <v>12</v>
      </c>
      <c r="P86" s="66">
        <f t="shared" si="14"/>
        <v>0.2857142857142857</v>
      </c>
      <c r="Q86" s="32"/>
      <c r="R86" s="86"/>
      <c r="S86" s="64"/>
    </row>
    <row r="87" spans="1:19" ht="20.100000000000001" customHeight="1">
      <c r="A87" s="30"/>
      <c r="B87" s="18">
        <v>320</v>
      </c>
      <c r="C87" s="19" t="s">
        <v>50</v>
      </c>
      <c r="D87" s="19" t="s">
        <v>109</v>
      </c>
      <c r="E87" s="19">
        <v>56</v>
      </c>
      <c r="F87" s="21">
        <v>4.25</v>
      </c>
      <c r="G87" s="24">
        <v>77</v>
      </c>
      <c r="H87" s="23">
        <f t="shared" si="10"/>
        <v>0.23376623376623376</v>
      </c>
      <c r="I87" s="38">
        <v>18</v>
      </c>
      <c r="J87" s="67">
        <f t="shared" si="11"/>
        <v>0.32142857142857145</v>
      </c>
      <c r="K87" s="38">
        <v>19</v>
      </c>
      <c r="L87" s="67">
        <f t="shared" si="12"/>
        <v>0.3392857142857143</v>
      </c>
      <c r="M87" s="38">
        <v>8</v>
      </c>
      <c r="N87" s="67">
        <f t="shared" si="13"/>
        <v>0.14285714285714285</v>
      </c>
      <c r="O87" s="38">
        <v>11</v>
      </c>
      <c r="P87" s="67">
        <f t="shared" si="14"/>
        <v>0.19642857142857142</v>
      </c>
      <c r="Q87" s="32"/>
      <c r="R87" s="86"/>
      <c r="S87" s="64"/>
    </row>
    <row r="88" spans="1:19" ht="20.100000000000001" customHeight="1">
      <c r="A88" s="30"/>
      <c r="B88" s="12">
        <v>330</v>
      </c>
      <c r="C88" s="13" t="s">
        <v>51</v>
      </c>
      <c r="D88" s="13" t="s">
        <v>105</v>
      </c>
      <c r="E88" s="13">
        <v>58</v>
      </c>
      <c r="F88" s="15">
        <v>5.0172413793103452</v>
      </c>
      <c r="G88" s="41">
        <v>95</v>
      </c>
      <c r="H88" s="16">
        <f t="shared" si="10"/>
        <v>0.12631578947368421</v>
      </c>
      <c r="I88" s="37">
        <v>12</v>
      </c>
      <c r="J88" s="66">
        <f t="shared" si="11"/>
        <v>0.20689655172413793</v>
      </c>
      <c r="K88" s="42">
        <v>19</v>
      </c>
      <c r="L88" s="66">
        <f t="shared" si="12"/>
        <v>0.32758620689655171</v>
      </c>
      <c r="M88" s="37">
        <v>12</v>
      </c>
      <c r="N88" s="66">
        <f t="shared" si="13"/>
        <v>0.20689655172413793</v>
      </c>
      <c r="O88" s="37">
        <v>15</v>
      </c>
      <c r="P88" s="66">
        <f t="shared" si="14"/>
        <v>0.25862068965517243</v>
      </c>
      <c r="Q88" s="32"/>
      <c r="R88" s="86"/>
      <c r="S88" s="64"/>
    </row>
    <row r="89" spans="1:19" ht="20.100000000000001" customHeight="1">
      <c r="A89" s="30"/>
      <c r="B89" s="18">
        <v>330</v>
      </c>
      <c r="C89" s="19" t="s">
        <v>68</v>
      </c>
      <c r="D89" s="19" t="s">
        <v>106</v>
      </c>
      <c r="E89" s="19">
        <v>9</v>
      </c>
      <c r="F89" s="21">
        <v>3.2222222222222223</v>
      </c>
      <c r="G89" s="24">
        <v>22</v>
      </c>
      <c r="H89" s="23">
        <f t="shared" si="10"/>
        <v>0.31818181818181818</v>
      </c>
      <c r="I89" s="38">
        <v>7</v>
      </c>
      <c r="J89" s="67">
        <f t="shared" si="11"/>
        <v>0.77777777777777779</v>
      </c>
      <c r="K89" s="38">
        <v>1</v>
      </c>
      <c r="L89" s="67">
        <f t="shared" si="12"/>
        <v>0.1111111111111111</v>
      </c>
      <c r="M89" s="38">
        <v>1</v>
      </c>
      <c r="N89" s="67">
        <f t="shared" si="13"/>
        <v>0.1111111111111111</v>
      </c>
      <c r="O89" s="38">
        <v>0</v>
      </c>
      <c r="P89" s="67">
        <f t="shared" si="14"/>
        <v>0</v>
      </c>
      <c r="Q89" s="32"/>
      <c r="R89" s="86"/>
      <c r="S89" s="64"/>
    </row>
    <row r="90" spans="1:19" ht="20.100000000000001" customHeight="1">
      <c r="A90" s="30"/>
      <c r="B90" s="12">
        <v>330</v>
      </c>
      <c r="C90" s="13" t="s">
        <v>68</v>
      </c>
      <c r="D90" s="13" t="s">
        <v>107</v>
      </c>
      <c r="E90" s="13">
        <v>22</v>
      </c>
      <c r="F90" s="15">
        <v>4.5909090909090908</v>
      </c>
      <c r="G90" s="41">
        <v>33</v>
      </c>
      <c r="H90" s="16">
        <f t="shared" si="10"/>
        <v>0.18181818181818182</v>
      </c>
      <c r="I90" s="37">
        <v>6</v>
      </c>
      <c r="J90" s="66">
        <f t="shared" si="11"/>
        <v>0.27272727272727271</v>
      </c>
      <c r="K90" s="42">
        <v>6</v>
      </c>
      <c r="L90" s="66">
        <f t="shared" si="12"/>
        <v>0.27272727272727271</v>
      </c>
      <c r="M90" s="37">
        <v>5</v>
      </c>
      <c r="N90" s="66">
        <f t="shared" si="13"/>
        <v>0.22727272727272727</v>
      </c>
      <c r="O90" s="37">
        <v>5</v>
      </c>
      <c r="P90" s="66">
        <f>O90/E90</f>
        <v>0.22727272727272727</v>
      </c>
      <c r="Q90" s="32"/>
      <c r="R90" s="86"/>
      <c r="S90" s="64"/>
    </row>
    <row r="91" spans="1:19" ht="20.100000000000001" customHeight="1">
      <c r="A91" s="30"/>
      <c r="B91" s="18">
        <v>330</v>
      </c>
      <c r="C91" s="19" t="s">
        <v>68</v>
      </c>
      <c r="D91" s="19" t="s">
        <v>110</v>
      </c>
      <c r="E91" s="19">
        <v>19</v>
      </c>
      <c r="F91" s="21">
        <v>3.8421052631578947</v>
      </c>
      <c r="G91" s="24">
        <v>28</v>
      </c>
      <c r="H91" s="23">
        <f t="shared" si="10"/>
        <v>0.25</v>
      </c>
      <c r="I91" s="38">
        <v>7</v>
      </c>
      <c r="J91" s="67">
        <f t="shared" si="11"/>
        <v>0.36842105263157893</v>
      </c>
      <c r="K91" s="38">
        <v>7</v>
      </c>
      <c r="L91" s="67">
        <f t="shared" si="12"/>
        <v>0.36842105263157893</v>
      </c>
      <c r="M91" s="38">
        <v>5</v>
      </c>
      <c r="N91" s="67">
        <f t="shared" si="13"/>
        <v>0.26315789473684209</v>
      </c>
      <c r="O91" s="38">
        <v>0</v>
      </c>
      <c r="P91" s="67">
        <f t="shared" si="14"/>
        <v>0</v>
      </c>
      <c r="Q91" s="32"/>
      <c r="R91" s="86"/>
      <c r="S91" s="64"/>
    </row>
    <row r="92" spans="1:19" ht="20.100000000000001" customHeight="1">
      <c r="A92" s="30"/>
      <c r="B92" s="12">
        <v>330</v>
      </c>
      <c r="C92" s="13" t="s">
        <v>68</v>
      </c>
      <c r="D92" s="13" t="s">
        <v>111</v>
      </c>
      <c r="E92" s="13">
        <v>14</v>
      </c>
      <c r="F92" s="15">
        <v>5.8571428571428568</v>
      </c>
      <c r="G92" s="41">
        <v>21</v>
      </c>
      <c r="H92" s="16">
        <f t="shared" si="10"/>
        <v>4.7619047619047616E-2</v>
      </c>
      <c r="I92" s="37">
        <v>1</v>
      </c>
      <c r="J92" s="66">
        <f t="shared" si="11"/>
        <v>7.1428571428571425E-2</v>
      </c>
      <c r="K92" s="42">
        <v>1</v>
      </c>
      <c r="L92" s="66">
        <f>K92/E92</f>
        <v>7.1428571428571425E-2</v>
      </c>
      <c r="M92" s="37">
        <v>6</v>
      </c>
      <c r="N92" s="66">
        <f t="shared" si="13"/>
        <v>0.42857142857142855</v>
      </c>
      <c r="O92" s="37">
        <v>6</v>
      </c>
      <c r="P92" s="66">
        <f t="shared" si="14"/>
        <v>0.42857142857142855</v>
      </c>
      <c r="Q92" s="32"/>
      <c r="R92" s="86"/>
      <c r="S92" s="64"/>
    </row>
    <row r="93" spans="1:19" ht="20.100000000000001" customHeight="1">
      <c r="A93" s="30"/>
      <c r="B93" s="18">
        <v>340</v>
      </c>
      <c r="C93" s="19" t="s">
        <v>47</v>
      </c>
      <c r="D93" s="19" t="s">
        <v>49</v>
      </c>
      <c r="E93" s="19">
        <v>19</v>
      </c>
      <c r="F93" s="21">
        <v>7.2631578947368425</v>
      </c>
      <c r="G93" s="24">
        <v>31</v>
      </c>
      <c r="H93" s="23">
        <f t="shared" si="10"/>
        <v>0</v>
      </c>
      <c r="I93" s="38">
        <v>0</v>
      </c>
      <c r="J93" s="67">
        <f>I93/E93</f>
        <v>0</v>
      </c>
      <c r="K93" s="38">
        <v>3</v>
      </c>
      <c r="L93" s="67">
        <f t="shared" si="12"/>
        <v>0.15789473684210525</v>
      </c>
      <c r="M93" s="38">
        <v>0</v>
      </c>
      <c r="N93" s="67">
        <f t="shared" si="13"/>
        <v>0</v>
      </c>
      <c r="O93" s="38">
        <v>16</v>
      </c>
      <c r="P93" s="67">
        <f t="shared" si="14"/>
        <v>0.84210526315789469</v>
      </c>
      <c r="Q93" s="32"/>
      <c r="R93" s="86"/>
      <c r="S93" s="64"/>
    </row>
    <row r="94" spans="1:19" ht="20.100000000000001" customHeight="1">
      <c r="A94" s="30"/>
      <c r="B94" s="12">
        <v>340</v>
      </c>
      <c r="C94" s="13" t="s">
        <v>47</v>
      </c>
      <c r="D94" s="13" t="s">
        <v>105</v>
      </c>
      <c r="E94" s="13">
        <v>60</v>
      </c>
      <c r="F94" s="15">
        <v>6.0333333333333332</v>
      </c>
      <c r="G94" s="41">
        <v>102</v>
      </c>
      <c r="H94" s="16">
        <f t="shared" si="10"/>
        <v>3.9215686274509803E-2</v>
      </c>
      <c r="I94" s="37">
        <v>4</v>
      </c>
      <c r="J94" s="66">
        <f t="shared" si="11"/>
        <v>6.6666666666666666E-2</v>
      </c>
      <c r="K94" s="42">
        <v>13</v>
      </c>
      <c r="L94" s="66">
        <f t="shared" si="12"/>
        <v>0.21666666666666667</v>
      </c>
      <c r="M94" s="37">
        <v>10</v>
      </c>
      <c r="N94" s="66">
        <f t="shared" si="13"/>
        <v>0.16666666666666666</v>
      </c>
      <c r="O94" s="37">
        <v>33</v>
      </c>
      <c r="P94" s="66">
        <f t="shared" si="14"/>
        <v>0.55000000000000004</v>
      </c>
      <c r="Q94" s="32"/>
      <c r="R94" s="86"/>
      <c r="S94" s="64"/>
    </row>
    <row r="95" spans="1:19" ht="20.100000000000001" customHeight="1">
      <c r="A95" s="30"/>
      <c r="B95" s="18">
        <v>340</v>
      </c>
      <c r="C95" s="19" t="s">
        <v>47</v>
      </c>
      <c r="D95" s="19" t="s">
        <v>108</v>
      </c>
      <c r="E95" s="19">
        <v>34</v>
      </c>
      <c r="F95" s="21">
        <v>5.6764705882352944</v>
      </c>
      <c r="G95" s="24">
        <v>44</v>
      </c>
      <c r="H95" s="23">
        <f t="shared" si="10"/>
        <v>0.11363636363636363</v>
      </c>
      <c r="I95" s="38">
        <v>5</v>
      </c>
      <c r="J95" s="67">
        <f t="shared" si="11"/>
        <v>0.14705882352941177</v>
      </c>
      <c r="K95" s="38">
        <v>8</v>
      </c>
      <c r="L95" s="67">
        <f t="shared" si="12"/>
        <v>0.23529411764705882</v>
      </c>
      <c r="M95" s="38">
        <v>8</v>
      </c>
      <c r="N95" s="67">
        <f t="shared" si="13"/>
        <v>0.23529411764705882</v>
      </c>
      <c r="O95" s="38">
        <v>13</v>
      </c>
      <c r="P95" s="67">
        <f t="shared" si="14"/>
        <v>0.38235294117647056</v>
      </c>
      <c r="Q95" s="32"/>
      <c r="R95" s="86"/>
      <c r="S95" s="64"/>
    </row>
    <row r="96" spans="1:19" ht="20.100000000000001" customHeight="1">
      <c r="A96" s="30"/>
      <c r="B96" s="12">
        <v>340</v>
      </c>
      <c r="C96" s="13" t="s">
        <v>47</v>
      </c>
      <c r="D96" s="13" t="s">
        <v>106</v>
      </c>
      <c r="E96" s="13">
        <v>16</v>
      </c>
      <c r="F96" s="15">
        <v>6.125</v>
      </c>
      <c r="G96" s="41">
        <v>7</v>
      </c>
      <c r="H96" s="16">
        <f t="shared" si="10"/>
        <v>0.14285714285714285</v>
      </c>
      <c r="I96" s="37">
        <v>1</v>
      </c>
      <c r="J96" s="66">
        <f t="shared" si="11"/>
        <v>6.25E-2</v>
      </c>
      <c r="K96" s="42">
        <v>4</v>
      </c>
      <c r="L96" s="66">
        <f t="shared" si="12"/>
        <v>0.25</v>
      </c>
      <c r="M96" s="37">
        <v>3</v>
      </c>
      <c r="N96" s="66">
        <f t="shared" si="13"/>
        <v>0.1875</v>
      </c>
      <c r="O96" s="37">
        <v>8</v>
      </c>
      <c r="P96" s="66">
        <f t="shared" si="14"/>
        <v>0.5</v>
      </c>
      <c r="Q96" s="32"/>
      <c r="R96" s="86"/>
      <c r="S96" s="64"/>
    </row>
    <row r="97" spans="1:19" ht="20.100000000000001" customHeight="1">
      <c r="A97" s="30"/>
      <c r="B97" s="18">
        <v>340</v>
      </c>
      <c r="C97" s="19" t="s">
        <v>47</v>
      </c>
      <c r="D97" s="19" t="s">
        <v>107</v>
      </c>
      <c r="E97" s="19">
        <v>27</v>
      </c>
      <c r="F97" s="21">
        <v>7.2592592592592595</v>
      </c>
      <c r="G97" s="24">
        <v>23</v>
      </c>
      <c r="H97" s="23">
        <f t="shared" si="10"/>
        <v>4.3478260869565216E-2</v>
      </c>
      <c r="I97" s="38">
        <v>1</v>
      </c>
      <c r="J97" s="67">
        <f t="shared" si="11"/>
        <v>3.7037037037037035E-2</v>
      </c>
      <c r="K97" s="38">
        <v>5</v>
      </c>
      <c r="L97" s="67">
        <f t="shared" si="12"/>
        <v>0.18518518518518517</v>
      </c>
      <c r="M97" s="38">
        <v>8</v>
      </c>
      <c r="N97" s="67">
        <f t="shared" si="13"/>
        <v>0.29629629629629628</v>
      </c>
      <c r="O97" s="38">
        <v>13</v>
      </c>
      <c r="P97" s="67">
        <f t="shared" si="14"/>
        <v>0.48148148148148145</v>
      </c>
      <c r="Q97" s="32"/>
      <c r="R97" s="86"/>
      <c r="S97" s="64"/>
    </row>
    <row r="98" spans="1:19" ht="20.100000000000001" customHeight="1">
      <c r="A98" s="30"/>
      <c r="B98" s="12">
        <v>340</v>
      </c>
      <c r="C98" s="13" t="s">
        <v>47</v>
      </c>
      <c r="D98" s="13" t="s">
        <v>111</v>
      </c>
      <c r="E98" s="13">
        <v>37</v>
      </c>
      <c r="F98" s="15">
        <v>7.4594594594594597</v>
      </c>
      <c r="G98" s="41">
        <v>23</v>
      </c>
      <c r="H98" s="16">
        <f t="shared" si="10"/>
        <v>0.21739130434782608</v>
      </c>
      <c r="I98" s="37">
        <v>5</v>
      </c>
      <c r="J98" s="66">
        <f t="shared" si="11"/>
        <v>0.13513513513513514</v>
      </c>
      <c r="K98" s="42">
        <v>6</v>
      </c>
      <c r="L98" s="66">
        <f t="shared" si="12"/>
        <v>0.16216216216216217</v>
      </c>
      <c r="M98" s="37">
        <v>1</v>
      </c>
      <c r="N98" s="66">
        <f t="shared" si="13"/>
        <v>2.7027027027027029E-2</v>
      </c>
      <c r="O98" s="37">
        <v>25</v>
      </c>
      <c r="P98" s="66">
        <f t="shared" si="14"/>
        <v>0.67567567567567566</v>
      </c>
      <c r="Q98" s="32"/>
      <c r="R98" s="86"/>
      <c r="S98" s="64"/>
    </row>
    <row r="99" spans="1:19" ht="20.100000000000001" customHeight="1">
      <c r="A99" s="30"/>
      <c r="B99" s="18">
        <v>370</v>
      </c>
      <c r="C99" s="19" t="s">
        <v>52</v>
      </c>
      <c r="D99" s="19" t="s">
        <v>112</v>
      </c>
      <c r="E99" s="19">
        <v>84</v>
      </c>
      <c r="F99" s="21">
        <v>4.2976190476190474</v>
      </c>
      <c r="G99" s="24">
        <v>111</v>
      </c>
      <c r="H99" s="23">
        <f t="shared" si="10"/>
        <v>0.1891891891891892</v>
      </c>
      <c r="I99" s="38">
        <v>21</v>
      </c>
      <c r="J99" s="67">
        <f t="shared" si="11"/>
        <v>0.25</v>
      </c>
      <c r="K99" s="38">
        <v>37</v>
      </c>
      <c r="L99" s="67">
        <f t="shared" si="12"/>
        <v>0.44047619047619047</v>
      </c>
      <c r="M99" s="38">
        <v>17</v>
      </c>
      <c r="N99" s="67">
        <f>M99/E99</f>
        <v>0.20238095238095238</v>
      </c>
      <c r="O99" s="38">
        <v>9</v>
      </c>
      <c r="P99" s="67">
        <f t="shared" si="14"/>
        <v>0.10714285714285714</v>
      </c>
      <c r="Q99" s="32"/>
      <c r="R99" s="86"/>
      <c r="S99" s="64"/>
    </row>
    <row r="100" spans="1:19" ht="20.100000000000001" customHeight="1">
      <c r="A100" s="30"/>
      <c r="B100" s="12">
        <v>390</v>
      </c>
      <c r="C100" s="13" t="s">
        <v>80</v>
      </c>
      <c r="D100" s="13" t="s">
        <v>113</v>
      </c>
      <c r="E100" s="13">
        <v>53</v>
      </c>
      <c r="F100" s="15">
        <v>5.2075471698113205</v>
      </c>
      <c r="G100" s="41">
        <v>29</v>
      </c>
      <c r="H100" s="16">
        <f t="shared" si="10"/>
        <v>3.4482758620689655E-2</v>
      </c>
      <c r="I100" s="37">
        <v>1</v>
      </c>
      <c r="J100" s="66">
        <f t="shared" si="11"/>
        <v>1.8867924528301886E-2</v>
      </c>
      <c r="K100" s="42">
        <v>20</v>
      </c>
      <c r="L100" s="66">
        <f t="shared" si="12"/>
        <v>0.37735849056603776</v>
      </c>
      <c r="M100" s="37">
        <v>20</v>
      </c>
      <c r="N100" s="66">
        <f t="shared" si="13"/>
        <v>0.37735849056603776</v>
      </c>
      <c r="O100" s="37">
        <v>12</v>
      </c>
      <c r="P100" s="66">
        <f t="shared" si="14"/>
        <v>0.22641509433962265</v>
      </c>
      <c r="Q100" s="32"/>
      <c r="R100" s="86"/>
      <c r="S100" s="64"/>
    </row>
    <row r="101" spans="1:19" ht="20.100000000000001" customHeight="1">
      <c r="A101" s="30"/>
      <c r="B101" s="18">
        <v>390</v>
      </c>
      <c r="C101" s="19" t="s">
        <v>80</v>
      </c>
      <c r="D101" s="19" t="s">
        <v>114</v>
      </c>
      <c r="E101" s="19">
        <v>21</v>
      </c>
      <c r="F101" s="21">
        <v>6.2857142857142856</v>
      </c>
      <c r="G101" s="24">
        <v>16</v>
      </c>
      <c r="H101" s="23">
        <f t="shared" si="10"/>
        <v>0</v>
      </c>
      <c r="I101" s="38">
        <v>0</v>
      </c>
      <c r="J101" s="67">
        <f>I101/E101</f>
        <v>0</v>
      </c>
      <c r="K101" s="38">
        <v>4</v>
      </c>
      <c r="L101" s="67">
        <f t="shared" si="12"/>
        <v>0.19047619047619047</v>
      </c>
      <c r="M101" s="38">
        <v>4</v>
      </c>
      <c r="N101" s="67">
        <f t="shared" si="13"/>
        <v>0.19047619047619047</v>
      </c>
      <c r="O101" s="38">
        <v>13</v>
      </c>
      <c r="P101" s="67">
        <f t="shared" si="14"/>
        <v>0.61904761904761907</v>
      </c>
      <c r="Q101" s="32"/>
      <c r="R101" s="86"/>
      <c r="S101" s="64"/>
    </row>
    <row r="102" spans="1:19" ht="20.100000000000001" customHeight="1">
      <c r="A102" s="30"/>
      <c r="B102" s="43">
        <v>390</v>
      </c>
      <c r="C102" s="44" t="s">
        <v>80</v>
      </c>
      <c r="D102" s="44" t="s">
        <v>115</v>
      </c>
      <c r="E102" s="44">
        <v>37</v>
      </c>
      <c r="F102" s="45">
        <v>6.0540540540540544</v>
      </c>
      <c r="G102" s="46">
        <v>44</v>
      </c>
      <c r="H102" s="47">
        <f t="shared" si="10"/>
        <v>4.5454545454545456E-2</v>
      </c>
      <c r="I102" s="48">
        <v>2</v>
      </c>
      <c r="J102" s="66">
        <f t="shared" si="11"/>
        <v>5.4054054054054057E-2</v>
      </c>
      <c r="K102" s="48">
        <v>6</v>
      </c>
      <c r="L102" s="66">
        <f t="shared" si="12"/>
        <v>0.16216216216216217</v>
      </c>
      <c r="M102" s="48">
        <v>8</v>
      </c>
      <c r="N102" s="66">
        <f t="shared" si="13"/>
        <v>0.21621621621621623</v>
      </c>
      <c r="O102" s="48">
        <v>21</v>
      </c>
      <c r="P102" s="66">
        <f t="shared" si="14"/>
        <v>0.56756756756756754</v>
      </c>
      <c r="Q102" s="32"/>
      <c r="R102" s="86"/>
      <c r="S102" s="64"/>
    </row>
    <row r="103" spans="1:19" ht="20.100000000000001" customHeight="1">
      <c r="A103" s="30"/>
      <c r="B103" s="79" t="s">
        <v>69</v>
      </c>
      <c r="C103" s="79"/>
      <c r="D103" s="79"/>
      <c r="E103" s="49">
        <v>1533</v>
      </c>
      <c r="F103" s="50">
        <f>SUMPRODUCT(E70:E102,F70:F102)/E103</f>
        <v>5.5244618395303329</v>
      </c>
      <c r="G103" s="49">
        <v>2489</v>
      </c>
      <c r="H103" s="51">
        <f>I103/G103</f>
        <v>7.9951787866613097E-2</v>
      </c>
      <c r="I103" s="52">
        <f>SUM(I70:I102)</f>
        <v>199</v>
      </c>
      <c r="J103" s="51">
        <f t="shared" ref="J71:J103" si="15">I103/E103</f>
        <v>0.12981082844096542</v>
      </c>
      <c r="K103" s="52">
        <f>SUM(K70:K102)</f>
        <v>348</v>
      </c>
      <c r="L103" s="51">
        <f>K103/E103</f>
        <v>0.22700587084148727</v>
      </c>
      <c r="M103" s="52">
        <f>SUM(M70:M102)</f>
        <v>373</v>
      </c>
      <c r="N103" s="51">
        <f>M103/E103</f>
        <v>0.24331376386170905</v>
      </c>
      <c r="O103" s="52">
        <f>SUM(O70:O102)</f>
        <v>613</v>
      </c>
      <c r="P103" s="51">
        <f>O103/E103</f>
        <v>0.3998695368558382</v>
      </c>
      <c r="Q103" s="32"/>
      <c r="R103" s="86"/>
      <c r="S103" s="64"/>
    </row>
    <row r="104" spans="1:19" ht="20.100000000000001" customHeight="1">
      <c r="A104" s="30"/>
      <c r="B104" s="78" t="s">
        <v>70</v>
      </c>
      <c r="C104" s="78"/>
      <c r="D104" s="78"/>
      <c r="E104" s="53">
        <v>3460</v>
      </c>
      <c r="F104" s="54">
        <v>5.28</v>
      </c>
      <c r="G104" s="53">
        <v>5458</v>
      </c>
      <c r="H104" s="55">
        <v>6.320996702088677E-2</v>
      </c>
      <c r="I104" s="53">
        <v>345</v>
      </c>
      <c r="J104" s="55">
        <f>I104/E104</f>
        <v>9.9710982658959543E-2</v>
      </c>
      <c r="K104" s="53">
        <v>821</v>
      </c>
      <c r="L104" s="55">
        <f>K104/E104</f>
        <v>0.23728323699421966</v>
      </c>
      <c r="M104" s="53">
        <v>851</v>
      </c>
      <c r="N104" s="55">
        <f>M104/E104</f>
        <v>0.24595375722543353</v>
      </c>
      <c r="O104" s="53">
        <v>1443</v>
      </c>
      <c r="P104" s="55">
        <f>O104/E104</f>
        <v>0.41705202312138728</v>
      </c>
      <c r="Q104" s="32"/>
      <c r="R104" s="86"/>
      <c r="S104" s="64"/>
    </row>
    <row r="105" spans="1:19">
      <c r="A105" s="30"/>
      <c r="B105" s="76" t="s">
        <v>81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31"/>
      <c r="N105" s="31"/>
      <c r="O105" s="31"/>
      <c r="P105" s="31"/>
      <c r="Q105" s="32"/>
      <c r="R105" s="86"/>
      <c r="S105" s="64"/>
    </row>
    <row r="106" spans="1:19">
      <c r="A106" s="30"/>
      <c r="B106" s="76" t="s">
        <v>82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31"/>
      <c r="M106" s="31"/>
      <c r="N106" s="31"/>
      <c r="O106" s="31"/>
      <c r="P106" s="31"/>
      <c r="Q106" s="32"/>
      <c r="R106" s="86"/>
      <c r="S106" s="64"/>
    </row>
    <row r="107" spans="1:19" ht="3.95" customHeight="1">
      <c r="A107" s="33"/>
      <c r="B107" s="34"/>
      <c r="C107" s="35"/>
      <c r="D107" s="56"/>
      <c r="E107" s="34"/>
      <c r="F107" s="57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40"/>
      <c r="R107" s="86"/>
      <c r="S107" s="64"/>
    </row>
    <row r="108" spans="1:19" ht="8.25" customHeight="1">
      <c r="R108" s="86"/>
      <c r="S108" s="64"/>
    </row>
    <row r="109" spans="1:19" ht="8.25" customHeight="1">
      <c r="R109" s="86"/>
      <c r="S109" s="64"/>
    </row>
    <row r="110" spans="1:19">
      <c r="B110" s="80" t="s">
        <v>53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R110" s="86"/>
      <c r="S110" s="64"/>
    </row>
    <row r="111" spans="1:19" s="2" customFormat="1" ht="6.75" customHeight="1">
      <c r="B111" s="3"/>
      <c r="Q111" s="4"/>
      <c r="R111" s="86"/>
      <c r="S111" s="64"/>
    </row>
    <row r="112" spans="1:19" s="2" customFormat="1" ht="3.95" customHeight="1">
      <c r="A112" s="5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8">
        <v>1</v>
      </c>
      <c r="R112" s="86"/>
      <c r="S112" s="64"/>
    </row>
    <row r="113" spans="1:19" s="2" customFormat="1" ht="20.100000000000001" customHeight="1">
      <c r="A113" s="9"/>
      <c r="B113" s="77" t="s">
        <v>1</v>
      </c>
      <c r="C113" s="77"/>
      <c r="D113" s="77" t="s">
        <v>2</v>
      </c>
      <c r="E113" s="77" t="s">
        <v>91</v>
      </c>
      <c r="F113" s="77"/>
      <c r="G113" s="77" t="s">
        <v>3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10"/>
      <c r="R113" s="86"/>
      <c r="S113" s="64"/>
    </row>
    <row r="114" spans="1:19" s="2" customFormat="1" ht="20.100000000000001" customHeight="1">
      <c r="A114" s="9"/>
      <c r="B114" s="77"/>
      <c r="C114" s="77"/>
      <c r="D114" s="77"/>
      <c r="E114" s="77"/>
      <c r="F114" s="77"/>
      <c r="G114" s="77" t="s">
        <v>4</v>
      </c>
      <c r="H114" s="77" t="s">
        <v>73</v>
      </c>
      <c r="I114" s="77" t="s">
        <v>74</v>
      </c>
      <c r="J114" s="77"/>
      <c r="K114" s="77"/>
      <c r="L114" s="77"/>
      <c r="M114" s="77"/>
      <c r="N114" s="77"/>
      <c r="O114" s="77"/>
      <c r="P114" s="77"/>
      <c r="Q114" s="10"/>
      <c r="R114" s="86"/>
      <c r="S114" s="64"/>
    </row>
    <row r="115" spans="1:19" s="2" customFormat="1" ht="20.100000000000001" customHeight="1">
      <c r="A115" s="9"/>
      <c r="B115" s="77"/>
      <c r="C115" s="77"/>
      <c r="D115" s="77"/>
      <c r="E115" s="77"/>
      <c r="F115" s="77"/>
      <c r="G115" s="77"/>
      <c r="H115" s="77"/>
      <c r="I115" s="77" t="s">
        <v>5</v>
      </c>
      <c r="J115" s="77"/>
      <c r="K115" s="77" t="s">
        <v>6</v>
      </c>
      <c r="L115" s="77"/>
      <c r="M115" s="77" t="s">
        <v>7</v>
      </c>
      <c r="N115" s="77"/>
      <c r="O115" s="77" t="s">
        <v>8</v>
      </c>
      <c r="P115" s="77"/>
      <c r="Q115" s="10"/>
      <c r="R115" s="86"/>
      <c r="S115" s="64"/>
    </row>
    <row r="116" spans="1:19" s="2" customFormat="1" ht="20.100000000000001" customHeight="1">
      <c r="A116" s="9"/>
      <c r="B116" s="77"/>
      <c r="C116" s="77"/>
      <c r="D116" s="77"/>
      <c r="E116" s="77" t="s">
        <v>9</v>
      </c>
      <c r="F116" s="77" t="s">
        <v>10</v>
      </c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10"/>
      <c r="R116" s="86"/>
      <c r="S116" s="64"/>
    </row>
    <row r="117" spans="1:19" s="2" customFormat="1" ht="20.100000000000001" customHeight="1">
      <c r="A117" s="9"/>
      <c r="B117" s="77"/>
      <c r="C117" s="77"/>
      <c r="D117" s="77"/>
      <c r="E117" s="77"/>
      <c r="F117" s="77"/>
      <c r="G117" s="77"/>
      <c r="H117" s="77"/>
      <c r="I117" s="11" t="s">
        <v>11</v>
      </c>
      <c r="J117" s="11" t="s">
        <v>12</v>
      </c>
      <c r="K117" s="11" t="s">
        <v>11</v>
      </c>
      <c r="L117" s="11" t="s">
        <v>12</v>
      </c>
      <c r="M117" s="11" t="s">
        <v>11</v>
      </c>
      <c r="N117" s="11" t="s">
        <v>12</v>
      </c>
      <c r="O117" s="11" t="s">
        <v>11</v>
      </c>
      <c r="P117" s="11" t="s">
        <v>12</v>
      </c>
      <c r="Q117" s="10"/>
      <c r="R117" s="86"/>
      <c r="S117" s="64"/>
    </row>
    <row r="118" spans="1:19" ht="20.100000000000001" customHeight="1">
      <c r="A118" s="30"/>
      <c r="B118" s="12">
        <v>801</v>
      </c>
      <c r="C118" s="13" t="s">
        <v>54</v>
      </c>
      <c r="D118" s="13" t="s">
        <v>55</v>
      </c>
      <c r="E118" s="13">
        <v>53</v>
      </c>
      <c r="F118" s="58">
        <v>4.0754716981132075</v>
      </c>
      <c r="G118" s="41">
        <v>429</v>
      </c>
      <c r="H118" s="16">
        <f t="shared" ref="H118:H130" si="16">I118/G118</f>
        <v>3.7296037296037296E-2</v>
      </c>
      <c r="I118" s="37">
        <v>16</v>
      </c>
      <c r="J118" s="16">
        <f>I118/E118</f>
        <v>0.30188679245283018</v>
      </c>
      <c r="K118" s="37">
        <v>26</v>
      </c>
      <c r="L118" s="16">
        <f>K118/E118</f>
        <v>0.49056603773584906</v>
      </c>
      <c r="M118" s="37">
        <v>6</v>
      </c>
      <c r="N118" s="16">
        <f>M118/E118</f>
        <v>0.11320754716981132</v>
      </c>
      <c r="O118" s="37">
        <v>5</v>
      </c>
      <c r="P118" s="16">
        <f>O118/E118</f>
        <v>9.4339622641509441E-2</v>
      </c>
      <c r="Q118" s="32"/>
      <c r="R118" s="86"/>
      <c r="S118" s="64"/>
    </row>
    <row r="119" spans="1:19" ht="20.100000000000001" customHeight="1">
      <c r="A119" s="30"/>
      <c r="B119" s="18">
        <v>801</v>
      </c>
      <c r="C119" s="19" t="s">
        <v>54</v>
      </c>
      <c r="D119" s="19" t="s">
        <v>49</v>
      </c>
      <c r="E119" s="19">
        <v>21</v>
      </c>
      <c r="F119" s="59">
        <v>5</v>
      </c>
      <c r="G119" s="60">
        <v>133</v>
      </c>
      <c r="H119" s="23">
        <f t="shared" si="16"/>
        <v>7.5187969924812026E-3</v>
      </c>
      <c r="I119" s="38">
        <v>1</v>
      </c>
      <c r="J119" s="23">
        <f t="shared" ref="J119:J130" si="17">I119/E119</f>
        <v>4.7619047619047616E-2</v>
      </c>
      <c r="K119" s="38">
        <v>8</v>
      </c>
      <c r="L119" s="23">
        <f t="shared" ref="L119:L130" si="18">K119/E119</f>
        <v>0.38095238095238093</v>
      </c>
      <c r="M119" s="38">
        <v>3</v>
      </c>
      <c r="N119" s="23">
        <f t="shared" ref="N119:N130" si="19">M119/E119</f>
        <v>0.14285714285714285</v>
      </c>
      <c r="O119" s="38">
        <v>9</v>
      </c>
      <c r="P119" s="23">
        <f t="shared" ref="P119:P130" si="20">O119/E119</f>
        <v>0.42857142857142855</v>
      </c>
      <c r="Q119" s="32"/>
      <c r="R119" s="86"/>
      <c r="S119" s="64"/>
    </row>
    <row r="120" spans="1:19" ht="20.100000000000001" customHeight="1">
      <c r="A120" s="30"/>
      <c r="B120" s="12">
        <v>802</v>
      </c>
      <c r="C120" s="13" t="s">
        <v>56</v>
      </c>
      <c r="D120" s="13" t="s">
        <v>55</v>
      </c>
      <c r="E120" s="13">
        <v>47</v>
      </c>
      <c r="F120" s="58">
        <v>2.7234042553191489</v>
      </c>
      <c r="G120" s="41">
        <v>182</v>
      </c>
      <c r="H120" s="16">
        <f t="shared" si="16"/>
        <v>0.21428571428571427</v>
      </c>
      <c r="I120" s="37">
        <v>39</v>
      </c>
      <c r="J120" s="16">
        <f t="shared" si="17"/>
        <v>0.82978723404255317</v>
      </c>
      <c r="K120" s="37">
        <v>6</v>
      </c>
      <c r="L120" s="16">
        <f t="shared" si="18"/>
        <v>0.1276595744680851</v>
      </c>
      <c r="M120" s="37">
        <v>1</v>
      </c>
      <c r="N120" s="16">
        <f t="shared" si="19"/>
        <v>2.1276595744680851E-2</v>
      </c>
      <c r="O120" s="37">
        <v>1</v>
      </c>
      <c r="P120" s="66">
        <f t="shared" si="20"/>
        <v>2.1276595744680851E-2</v>
      </c>
      <c r="Q120" s="32"/>
      <c r="R120" s="86"/>
      <c r="S120" s="64"/>
    </row>
    <row r="121" spans="1:19" ht="20.100000000000001" customHeight="1">
      <c r="A121" s="30"/>
      <c r="B121" s="18">
        <v>820</v>
      </c>
      <c r="C121" s="19" t="s">
        <v>57</v>
      </c>
      <c r="D121" s="19" t="s">
        <v>58</v>
      </c>
      <c r="E121" s="19">
        <v>178</v>
      </c>
      <c r="F121" s="59">
        <v>4.5786516853932584</v>
      </c>
      <c r="G121" s="60">
        <v>250</v>
      </c>
      <c r="H121" s="23">
        <f t="shared" si="16"/>
        <v>0.124</v>
      </c>
      <c r="I121" s="38">
        <v>31</v>
      </c>
      <c r="J121" s="23">
        <f t="shared" si="17"/>
        <v>0.17415730337078653</v>
      </c>
      <c r="K121" s="38">
        <v>69</v>
      </c>
      <c r="L121" s="23">
        <f t="shared" si="18"/>
        <v>0.38764044943820225</v>
      </c>
      <c r="M121" s="38">
        <v>48</v>
      </c>
      <c r="N121" s="23">
        <f t="shared" si="19"/>
        <v>0.2696629213483146</v>
      </c>
      <c r="O121" s="38">
        <v>30</v>
      </c>
      <c r="P121" s="23">
        <f t="shared" si="20"/>
        <v>0.16853932584269662</v>
      </c>
      <c r="Q121" s="32"/>
      <c r="R121" s="86"/>
      <c r="S121" s="64"/>
    </row>
    <row r="122" spans="1:19" ht="20.100000000000001" customHeight="1">
      <c r="A122" s="30"/>
      <c r="B122" s="12">
        <v>820</v>
      </c>
      <c r="C122" s="13" t="s">
        <v>57</v>
      </c>
      <c r="D122" s="13" t="s">
        <v>59</v>
      </c>
      <c r="E122" s="13">
        <v>46</v>
      </c>
      <c r="F122" s="58">
        <v>5.0652173913043477</v>
      </c>
      <c r="G122" s="41">
        <v>77</v>
      </c>
      <c r="H122" s="16">
        <f t="shared" si="16"/>
        <v>5.1948051948051951E-2</v>
      </c>
      <c r="I122" s="37">
        <v>4</v>
      </c>
      <c r="J122" s="16">
        <f t="shared" si="17"/>
        <v>8.6956521739130432E-2</v>
      </c>
      <c r="K122" s="37">
        <v>19</v>
      </c>
      <c r="L122" s="16">
        <f t="shared" si="18"/>
        <v>0.41304347826086957</v>
      </c>
      <c r="M122" s="37">
        <v>10</v>
      </c>
      <c r="N122" s="16">
        <f t="shared" si="19"/>
        <v>0.21739130434782608</v>
      </c>
      <c r="O122" s="37">
        <v>13</v>
      </c>
      <c r="P122" s="16">
        <f t="shared" si="20"/>
        <v>0.28260869565217389</v>
      </c>
      <c r="Q122" s="32"/>
      <c r="R122" s="86"/>
      <c r="S122" s="64"/>
    </row>
    <row r="123" spans="1:19" ht="20.100000000000001" customHeight="1">
      <c r="A123" s="30"/>
      <c r="B123" s="18">
        <v>820</v>
      </c>
      <c r="C123" s="19" t="s">
        <v>57</v>
      </c>
      <c r="D123" s="19" t="s">
        <v>60</v>
      </c>
      <c r="E123" s="19">
        <v>53</v>
      </c>
      <c r="F123" s="59">
        <v>4.5660377358490569</v>
      </c>
      <c r="G123" s="60">
        <v>95</v>
      </c>
      <c r="H123" s="23">
        <f t="shared" si="16"/>
        <v>5.2631578947368418E-2</v>
      </c>
      <c r="I123" s="38">
        <v>5</v>
      </c>
      <c r="J123" s="23">
        <f t="shared" si="17"/>
        <v>9.4339622641509441E-2</v>
      </c>
      <c r="K123" s="38">
        <v>26</v>
      </c>
      <c r="L123" s="23">
        <f t="shared" si="18"/>
        <v>0.49056603773584906</v>
      </c>
      <c r="M123" s="38">
        <v>16</v>
      </c>
      <c r="N123" s="23">
        <f t="shared" si="19"/>
        <v>0.30188679245283018</v>
      </c>
      <c r="O123" s="38">
        <v>6</v>
      </c>
      <c r="P123" s="23">
        <f t="shared" si="20"/>
        <v>0.11320754716981132</v>
      </c>
      <c r="Q123" s="32"/>
      <c r="R123" s="86"/>
      <c r="S123" s="64"/>
    </row>
    <row r="124" spans="1:19" ht="20.100000000000001" customHeight="1">
      <c r="A124" s="30"/>
      <c r="B124" s="12">
        <v>820</v>
      </c>
      <c r="C124" s="13" t="s">
        <v>57</v>
      </c>
      <c r="D124" s="13" t="s">
        <v>61</v>
      </c>
      <c r="E124" s="13">
        <v>97</v>
      </c>
      <c r="F124" s="58">
        <v>5.6701030927835054</v>
      </c>
      <c r="G124" s="41">
        <v>171</v>
      </c>
      <c r="H124" s="16">
        <f t="shared" si="16"/>
        <v>2.3391812865497075E-2</v>
      </c>
      <c r="I124" s="37">
        <v>4</v>
      </c>
      <c r="J124" s="16">
        <f t="shared" si="17"/>
        <v>4.1237113402061855E-2</v>
      </c>
      <c r="K124" s="37">
        <v>24</v>
      </c>
      <c r="L124" s="16">
        <f t="shared" si="18"/>
        <v>0.24742268041237114</v>
      </c>
      <c r="M124" s="37">
        <v>30</v>
      </c>
      <c r="N124" s="16">
        <f t="shared" si="19"/>
        <v>0.30927835051546393</v>
      </c>
      <c r="O124" s="37">
        <v>39</v>
      </c>
      <c r="P124" s="16">
        <f t="shared" si="20"/>
        <v>0.40206185567010311</v>
      </c>
      <c r="Q124" s="32"/>
      <c r="R124" s="86"/>
      <c r="S124" s="64"/>
    </row>
    <row r="125" spans="1:19" ht="20.100000000000001" customHeight="1">
      <c r="A125" s="30"/>
      <c r="B125" s="18">
        <v>840</v>
      </c>
      <c r="C125" s="19" t="s">
        <v>62</v>
      </c>
      <c r="D125" s="19" t="s">
        <v>63</v>
      </c>
      <c r="E125" s="19">
        <v>10</v>
      </c>
      <c r="F125" s="59">
        <v>4.9000000000000004</v>
      </c>
      <c r="G125" s="60">
        <v>117</v>
      </c>
      <c r="H125" s="23">
        <f t="shared" si="16"/>
        <v>1.7094017094017096E-2</v>
      </c>
      <c r="I125" s="38">
        <v>2</v>
      </c>
      <c r="J125" s="23">
        <f t="shared" si="17"/>
        <v>0.2</v>
      </c>
      <c r="K125" s="38">
        <v>3</v>
      </c>
      <c r="L125" s="67">
        <f>K125/E125</f>
        <v>0.3</v>
      </c>
      <c r="M125" s="38">
        <v>0</v>
      </c>
      <c r="N125" s="38">
        <v>0</v>
      </c>
      <c r="O125" s="38">
        <v>5</v>
      </c>
      <c r="P125" s="23">
        <f t="shared" si="20"/>
        <v>0.5</v>
      </c>
      <c r="Q125" s="32"/>
      <c r="R125" s="86"/>
      <c r="S125" s="64"/>
    </row>
    <row r="126" spans="1:19" ht="20.100000000000001" customHeight="1">
      <c r="A126" s="30"/>
      <c r="B126" s="12">
        <v>840</v>
      </c>
      <c r="C126" s="13" t="s">
        <v>62</v>
      </c>
      <c r="D126" s="13" t="s">
        <v>49</v>
      </c>
      <c r="E126" s="13">
        <v>13</v>
      </c>
      <c r="F126" s="58">
        <v>5.4615384615384617</v>
      </c>
      <c r="G126" s="41">
        <v>161</v>
      </c>
      <c r="H126" s="16">
        <f t="shared" si="16"/>
        <v>6.2111801242236021E-3</v>
      </c>
      <c r="I126" s="37">
        <v>1</v>
      </c>
      <c r="J126" s="16">
        <f t="shared" si="17"/>
        <v>7.6923076923076927E-2</v>
      </c>
      <c r="K126" s="37">
        <v>2</v>
      </c>
      <c r="L126" s="16">
        <f t="shared" si="18"/>
        <v>0.15384615384615385</v>
      </c>
      <c r="M126" s="37">
        <v>3</v>
      </c>
      <c r="N126" s="16">
        <f t="shared" si="19"/>
        <v>0.23076923076923078</v>
      </c>
      <c r="O126" s="37">
        <v>7</v>
      </c>
      <c r="P126" s="16">
        <f t="shared" si="20"/>
        <v>0.53846153846153844</v>
      </c>
      <c r="Q126" s="32"/>
      <c r="R126" s="86"/>
      <c r="S126" s="64"/>
    </row>
    <row r="127" spans="1:19" ht="20.100000000000001" customHeight="1">
      <c r="A127" s="30"/>
      <c r="B127" s="18">
        <v>840</v>
      </c>
      <c r="C127" s="19" t="s">
        <v>62</v>
      </c>
      <c r="D127" s="19" t="s">
        <v>61</v>
      </c>
      <c r="E127" s="19">
        <v>27</v>
      </c>
      <c r="F127" s="59">
        <v>4.9259259259259256</v>
      </c>
      <c r="G127" s="60">
        <v>137</v>
      </c>
      <c r="H127" s="23">
        <f t="shared" si="16"/>
        <v>2.9197080291970802E-2</v>
      </c>
      <c r="I127" s="38">
        <v>4</v>
      </c>
      <c r="J127" s="23">
        <f t="shared" si="17"/>
        <v>0.14814814814814814</v>
      </c>
      <c r="K127" s="38">
        <v>13</v>
      </c>
      <c r="L127" s="23">
        <f t="shared" si="18"/>
        <v>0.48148148148148145</v>
      </c>
      <c r="M127" s="38">
        <v>3</v>
      </c>
      <c r="N127" s="23">
        <f t="shared" si="19"/>
        <v>0.1111111111111111</v>
      </c>
      <c r="O127" s="38">
        <v>7</v>
      </c>
      <c r="P127" s="23">
        <f t="shared" si="20"/>
        <v>0.25925925925925924</v>
      </c>
      <c r="Q127" s="32"/>
      <c r="R127" s="86"/>
      <c r="S127" s="64"/>
    </row>
    <row r="128" spans="1:19" ht="20.100000000000001" customHeight="1">
      <c r="A128" s="30"/>
      <c r="B128" s="12">
        <v>860</v>
      </c>
      <c r="C128" s="13" t="s">
        <v>64</v>
      </c>
      <c r="D128" s="13" t="s">
        <v>60</v>
      </c>
      <c r="E128" s="13">
        <v>10</v>
      </c>
      <c r="F128" s="58">
        <v>6.2</v>
      </c>
      <c r="G128" s="41">
        <v>42</v>
      </c>
      <c r="H128" s="16">
        <f t="shared" si="16"/>
        <v>0</v>
      </c>
      <c r="I128" s="37">
        <v>0</v>
      </c>
      <c r="J128" s="37">
        <v>0</v>
      </c>
      <c r="K128" s="37">
        <v>4</v>
      </c>
      <c r="L128" s="16">
        <f t="shared" si="18"/>
        <v>0.4</v>
      </c>
      <c r="M128" s="37">
        <v>3</v>
      </c>
      <c r="N128" s="66">
        <f t="shared" si="19"/>
        <v>0.3</v>
      </c>
      <c r="O128" s="37">
        <v>3</v>
      </c>
      <c r="P128" s="16">
        <f t="shared" si="20"/>
        <v>0.3</v>
      </c>
      <c r="Q128" s="32"/>
      <c r="R128" s="86"/>
      <c r="S128" s="64"/>
    </row>
    <row r="129" spans="1:19" ht="19.5" customHeight="1">
      <c r="A129" s="30"/>
      <c r="B129" s="18">
        <v>870</v>
      </c>
      <c r="C129" s="19" t="s">
        <v>65</v>
      </c>
      <c r="D129" s="19" t="s">
        <v>66</v>
      </c>
      <c r="E129" s="19">
        <v>1</v>
      </c>
      <c r="F129" s="59">
        <v>12</v>
      </c>
      <c r="G129" s="60">
        <v>29</v>
      </c>
      <c r="H129" s="23">
        <f>I129/G129</f>
        <v>0</v>
      </c>
      <c r="I129" s="38">
        <v>0</v>
      </c>
      <c r="J129" s="38">
        <f t="shared" si="17"/>
        <v>0</v>
      </c>
      <c r="K129" s="38">
        <v>0</v>
      </c>
      <c r="L129" s="38">
        <f t="shared" si="18"/>
        <v>0</v>
      </c>
      <c r="M129" s="38">
        <v>0</v>
      </c>
      <c r="N129" s="38">
        <f t="shared" si="19"/>
        <v>0</v>
      </c>
      <c r="O129" s="38">
        <v>1</v>
      </c>
      <c r="P129" s="23">
        <f t="shared" si="20"/>
        <v>1</v>
      </c>
      <c r="Q129" s="32"/>
      <c r="R129" s="86"/>
      <c r="S129" s="64"/>
    </row>
    <row r="130" spans="1:19" ht="20.100000000000001" customHeight="1">
      <c r="A130" s="30"/>
      <c r="B130" s="79" t="s">
        <v>71</v>
      </c>
      <c r="C130" s="79"/>
      <c r="D130" s="79"/>
      <c r="E130" s="49">
        <v>556</v>
      </c>
      <c r="F130" s="50">
        <f>SUMPRODUCT(E118:E129,F118:F129)/E130</f>
        <v>4.7050359712230216</v>
      </c>
      <c r="G130" s="49">
        <v>1823</v>
      </c>
      <c r="H130" s="51">
        <f t="shared" si="16"/>
        <v>5.8694459681843114E-2</v>
      </c>
      <c r="I130" s="52">
        <f>SUM(I118:I129)</f>
        <v>107</v>
      </c>
      <c r="J130" s="51">
        <f t="shared" si="17"/>
        <v>0.19244604316546762</v>
      </c>
      <c r="K130" s="52">
        <f>SUM(K118:K129)</f>
        <v>200</v>
      </c>
      <c r="L130" s="51">
        <f t="shared" si="18"/>
        <v>0.35971223021582732</v>
      </c>
      <c r="M130" s="52">
        <f>SUM(M118:M129)</f>
        <v>123</v>
      </c>
      <c r="N130" s="51">
        <f t="shared" si="19"/>
        <v>0.22122302158273383</v>
      </c>
      <c r="O130" s="52">
        <f>SUM(O118:O129)</f>
        <v>126</v>
      </c>
      <c r="P130" s="51">
        <f t="shared" si="20"/>
        <v>0.22661870503597123</v>
      </c>
      <c r="Q130" s="32"/>
      <c r="R130" s="86"/>
      <c r="S130" s="64"/>
    </row>
    <row r="131" spans="1:19" ht="20.100000000000001" customHeight="1">
      <c r="A131" s="30"/>
      <c r="B131" s="78" t="s">
        <v>72</v>
      </c>
      <c r="C131" s="78"/>
      <c r="D131" s="78"/>
      <c r="E131" s="53">
        <v>4016</v>
      </c>
      <c r="F131" s="54">
        <v>6.3054913294797688</v>
      </c>
      <c r="G131" s="53">
        <v>7281</v>
      </c>
      <c r="H131" s="55">
        <v>6.2079384699903858E-2</v>
      </c>
      <c r="I131" s="53">
        <v>452</v>
      </c>
      <c r="J131" s="55">
        <v>0.11254980079681275</v>
      </c>
      <c r="K131" s="53">
        <v>1021</v>
      </c>
      <c r="L131" s="55">
        <v>0.25423306772908366</v>
      </c>
      <c r="M131" s="53">
        <v>974</v>
      </c>
      <c r="N131" s="55">
        <v>0.24252988047808766</v>
      </c>
      <c r="O131" s="53">
        <v>1569</v>
      </c>
      <c r="P131" s="55">
        <v>0.39068725099601592</v>
      </c>
      <c r="Q131" s="32"/>
      <c r="R131" s="86"/>
      <c r="S131" s="64"/>
    </row>
    <row r="132" spans="1:19">
      <c r="A132" s="30"/>
      <c r="B132" s="76" t="s">
        <v>81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31"/>
      <c r="N132" s="31"/>
      <c r="O132" s="31"/>
      <c r="P132" s="31"/>
      <c r="Q132" s="32"/>
      <c r="R132" s="86"/>
    </row>
    <row r="133" spans="1:19">
      <c r="A133" s="30"/>
      <c r="B133" s="76" t="s">
        <v>82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31"/>
      <c r="M133" s="31"/>
      <c r="N133" s="31"/>
      <c r="O133" s="31"/>
      <c r="P133" s="31"/>
      <c r="Q133" s="32"/>
      <c r="R133" s="86"/>
    </row>
    <row r="134" spans="1:19" ht="3.95" customHeight="1">
      <c r="A134" s="33"/>
      <c r="B134" s="34"/>
      <c r="C134" s="35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40"/>
      <c r="R134" s="86"/>
    </row>
    <row r="135" spans="1:19">
      <c r="B135" s="75" t="s">
        <v>116</v>
      </c>
      <c r="C135" s="75"/>
      <c r="R135" s="86"/>
    </row>
    <row r="136" spans="1:19">
      <c r="R136" s="86"/>
    </row>
    <row r="137" spans="1:19">
      <c r="R137" s="86"/>
    </row>
    <row r="138" spans="1:19">
      <c r="I138" s="61"/>
      <c r="R138" s="86"/>
    </row>
  </sheetData>
  <mergeCells count="74">
    <mergeCell ref="B27:K27"/>
    <mergeCell ref="B30:P30"/>
    <mergeCell ref="B4:P4"/>
    <mergeCell ref="G10:G13"/>
    <mergeCell ref="H10:H13"/>
    <mergeCell ref="I11:J12"/>
    <mergeCell ref="E12:E13"/>
    <mergeCell ref="G9:P9"/>
    <mergeCell ref="E65:F67"/>
    <mergeCell ref="E68:E69"/>
    <mergeCell ref="B1:P1"/>
    <mergeCell ref="B2:P2"/>
    <mergeCell ref="B6:P6"/>
    <mergeCell ref="B26:L26"/>
    <mergeCell ref="F12:F13"/>
    <mergeCell ref="B25:D25"/>
    <mergeCell ref="B9:C13"/>
    <mergeCell ref="D9:D13"/>
    <mergeCell ref="E9:F11"/>
    <mergeCell ref="K11:L12"/>
    <mergeCell ref="M11:N12"/>
    <mergeCell ref="O11:P12"/>
    <mergeCell ref="B62:P62"/>
    <mergeCell ref="I10:P10"/>
    <mergeCell ref="M35:N36"/>
    <mergeCell ref="O35:P36"/>
    <mergeCell ref="B58:L58"/>
    <mergeCell ref="B59:K59"/>
    <mergeCell ref="D33:D37"/>
    <mergeCell ref="E33:F35"/>
    <mergeCell ref="G33:P33"/>
    <mergeCell ref="G34:G37"/>
    <mergeCell ref="H34:H37"/>
    <mergeCell ref="I34:P34"/>
    <mergeCell ref="B33:C37"/>
    <mergeCell ref="B57:D57"/>
    <mergeCell ref="E36:E37"/>
    <mergeCell ref="F36:F37"/>
    <mergeCell ref="I35:J36"/>
    <mergeCell ref="K35:L36"/>
    <mergeCell ref="H66:H69"/>
    <mergeCell ref="I66:P66"/>
    <mergeCell ref="I67:J68"/>
    <mergeCell ref="K67:L68"/>
    <mergeCell ref="M67:N68"/>
    <mergeCell ref="B103:D103"/>
    <mergeCell ref="B104:D104"/>
    <mergeCell ref="B110:P110"/>
    <mergeCell ref="B130:D130"/>
    <mergeCell ref="B113:C117"/>
    <mergeCell ref="D113:D117"/>
    <mergeCell ref="G113:P113"/>
    <mergeCell ref="G114:G117"/>
    <mergeCell ref="H114:H117"/>
    <mergeCell ref="I114:P114"/>
    <mergeCell ref="E116:E117"/>
    <mergeCell ref="F116:F117"/>
    <mergeCell ref="E113:F115"/>
    <mergeCell ref="B135:C135"/>
    <mergeCell ref="B105:L105"/>
    <mergeCell ref="B106:K106"/>
    <mergeCell ref="F68:F69"/>
    <mergeCell ref="B65:C69"/>
    <mergeCell ref="D65:D69"/>
    <mergeCell ref="G66:G69"/>
    <mergeCell ref="B132:L132"/>
    <mergeCell ref="B133:K133"/>
    <mergeCell ref="K115:L116"/>
    <mergeCell ref="I115:J116"/>
    <mergeCell ref="G65:P65"/>
    <mergeCell ref="O67:P68"/>
    <mergeCell ref="B131:D131"/>
    <mergeCell ref="M115:N116"/>
    <mergeCell ref="O115:P116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scale="41" fitToHeight="2" orientation="portrait" r:id="rId1"/>
  <headerFooter alignWithMargins="0"/>
  <rowBreaks count="1" manualBreakCount="1">
    <brk id="1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1512</vt:lpstr>
      <vt:lpstr>'1512'!_1Àrea_d_impressió</vt:lpstr>
      <vt:lpstr>'1512'!Àrea_d'impressió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2010-07-20T06:21:09Z</cp:lastPrinted>
  <dcterms:created xsi:type="dcterms:W3CDTF">2006-07-24T07:10:59Z</dcterms:created>
  <dcterms:modified xsi:type="dcterms:W3CDTF">2011-03-24T09:42:20Z</dcterms:modified>
</cp:coreProperties>
</file>