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110" windowHeight="6165"/>
  </bookViews>
  <sheets>
    <sheet name="1.3.1.4" sheetId="1" r:id="rId1"/>
  </sheets>
  <externalReferences>
    <externalReference r:id="rId2"/>
    <externalReference r:id="rId3"/>
    <externalReference r:id="rId4"/>
  </externalReferences>
  <definedNames>
    <definedName name="_pa1">[1]!_xlbgnm.pa1</definedName>
    <definedName name="_pa10">[1]!_xlbgnm.pa10</definedName>
    <definedName name="_pa11">[1]!_xlbgnm.pa11</definedName>
    <definedName name="_pa2">[1]!_xlbgnm.pa2</definedName>
    <definedName name="_pa3">[1]!_xlbgnm.pa3</definedName>
    <definedName name="_pa4">[1]!_xlbgnm.pa4</definedName>
    <definedName name="_pa5">[1]!_xlbgnm.pa5</definedName>
    <definedName name="_pa6">[1]!_xlbgnm.pa6</definedName>
    <definedName name="_pa7">[1]!_xlbgnm.pa7</definedName>
    <definedName name="_pa8">[1]!_xlbgnm.pa8</definedName>
    <definedName name="_pa9">[1]!_xlbgnm.pa9</definedName>
    <definedName name="A_impresión_IM">[2]Índex!$A$19:$F$41</definedName>
    <definedName name="Área_de_extracción2">#REF!</definedName>
    <definedName name="_xlnm.Print_Area" localSheetId="0">'1.3.1.4'!$A$1:$I$240</definedName>
    <definedName name="_xlnm.Database">#REF!</definedName>
    <definedName name="_xlnm.Extract">[3]Índex!#REF!</definedName>
  </definedNames>
  <calcPr calcId="125725"/>
</workbook>
</file>

<file path=xl/calcChain.xml><?xml version="1.0" encoding="utf-8"?>
<calcChain xmlns="http://schemas.openxmlformats.org/spreadsheetml/2006/main">
  <c r="H124" i="1"/>
  <c r="H68"/>
  <c r="H23"/>
  <c r="D22"/>
  <c r="H14"/>
  <c r="D11"/>
  <c r="H22" s="1"/>
  <c r="H11"/>
  <c r="H236"/>
  <c r="H228"/>
  <c r="H24"/>
  <c r="H21"/>
  <c r="H237" l="1"/>
  <c r="D14"/>
  <c r="E11"/>
  <c r="F11"/>
  <c r="G11"/>
  <c r="E14"/>
  <c r="F14"/>
  <c r="G14"/>
  <c r="D19"/>
  <c r="E19"/>
  <c r="F19"/>
  <c r="G19"/>
  <c r="H19"/>
  <c r="D20"/>
  <c r="E20"/>
  <c r="F20"/>
  <c r="G20"/>
  <c r="H20"/>
  <c r="E22"/>
  <c r="F22"/>
  <c r="G22"/>
  <c r="D23"/>
  <c r="E23"/>
  <c r="F23"/>
  <c r="G23"/>
  <c r="D68"/>
  <c r="E68"/>
  <c r="F68"/>
  <c r="G68"/>
  <c r="D73"/>
  <c r="E73"/>
  <c r="F73"/>
  <c r="G73"/>
  <c r="D74"/>
  <c r="E74"/>
  <c r="F74"/>
  <c r="G74"/>
  <c r="H74"/>
  <c r="D75"/>
  <c r="E75"/>
  <c r="F75"/>
  <c r="G75"/>
  <c r="H75"/>
  <c r="D76"/>
  <c r="E76"/>
  <c r="F76"/>
  <c r="G76"/>
  <c r="H76"/>
  <c r="D77"/>
  <c r="E77"/>
  <c r="F77"/>
  <c r="G77"/>
  <c r="H77"/>
  <c r="D78"/>
  <c r="E78"/>
  <c r="F78"/>
  <c r="G78"/>
  <c r="H78"/>
  <c r="D79"/>
  <c r="E79"/>
  <c r="F79"/>
  <c r="G79"/>
  <c r="H79"/>
  <c r="D80"/>
  <c r="E80"/>
  <c r="F80"/>
  <c r="G80"/>
  <c r="H80"/>
  <c r="D124"/>
  <c r="E124"/>
  <c r="F124"/>
  <c r="G124"/>
  <c r="D133"/>
  <c r="E133"/>
  <c r="E134" s="1"/>
  <c r="F133"/>
  <c r="G133"/>
  <c r="H133"/>
  <c r="D134"/>
  <c r="F134"/>
  <c r="G134"/>
  <c r="D139"/>
  <c r="E139"/>
  <c r="F139"/>
  <c r="G139"/>
  <c r="H164"/>
  <c r="D140"/>
  <c r="E140"/>
  <c r="F140"/>
  <c r="G140"/>
  <c r="H140"/>
  <c r="D141"/>
  <c r="E141"/>
  <c r="F141"/>
  <c r="G141"/>
  <c r="H141"/>
  <c r="H166" s="1"/>
  <c r="D142"/>
  <c r="E142"/>
  <c r="F142"/>
  <c r="G142"/>
  <c r="H142"/>
  <c r="D143"/>
  <c r="E143"/>
  <c r="F143"/>
  <c r="G143"/>
  <c r="H143"/>
  <c r="D144"/>
  <c r="E144"/>
  <c r="F144"/>
  <c r="G144"/>
  <c r="H144"/>
  <c r="D145"/>
  <c r="E145"/>
  <c r="F145"/>
  <c r="G145"/>
  <c r="H145"/>
  <c r="D146"/>
  <c r="E146"/>
  <c r="F146"/>
  <c r="G146"/>
  <c r="H171"/>
  <c r="D147"/>
  <c r="E147"/>
  <c r="F147"/>
  <c r="G147"/>
  <c r="H147"/>
  <c r="D148"/>
  <c r="E148"/>
  <c r="F148"/>
  <c r="G148"/>
  <c r="H173"/>
  <c r="G149"/>
  <c r="D151"/>
  <c r="E151"/>
  <c r="F151"/>
  <c r="G151"/>
  <c r="H151"/>
  <c r="D152"/>
  <c r="E152"/>
  <c r="F152"/>
  <c r="G152"/>
  <c r="H188"/>
  <c r="D153"/>
  <c r="E153"/>
  <c r="F153"/>
  <c r="G153"/>
  <c r="D154"/>
  <c r="E154"/>
  <c r="F190"/>
  <c r="D155"/>
  <c r="E155"/>
  <c r="F155"/>
  <c r="G155"/>
  <c r="H155"/>
  <c r="D156"/>
  <c r="E156"/>
  <c r="F156"/>
  <c r="G156"/>
  <c r="H192"/>
  <c r="D157"/>
  <c r="D163"/>
  <c r="E163"/>
  <c r="F163"/>
  <c r="G163"/>
  <c r="H163"/>
  <c r="D164"/>
  <c r="E164"/>
  <c r="F164"/>
  <c r="G164"/>
  <c r="D165"/>
  <c r="E165"/>
  <c r="F165"/>
  <c r="G165"/>
  <c r="H165"/>
  <c r="D166"/>
  <c r="E166"/>
  <c r="F166"/>
  <c r="G166"/>
  <c r="D167"/>
  <c r="E167"/>
  <c r="F167"/>
  <c r="G167"/>
  <c r="H167"/>
  <c r="D168"/>
  <c r="E168"/>
  <c r="F168"/>
  <c r="G168"/>
  <c r="H168"/>
  <c r="D169"/>
  <c r="E169"/>
  <c r="F169"/>
  <c r="G169"/>
  <c r="H169"/>
  <c r="D170"/>
  <c r="E170"/>
  <c r="F170"/>
  <c r="G170"/>
  <c r="H170"/>
  <c r="D171"/>
  <c r="E171"/>
  <c r="F171"/>
  <c r="G171"/>
  <c r="D172"/>
  <c r="E172"/>
  <c r="F172"/>
  <c r="G172"/>
  <c r="H172"/>
  <c r="D173"/>
  <c r="E173"/>
  <c r="F173"/>
  <c r="G173"/>
  <c r="D186"/>
  <c r="E186"/>
  <c r="F186"/>
  <c r="G186"/>
  <c r="H186"/>
  <c r="D187"/>
  <c r="E187"/>
  <c r="F187"/>
  <c r="G187"/>
  <c r="H187"/>
  <c r="D188"/>
  <c r="E188"/>
  <c r="F188"/>
  <c r="G188"/>
  <c r="D189"/>
  <c r="E189"/>
  <c r="F189"/>
  <c r="G189"/>
  <c r="H189"/>
  <c r="D190"/>
  <c r="E190"/>
  <c r="G190"/>
  <c r="H190"/>
  <c r="D191"/>
  <c r="E191"/>
  <c r="F191"/>
  <c r="G191"/>
  <c r="H191"/>
  <c r="D192"/>
  <c r="E192"/>
  <c r="F192"/>
  <c r="G192"/>
  <c r="D193"/>
  <c r="E193"/>
  <c r="F193"/>
  <c r="G193"/>
  <c r="H193"/>
  <c r="D25" l="1"/>
  <c r="F25"/>
  <c r="H25"/>
  <c r="E25"/>
  <c r="G25"/>
  <c r="H134"/>
</calcChain>
</file>

<file path=xl/sharedStrings.xml><?xml version="1.0" encoding="utf-8"?>
<sst xmlns="http://schemas.openxmlformats.org/spreadsheetml/2006/main" count="188" uniqueCount="79">
  <si>
    <t>* A partir del curs 2007-2008 aquest centre passa a ser propi de la UPC.</t>
  </si>
  <si>
    <t>EUETTPC</t>
  </si>
  <si>
    <t>EUETII</t>
  </si>
  <si>
    <t>EUPMT</t>
  </si>
  <si>
    <t>ESAB</t>
  </si>
  <si>
    <t>EUETIB</t>
  </si>
  <si>
    <t>EAEW</t>
  </si>
  <si>
    <t>EUNCET</t>
  </si>
  <si>
    <t>Dades pel gràfic - NOMBRE D'ESTUDIANTS NOUS DE 1r CURS (nombres índex)</t>
  </si>
  <si>
    <t>EUOOT</t>
  </si>
  <si>
    <t>EPSEVG</t>
  </si>
  <si>
    <t>EUPM</t>
  </si>
  <si>
    <t>EUETIT</t>
  </si>
  <si>
    <t>EPSEB</t>
  </si>
  <si>
    <t>EPSC</t>
  </si>
  <si>
    <t>FNB</t>
  </si>
  <si>
    <t>FIB</t>
  </si>
  <si>
    <t>ETSECCPB</t>
  </si>
  <si>
    <t>FME</t>
  </si>
  <si>
    <t>870 EUETTPC</t>
  </si>
  <si>
    <t>860 EUETII</t>
  </si>
  <si>
    <t>840 EUPMT</t>
  </si>
  <si>
    <t>830 EUETAB - ESAB *</t>
  </si>
  <si>
    <t>820 EUETIB</t>
  </si>
  <si>
    <t>802 EAE</t>
  </si>
  <si>
    <t>801 EUNCET</t>
  </si>
  <si>
    <t>390 ESAB *</t>
  </si>
  <si>
    <t>370 EUOOT</t>
  </si>
  <si>
    <t>340 EPSEVG</t>
  </si>
  <si>
    <t>330 EPSEM</t>
  </si>
  <si>
    <t>320 EUETIT</t>
  </si>
  <si>
    <t>310 EPSEB</t>
  </si>
  <si>
    <t>300 EPSC</t>
  </si>
  <si>
    <t>280 FNB</t>
  </si>
  <si>
    <t>270 FIB</t>
  </si>
  <si>
    <t>250 ETSECCPB</t>
  </si>
  <si>
    <t>200 FME</t>
  </si>
  <si>
    <t>(nombres índex)</t>
  </si>
  <si>
    <t>TOTAL ESTUDIS DE 1R CICLE</t>
  </si>
  <si>
    <t>TOTAL CENTRES ADSCRITS</t>
  </si>
  <si>
    <t>-</t>
  </si>
  <si>
    <t>Centres adscrits</t>
  </si>
  <si>
    <t>TOTAL CENTRES DOCENTS PROPIS</t>
  </si>
  <si>
    <t>270 FIB (Eng. Tècn.)</t>
  </si>
  <si>
    <t>250 ETSECCPB (Eng. Tècn.)</t>
  </si>
  <si>
    <t>2008-2009</t>
  </si>
  <si>
    <t>2007-2008</t>
  </si>
  <si>
    <t>2006-2007</t>
  </si>
  <si>
    <t>2005-2006</t>
  </si>
  <si>
    <t>Estudiantat nou de 1r curs per centres docents</t>
  </si>
  <si>
    <t>Estudis de 1r cicle</t>
  </si>
  <si>
    <t>Dades del gràfic - NOMBRE D'ESTUDIANTS NOUS DE 1r (nombres índex)</t>
  </si>
  <si>
    <t>290 ETSAV</t>
  </si>
  <si>
    <t>240 ETSEIB</t>
  </si>
  <si>
    <t>230 ETSETB</t>
  </si>
  <si>
    <t>220 ETSEIAT</t>
  </si>
  <si>
    <t>210 ETSAB</t>
  </si>
  <si>
    <t>Estudiantat nou de 1r curs per centre docent</t>
  </si>
  <si>
    <t>Estudis de 1r i 2n cicles</t>
  </si>
  <si>
    <t>TOTAL UPC (CENTRES DOCENTS PROPIS I ADSCRITS)</t>
  </si>
  <si>
    <t>Estudis de 1r cicle. Centres adscrits</t>
  </si>
  <si>
    <t>Estudis de 1r cicle. Centres docents propis</t>
  </si>
  <si>
    <t>Estudis de 1r i 2n cicles. Centres docents propis</t>
  </si>
  <si>
    <t>Estudiantat nou de 1r curs</t>
  </si>
  <si>
    <t>Anàlisi global</t>
  </si>
  <si>
    <t>1.3.1 Estudiantat matriculat de nou ingrés de 1r i 2n cicles</t>
  </si>
  <si>
    <t>Centres</t>
  </si>
  <si>
    <t>Centres propis</t>
  </si>
  <si>
    <t>2009-2010</t>
  </si>
  <si>
    <t>Estudis de Grau. Centres docents propis</t>
  </si>
  <si>
    <t>Estudis de Grau. Centres adscrits</t>
  </si>
  <si>
    <t>Estudis de Grau. Centres adcrits</t>
  </si>
  <si>
    <t>Estudis de Grau</t>
  </si>
  <si>
    <t>390 ESAB*</t>
  </si>
  <si>
    <t>804 CITM</t>
  </si>
  <si>
    <t>TOTAL ESTUDIS DE GRAU</t>
  </si>
  <si>
    <t>860 EEI</t>
  </si>
  <si>
    <t>320 EET</t>
  </si>
  <si>
    <t>1.3.1.4 EVOLUCIÓ DE L'ESTUDIANTAT NOU DE 1r CURS</t>
  </si>
</sst>
</file>

<file path=xl/styles.xml><?xml version="1.0" encoding="utf-8"?>
<styleSheet xmlns="http://schemas.openxmlformats.org/spreadsheetml/2006/main">
  <numFmts count="2">
    <numFmt numFmtId="164" formatCode="\ _(#,##0_);_(\(#,##0\);_(&quot;-&quot;_);_(@_)"/>
    <numFmt numFmtId="165" formatCode="_-* #,##0\ _P_t_s_-;\-* #,##0\ _P_t_s_-;_-* &quot;-&quot;\ _P_t_s_-;_-@_-"/>
  </numFmts>
  <fonts count="13">
    <font>
      <sz val="10"/>
      <name val="Arial"/>
    </font>
    <font>
      <sz val="10"/>
      <name val="Arial"/>
      <family val="2"/>
    </font>
    <font>
      <sz val="8"/>
      <color indexed="56"/>
      <name val="Arial"/>
      <family val="2"/>
    </font>
    <font>
      <sz val="10"/>
      <name val="Arial"/>
      <family val="2"/>
    </font>
    <font>
      <sz val="10"/>
      <color indexed="18"/>
      <name val="Arial"/>
      <family val="2"/>
    </font>
    <font>
      <sz val="10"/>
      <color indexed="56"/>
      <name val="Arial"/>
      <family val="2"/>
    </font>
    <font>
      <b/>
      <sz val="10"/>
      <color indexed="9"/>
      <name val="Arial"/>
      <family val="2"/>
    </font>
    <font>
      <b/>
      <sz val="10"/>
      <color indexed="56"/>
      <name val="Arial"/>
      <family val="2"/>
    </font>
    <font>
      <b/>
      <sz val="10"/>
      <name val="Arial"/>
      <family val="2"/>
    </font>
    <font>
      <sz val="10"/>
      <color rgb="FF003366"/>
      <name val="Arial"/>
      <family val="2"/>
    </font>
    <font>
      <b/>
      <sz val="10"/>
      <color rgb="FF003366"/>
      <name val="Arial"/>
      <family val="2"/>
    </font>
    <font>
      <sz val="8"/>
      <color rgb="FF003366"/>
      <name val="Arial"/>
      <family val="2"/>
    </font>
    <font>
      <b/>
      <sz val="10"/>
      <color theme="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376091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6E97C8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 style="thin">
        <color indexed="18"/>
      </right>
      <top/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n">
        <color indexed="18"/>
      </left>
      <right/>
      <top/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/>
      <right/>
      <top style="thin">
        <color indexed="18"/>
      </top>
      <bottom/>
      <diagonal/>
    </border>
    <border>
      <left style="thin">
        <color indexed="18"/>
      </left>
      <right/>
      <top style="thin">
        <color indexed="18"/>
      </top>
      <bottom/>
      <diagonal/>
    </border>
    <border>
      <left style="thick">
        <color indexed="9"/>
      </left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rgb="FF376091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 style="thin">
        <color theme="0"/>
      </left>
      <right style="thin">
        <color rgb="FF376091"/>
      </right>
      <top style="thin">
        <color rgb="FF376091"/>
      </top>
      <bottom style="thin">
        <color theme="0"/>
      </bottom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theme="0"/>
      </bottom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rgb="FF376091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31">
    <xf numFmtId="0" fontId="0" fillId="0" borderId="0"/>
    <xf numFmtId="0" fontId="1" fillId="0" borderId="0"/>
    <xf numFmtId="0" fontId="1" fillId="0" borderId="1" applyNumberFormat="0" applyFont="0" applyFill="0" applyAlignment="0" applyProtection="0"/>
    <xf numFmtId="0" fontId="4" fillId="3" borderId="2" applyNumberFormat="0" applyFont="0" applyFill="0" applyAlignment="0" applyProtection="0"/>
    <xf numFmtId="0" fontId="1" fillId="0" borderId="3" applyNumberFormat="0" applyFont="0" applyFill="0" applyAlignment="0" applyProtection="0"/>
    <xf numFmtId="0" fontId="4" fillId="3" borderId="4" applyNumberFormat="0" applyFont="0" applyFill="0" applyAlignment="0" applyProtection="0"/>
    <xf numFmtId="3" fontId="5" fillId="4" borderId="5" applyNumberFormat="0">
      <alignment vertical="center"/>
    </xf>
    <xf numFmtId="0" fontId="4" fillId="3" borderId="6" applyNumberFormat="0" applyFont="0" applyFill="0" applyAlignment="0" applyProtection="0"/>
    <xf numFmtId="3" fontId="5" fillId="5" borderId="5" applyNumberFormat="0">
      <alignment vertical="center"/>
    </xf>
    <xf numFmtId="0" fontId="5" fillId="6" borderId="5">
      <alignment horizontal="left" vertical="center"/>
    </xf>
    <xf numFmtId="0" fontId="1" fillId="0" borderId="7" applyNumberFormat="0" applyFont="0" applyFill="0" applyAlignment="0" applyProtection="0"/>
    <xf numFmtId="0" fontId="4" fillId="3" borderId="8" applyNumberFormat="0" applyFont="0" applyFill="0" applyAlignment="0" applyProtection="0"/>
    <xf numFmtId="0" fontId="6" fillId="0" borderId="9" applyNumberFormat="0" applyFont="0" applyFill="0" applyAlignment="0" applyProtection="0">
      <alignment horizontal="center" vertical="top" wrapText="1"/>
    </xf>
    <xf numFmtId="4" fontId="7" fillId="7" borderId="5" applyNumberFormat="0">
      <alignment vertical="center"/>
    </xf>
    <xf numFmtId="0" fontId="7" fillId="7" borderId="5">
      <alignment horizontal="left"/>
    </xf>
    <xf numFmtId="4" fontId="7" fillId="8" borderId="5" applyNumberFormat="0">
      <alignment vertical="center"/>
    </xf>
    <xf numFmtId="0" fontId="7" fillId="8" borderId="5">
      <alignment horizontal="left" vertical="center"/>
    </xf>
    <xf numFmtId="0" fontId="6" fillId="7" borderId="5">
      <alignment horizontal="center" vertical="center" wrapText="1"/>
    </xf>
    <xf numFmtId="165" fontId="3" fillId="0" borderId="0" applyFont="0" applyFill="0" applyBorder="0" applyAlignment="0" applyProtection="0"/>
    <xf numFmtId="0" fontId="8" fillId="0" borderId="11" applyNumberFormat="0" applyFont="0" applyFill="0" applyAlignment="0" applyProtection="0">
      <alignment horizontal="center" vertical="top" wrapText="1"/>
    </xf>
    <xf numFmtId="4" fontId="6" fillId="7" borderId="5">
      <alignment horizontal="left" vertical="center"/>
    </xf>
    <xf numFmtId="0" fontId="7" fillId="3" borderId="5">
      <alignment horizontal="left"/>
    </xf>
    <xf numFmtId="0" fontId="7" fillId="9" borderId="5">
      <alignment horizontal="left"/>
    </xf>
    <xf numFmtId="0" fontId="2" fillId="2" borderId="0">
      <alignment horizontal="left" vertical="center"/>
    </xf>
    <xf numFmtId="4" fontId="5" fillId="3" borderId="5" applyNumberFormat="0">
      <alignment vertical="center"/>
    </xf>
    <xf numFmtId="4" fontId="5" fillId="9" borderId="5" applyNumberFormat="0">
      <alignment vertical="center"/>
    </xf>
    <xf numFmtId="0" fontId="6" fillId="10" borderId="5">
      <alignment horizontal="center" vertical="center"/>
    </xf>
    <xf numFmtId="3" fontId="5" fillId="3" borderId="0" applyNumberFormat="0">
      <alignment vertical="center"/>
    </xf>
    <xf numFmtId="4" fontId="7" fillId="9" borderId="5" applyNumberFormat="0">
      <alignment vertical="center"/>
    </xf>
    <xf numFmtId="0" fontId="6" fillId="7" borderId="5">
      <alignment horizontal="center" vertical="center"/>
    </xf>
    <xf numFmtId="0" fontId="1" fillId="0" borderId="0" applyNumberFormat="0" applyProtection="0">
      <alignment horizontal="right"/>
    </xf>
  </cellStyleXfs>
  <cellXfs count="98">
    <xf numFmtId="0" fontId="0" fillId="0" borderId="0" xfId="0"/>
    <xf numFmtId="0" fontId="9" fillId="0" borderId="0" xfId="0" applyFont="1" applyFill="1"/>
    <xf numFmtId="0" fontId="9" fillId="2" borderId="0" xfId="0" applyFont="1" applyFill="1"/>
    <xf numFmtId="0" fontId="10" fillId="6" borderId="5" xfId="9" applyFont="1">
      <alignment horizontal="left" vertical="center"/>
    </xf>
    <xf numFmtId="0" fontId="10" fillId="6" borderId="5" xfId="9" applyFont="1" applyFill="1">
      <alignment horizontal="left" vertical="center"/>
    </xf>
    <xf numFmtId="0" fontId="9" fillId="2" borderId="0" xfId="0" applyFont="1" applyFill="1" applyAlignment="1">
      <alignment horizontal="center"/>
    </xf>
    <xf numFmtId="3" fontId="9" fillId="2" borderId="0" xfId="0" applyNumberFormat="1" applyFont="1" applyFill="1"/>
    <xf numFmtId="0" fontId="10" fillId="2" borderId="0" xfId="1" applyFont="1" applyFill="1" applyBorder="1" applyAlignment="1">
      <alignment horizontal="left"/>
    </xf>
    <xf numFmtId="3" fontId="10" fillId="2" borderId="0" xfId="1" applyNumberFormat="1" applyFont="1" applyFill="1" applyBorder="1" applyAlignment="1">
      <alignment horizontal="center"/>
    </xf>
    <xf numFmtId="0" fontId="10" fillId="2" borderId="0" xfId="0" applyFont="1" applyFill="1"/>
    <xf numFmtId="0" fontId="9" fillId="2" borderId="0" xfId="0" applyFont="1" applyFill="1" applyBorder="1"/>
    <xf numFmtId="0" fontId="9" fillId="2" borderId="0" xfId="0" applyFont="1" applyFill="1" applyBorder="1" applyAlignment="1">
      <alignment horizontal="center"/>
    </xf>
    <xf numFmtId="0" fontId="9" fillId="2" borderId="0" xfId="2" applyFont="1" applyFill="1" applyBorder="1"/>
    <xf numFmtId="165" fontId="9" fillId="2" borderId="0" xfId="18" applyNumberFormat="1" applyFont="1" applyFill="1" applyBorder="1" applyAlignment="1">
      <alignment horizontal="center"/>
    </xf>
    <xf numFmtId="0" fontId="10" fillId="6" borderId="0" xfId="9" applyFont="1" applyBorder="1">
      <alignment horizontal="left" vertical="center"/>
    </xf>
    <xf numFmtId="0" fontId="9" fillId="2" borderId="0" xfId="4" applyFont="1" applyFill="1" applyBorder="1"/>
    <xf numFmtId="0" fontId="11" fillId="2" borderId="0" xfId="1" applyFont="1" applyFill="1"/>
    <xf numFmtId="0" fontId="9" fillId="2" borderId="0" xfId="3" applyFont="1" applyFill="1" applyBorder="1" applyAlignment="1">
      <alignment horizontal="center"/>
    </xf>
    <xf numFmtId="0" fontId="9" fillId="2" borderId="0" xfId="0" applyNumberFormat="1" applyFont="1" applyFill="1" applyBorder="1" applyAlignment="1"/>
    <xf numFmtId="1" fontId="9" fillId="2" borderId="0" xfId="0" applyNumberFormat="1" applyFont="1" applyFill="1" applyBorder="1" applyAlignment="1">
      <alignment horizontal="center"/>
    </xf>
    <xf numFmtId="0" fontId="11" fillId="2" borderId="0" xfId="0" applyFont="1" applyFill="1"/>
    <xf numFmtId="0" fontId="9" fillId="2" borderId="12" xfId="12" applyFont="1" applyFill="1" applyBorder="1" applyAlignment="1"/>
    <xf numFmtId="0" fontId="9" fillId="2" borderId="13" xfId="11" applyFont="1" applyFill="1" applyBorder="1"/>
    <xf numFmtId="0" fontId="9" fillId="2" borderId="13" xfId="11" applyFont="1" applyFill="1" applyBorder="1" applyAlignment="1">
      <alignment horizontal="center"/>
    </xf>
    <xf numFmtId="0" fontId="9" fillId="2" borderId="14" xfId="10" applyFont="1" applyFill="1" applyBorder="1"/>
    <xf numFmtId="0" fontId="9" fillId="2" borderId="15" xfId="7" applyFont="1" applyFill="1" applyBorder="1"/>
    <xf numFmtId="0" fontId="12" fillId="11" borderId="16" xfId="17" applyFont="1" applyFill="1" applyBorder="1">
      <alignment horizontal="center" vertical="center" wrapText="1"/>
    </xf>
    <xf numFmtId="0" fontId="9" fillId="2" borderId="17" xfId="5" applyFont="1" applyFill="1" applyBorder="1"/>
    <xf numFmtId="0" fontId="9" fillId="12" borderId="16" xfId="8" applyNumberFormat="1" applyFont="1" applyFill="1" applyBorder="1" applyAlignment="1">
      <alignment vertical="center" wrapText="1"/>
    </xf>
    <xf numFmtId="3" fontId="9" fillId="12" borderId="16" xfId="8" applyNumberFormat="1" applyFont="1" applyFill="1" applyBorder="1">
      <alignment vertical="center"/>
    </xf>
    <xf numFmtId="0" fontId="9" fillId="2" borderId="17" xfId="5" applyFont="1" applyFill="1" applyBorder="1" applyAlignment="1"/>
    <xf numFmtId="0" fontId="9" fillId="13" borderId="16" xfId="6" applyNumberFormat="1" applyFont="1" applyFill="1" applyBorder="1" applyAlignment="1">
      <alignment vertical="center" wrapText="1"/>
    </xf>
    <xf numFmtId="3" fontId="9" fillId="13" borderId="16" xfId="6" applyNumberFormat="1" applyFont="1" applyFill="1" applyBorder="1">
      <alignment vertical="center"/>
    </xf>
    <xf numFmtId="0" fontId="12" fillId="11" borderId="16" xfId="16" applyFont="1" applyFill="1" applyBorder="1" applyAlignment="1">
      <alignment horizontal="left" vertical="center" wrapText="1"/>
    </xf>
    <xf numFmtId="3" fontId="12" fillId="11" borderId="16" xfId="15" applyNumberFormat="1" applyFont="1" applyFill="1" applyBorder="1">
      <alignment vertical="center"/>
    </xf>
    <xf numFmtId="0" fontId="12" fillId="11" borderId="16" xfId="14" applyFont="1" applyFill="1" applyBorder="1" applyAlignment="1">
      <alignment horizontal="left" vertical="center" wrapText="1"/>
    </xf>
    <xf numFmtId="3" fontId="12" fillId="11" borderId="16" xfId="13" applyNumberFormat="1" applyFont="1" applyFill="1" applyBorder="1">
      <alignment vertical="center"/>
    </xf>
    <xf numFmtId="0" fontId="9" fillId="2" borderId="18" xfId="4" applyFont="1" applyFill="1" applyBorder="1"/>
    <xf numFmtId="0" fontId="9" fillId="2" borderId="19" xfId="3" applyFont="1" applyFill="1" applyBorder="1"/>
    <xf numFmtId="0" fontId="9" fillId="2" borderId="19" xfId="3" applyFont="1" applyFill="1" applyBorder="1" applyAlignment="1">
      <alignment horizontal="center"/>
    </xf>
    <xf numFmtId="0" fontId="9" fillId="2" borderId="20" xfId="2" applyFont="1" applyFill="1" applyBorder="1"/>
    <xf numFmtId="0" fontId="10" fillId="2" borderId="13" xfId="11" applyFont="1" applyFill="1" applyBorder="1" applyAlignment="1">
      <alignment horizontal="center"/>
    </xf>
    <xf numFmtId="0" fontId="9" fillId="2" borderId="16" xfId="5" applyFont="1" applyFill="1" applyBorder="1"/>
    <xf numFmtId="0" fontId="10" fillId="2" borderId="15" xfId="7" applyFont="1" applyFill="1" applyBorder="1"/>
    <xf numFmtId="0" fontId="10" fillId="2" borderId="17" xfId="5" applyFont="1" applyFill="1" applyBorder="1" applyAlignment="1"/>
    <xf numFmtId="0" fontId="10" fillId="2" borderId="13" xfId="11" applyFont="1" applyFill="1" applyBorder="1"/>
    <xf numFmtId="0" fontId="9" fillId="12" borderId="16" xfId="8" applyNumberFormat="1" applyFont="1" applyFill="1" applyBorder="1">
      <alignment vertical="center"/>
    </xf>
    <xf numFmtId="0" fontId="9" fillId="13" borderId="16" xfId="6" applyNumberFormat="1" applyFont="1" applyFill="1" applyBorder="1">
      <alignment vertical="center"/>
    </xf>
    <xf numFmtId="0" fontId="12" fillId="11" borderId="16" xfId="14" applyFont="1" applyFill="1" applyBorder="1" applyAlignment="1">
      <alignment horizontal="left" vertical="center"/>
    </xf>
    <xf numFmtId="165" fontId="9" fillId="2" borderId="19" xfId="3" applyNumberFormat="1" applyFont="1" applyFill="1" applyBorder="1" applyAlignment="1">
      <alignment horizontal="center"/>
    </xf>
    <xf numFmtId="0" fontId="9" fillId="6" borderId="16" xfId="9" applyFont="1" applyBorder="1">
      <alignment horizontal="left" vertical="center"/>
    </xf>
    <xf numFmtId="0" fontId="12" fillId="11" borderId="16" xfId="16" applyFont="1" applyFill="1" applyBorder="1">
      <alignment horizontal="left" vertical="center"/>
    </xf>
    <xf numFmtId="0" fontId="12" fillId="14" borderId="16" xfId="14" applyFont="1" applyFill="1" applyBorder="1" applyAlignment="1">
      <alignment horizontal="left" vertical="center"/>
    </xf>
    <xf numFmtId="3" fontId="12" fillId="14" borderId="16" xfId="13" applyNumberFormat="1" applyFont="1" applyFill="1" applyBorder="1">
      <alignment vertical="center"/>
    </xf>
    <xf numFmtId="0" fontId="9" fillId="12" borderId="16" xfId="6" applyNumberFormat="1" applyFont="1" applyFill="1" applyBorder="1">
      <alignment vertical="center"/>
    </xf>
    <xf numFmtId="3" fontId="9" fillId="12" borderId="16" xfId="6" applyNumberFormat="1" applyFont="1" applyFill="1" applyBorder="1">
      <alignment vertical="center"/>
    </xf>
    <xf numFmtId="3" fontId="9" fillId="12" borderId="16" xfId="8" applyNumberFormat="1" applyFont="1" applyFill="1" applyBorder="1" applyAlignment="1">
      <alignment horizontal="right" vertical="center"/>
    </xf>
    <xf numFmtId="0" fontId="9" fillId="13" borderId="16" xfId="8" applyNumberFormat="1" applyFont="1" applyFill="1" applyBorder="1">
      <alignment vertical="center"/>
    </xf>
    <xf numFmtId="3" fontId="9" fillId="13" borderId="16" xfId="8" applyNumberFormat="1" applyFont="1" applyFill="1" applyBorder="1">
      <alignment vertical="center"/>
    </xf>
    <xf numFmtId="3" fontId="9" fillId="13" borderId="16" xfId="8" applyNumberFormat="1" applyFont="1" applyFill="1" applyBorder="1" applyAlignment="1">
      <alignment horizontal="right" vertical="center"/>
    </xf>
    <xf numFmtId="3" fontId="9" fillId="13" borderId="16" xfId="6" applyNumberFormat="1" applyFont="1" applyFill="1" applyBorder="1" applyAlignment="1">
      <alignment horizontal="right" vertical="center"/>
    </xf>
    <xf numFmtId="164" fontId="9" fillId="12" borderId="16" xfId="8" applyNumberFormat="1" applyFont="1" applyFill="1" applyBorder="1" applyAlignment="1">
      <alignment horizontal="right" vertical="center"/>
    </xf>
    <xf numFmtId="3" fontId="9" fillId="12" borderId="16" xfId="6" applyNumberFormat="1" applyFont="1" applyFill="1" applyBorder="1" applyAlignment="1">
      <alignment horizontal="right" vertical="center"/>
    </xf>
    <xf numFmtId="0" fontId="9" fillId="6" borderId="16" xfId="9" applyFont="1" applyBorder="1">
      <alignment horizontal="left" vertical="center"/>
    </xf>
    <xf numFmtId="0" fontId="9" fillId="2" borderId="0" xfId="3" applyFont="1" applyFill="1" applyBorder="1"/>
    <xf numFmtId="0" fontId="9" fillId="12" borderId="16" xfId="6" applyNumberFormat="1" applyFont="1" applyFill="1" applyBorder="1" applyAlignment="1">
      <alignment vertical="center" wrapText="1"/>
    </xf>
    <xf numFmtId="0" fontId="9" fillId="13" borderId="16" xfId="8" applyNumberFormat="1" applyFont="1" applyFill="1" applyBorder="1" applyAlignment="1">
      <alignment vertical="center" wrapText="1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0" fontId="1" fillId="2" borderId="0" xfId="5" applyFont="1" applyFill="1" applyBorder="1" applyAlignment="1"/>
    <xf numFmtId="0" fontId="1" fillId="2" borderId="0" xfId="5" applyFont="1" applyFill="1" applyBorder="1"/>
    <xf numFmtId="0" fontId="1" fillId="2" borderId="0" xfId="5" applyFont="1" applyFill="1" applyBorder="1" applyAlignment="1">
      <alignment horizontal="center"/>
    </xf>
    <xf numFmtId="0" fontId="1" fillId="2" borderId="0" xfId="2" applyFont="1" applyFill="1" applyBorder="1"/>
    <xf numFmtId="165" fontId="1" fillId="2" borderId="0" xfId="18" applyNumberFormat="1" applyFont="1" applyFill="1" applyBorder="1" applyAlignment="1">
      <alignment horizontal="center"/>
    </xf>
    <xf numFmtId="0" fontId="12" fillId="11" borderId="23" xfId="17" applyFont="1" applyFill="1" applyBorder="1">
      <alignment horizontal="center" vertical="center" wrapText="1"/>
    </xf>
    <xf numFmtId="0" fontId="12" fillId="11" borderId="21" xfId="17" applyFont="1" applyFill="1" applyBorder="1">
      <alignment horizontal="center" vertical="center" wrapText="1"/>
    </xf>
    <xf numFmtId="3" fontId="9" fillId="12" borderId="23" xfId="8" applyNumberFormat="1" applyFont="1" applyFill="1" applyBorder="1">
      <alignment vertical="center"/>
    </xf>
    <xf numFmtId="3" fontId="9" fillId="12" borderId="21" xfId="8" applyNumberFormat="1" applyFont="1" applyFill="1" applyBorder="1">
      <alignment vertical="center"/>
    </xf>
    <xf numFmtId="3" fontId="9" fillId="13" borderId="23" xfId="6" applyNumberFormat="1" applyFont="1" applyFill="1" applyBorder="1">
      <alignment vertical="center"/>
    </xf>
    <xf numFmtId="3" fontId="9" fillId="13" borderId="21" xfId="6" applyNumberFormat="1" applyFont="1" applyFill="1" applyBorder="1">
      <alignment vertical="center"/>
    </xf>
    <xf numFmtId="0" fontId="9" fillId="12" borderId="22" xfId="8" applyNumberFormat="1" applyFont="1" applyFill="1" applyBorder="1" applyAlignment="1">
      <alignment horizontal="left" vertical="center"/>
    </xf>
    <xf numFmtId="0" fontId="9" fillId="13" borderId="22" xfId="6" applyNumberFormat="1" applyFont="1" applyFill="1" applyBorder="1" applyAlignment="1">
      <alignment horizontal="left" vertical="center"/>
    </xf>
    <xf numFmtId="0" fontId="12" fillId="11" borderId="22" xfId="16" applyFont="1" applyFill="1" applyBorder="1">
      <alignment horizontal="left" vertical="center"/>
    </xf>
    <xf numFmtId="3" fontId="12" fillId="11" borderId="23" xfId="15" applyNumberFormat="1" applyFont="1" applyFill="1" applyBorder="1">
      <alignment vertical="center"/>
    </xf>
    <xf numFmtId="3" fontId="12" fillId="11" borderId="21" xfId="15" applyNumberFormat="1" applyFont="1" applyFill="1" applyBorder="1">
      <alignment vertical="center"/>
    </xf>
    <xf numFmtId="0" fontId="12" fillId="11" borderId="22" xfId="17" applyFont="1" applyFill="1" applyBorder="1" applyAlignment="1">
      <alignment horizontal="left" vertical="center" wrapText="1"/>
    </xf>
    <xf numFmtId="0" fontId="9" fillId="12" borderId="22" xfId="8" applyNumberFormat="1" applyFont="1" applyFill="1" applyBorder="1">
      <alignment vertical="center"/>
    </xf>
    <xf numFmtId="0" fontId="9" fillId="13" borderId="22" xfId="6" applyNumberFormat="1" applyFont="1" applyFill="1" applyBorder="1">
      <alignment vertical="center"/>
    </xf>
    <xf numFmtId="3" fontId="9" fillId="13" borderId="23" xfId="6" applyNumberFormat="1" applyFont="1" applyFill="1" applyBorder="1" applyAlignment="1">
      <alignment horizontal="left" vertical="center"/>
    </xf>
    <xf numFmtId="3" fontId="9" fillId="13" borderId="21" xfId="6" applyNumberFormat="1" applyFont="1" applyFill="1" applyBorder="1" applyAlignment="1">
      <alignment horizontal="left" vertical="center"/>
    </xf>
    <xf numFmtId="0" fontId="12" fillId="14" borderId="22" xfId="14" applyFont="1" applyFill="1" applyBorder="1" applyAlignment="1">
      <alignment horizontal="left" vertical="center"/>
    </xf>
    <xf numFmtId="3" fontId="12" fillId="14" borderId="23" xfId="13" applyNumberFormat="1" applyFont="1" applyFill="1" applyBorder="1">
      <alignment vertical="center"/>
    </xf>
    <xf numFmtId="3" fontId="12" fillId="14" borderId="21" xfId="13" applyNumberFormat="1" applyFont="1" applyFill="1" applyBorder="1">
      <alignment vertical="center"/>
    </xf>
    <xf numFmtId="0" fontId="11" fillId="2" borderId="0" xfId="1" applyFont="1" applyFill="1" applyAlignment="1">
      <alignment vertical="top"/>
    </xf>
    <xf numFmtId="0" fontId="9" fillId="6" borderId="16" xfId="9" applyFont="1" applyBorder="1">
      <alignment horizontal="left" vertical="center"/>
    </xf>
    <xf numFmtId="0" fontId="10" fillId="6" borderId="10" xfId="9" applyFont="1" applyFill="1" applyBorder="1" applyAlignment="1">
      <alignment horizontal="left" vertical="center"/>
    </xf>
    <xf numFmtId="0" fontId="10" fillId="6" borderId="0" xfId="9" applyFont="1" applyFill="1" applyBorder="1" applyAlignment="1">
      <alignment horizontal="left" vertical="center"/>
    </xf>
    <xf numFmtId="164" fontId="9" fillId="12" borderId="16" xfId="6" applyNumberFormat="1" applyFont="1" applyFill="1" applyBorder="1" applyAlignment="1">
      <alignment horizontal="right" vertical="center"/>
    </xf>
  </cellXfs>
  <cellStyles count="31">
    <cellStyle name="BodeExteior" xfId="19"/>
    <cellStyle name="BordeEsqDI" xfId="2"/>
    <cellStyle name="BordeEsqDS" xfId="10"/>
    <cellStyle name="BordeEsqII" xfId="4"/>
    <cellStyle name="BordeEsqIS" xfId="12"/>
    <cellStyle name="BordeTablaDer" xfId="5"/>
    <cellStyle name="BordeTablaInf" xfId="3"/>
    <cellStyle name="BordeTablaIzq" xfId="7"/>
    <cellStyle name="BordeTablaSup" xfId="11"/>
    <cellStyle name="CMenuIzq" xfId="20"/>
    <cellStyle name="CMenuIzqTotal" xfId="14"/>
    <cellStyle name="CMenuIzqTotal0" xfId="21"/>
    <cellStyle name="CMenuIzqTotal1" xfId="22"/>
    <cellStyle name="CMenuIzqTotal2" xfId="16"/>
    <cellStyle name="comentario" xfId="23"/>
    <cellStyle name="fColor1" xfId="8"/>
    <cellStyle name="fColor2" xfId="6"/>
    <cellStyle name="fColor3" xfId="24"/>
    <cellStyle name="fColor4" xfId="25"/>
    <cellStyle name="fSubTitulo" xfId="9"/>
    <cellStyle name="fTitularOscura" xfId="26"/>
    <cellStyle name="fTitulo" xfId="17"/>
    <cellStyle name="fTotal0" xfId="27"/>
    <cellStyle name="fTotal1" xfId="28"/>
    <cellStyle name="fTotal1Columna" xfId="29"/>
    <cellStyle name="fTotal2" xfId="15"/>
    <cellStyle name="fTotal3" xfId="13"/>
    <cellStyle name="Millares [0]_LDADES99" xfId="18"/>
    <cellStyle name="Normal" xfId="0" builtinId="0"/>
    <cellStyle name="Normal_Demanda" xfId="1"/>
    <cellStyle name="SinEstilo" xfId="30"/>
  </cellStyles>
  <dxfs count="0"/>
  <tableStyles count="0" defaultTableStyle="TableStyleMedium9" defaultPivotStyle="PivotStyleLight16"/>
  <colors>
    <mruColors>
      <color rgb="FF003366"/>
      <color rgb="FFB8CCE4"/>
      <color rgb="FFDBE5F1"/>
      <color rgb="FF376091"/>
      <color rgb="FF3278CC"/>
      <color rgb="FFC2D3E8"/>
      <color rgb="FF65A4E9"/>
      <color rgb="FF6C6CE2"/>
      <color rgb="FF6E97C8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3"/>
  <c:chart>
    <c:title>
      <c:tx>
        <c:rich>
          <a:bodyPr/>
          <a:lstStyle/>
          <a:p>
            <a:pPr algn="l">
              <a:defRPr sz="1000">
                <a:solidFill>
                  <a:srgbClr val="003366"/>
                </a:solidFill>
              </a:defRPr>
            </a:pPr>
            <a:r>
              <a:rPr lang="es-ES" sz="1000">
                <a:solidFill>
                  <a:srgbClr val="003366"/>
                </a:solidFill>
              </a:rPr>
              <a:t>Estudiantat nou de 1r </a:t>
            </a:r>
          </a:p>
          <a:p>
            <a:pPr algn="l">
              <a:defRPr sz="1000">
                <a:solidFill>
                  <a:srgbClr val="003366"/>
                </a:solidFill>
              </a:defRPr>
            </a:pPr>
            <a:r>
              <a:rPr lang="es-ES" sz="1000">
                <a:solidFill>
                  <a:srgbClr val="003366"/>
                </a:solidFill>
              </a:rPr>
              <a:t>(nombres índex)</a:t>
            </a:r>
          </a:p>
        </c:rich>
      </c:tx>
      <c:layout>
        <c:manualLayout>
          <c:xMode val="edge"/>
          <c:yMode val="edge"/>
          <c:x val="2.1379980563654085E-2"/>
          <c:y val="2.3703703703703751E-2"/>
        </c:manualLayout>
      </c:layout>
    </c:title>
    <c:plotArea>
      <c:layout>
        <c:manualLayout>
          <c:layoutTarget val="inner"/>
          <c:xMode val="edge"/>
          <c:yMode val="edge"/>
          <c:x val="4.8104956268221567E-2"/>
          <c:y val="0.17333370949155705"/>
          <c:w val="0.60532317852922612"/>
          <c:h val="0.73442677778904442"/>
        </c:manualLayout>
      </c:layout>
      <c:lineChart>
        <c:grouping val="standard"/>
        <c:ser>
          <c:idx val="0"/>
          <c:order val="0"/>
          <c:tx>
            <c:strRef>
              <c:f>'1.3.1.4'!$C$19</c:f>
              <c:strCache>
                <c:ptCount val="1"/>
                <c:pt idx="0">
                  <c:v>Estudis de 1r i 2n cicles. Centres docents propis</c:v>
                </c:pt>
              </c:strCache>
            </c:strRef>
          </c:tx>
          <c:spPr>
            <a:ln>
              <a:solidFill>
                <a:schemeClr val="tx2">
                  <a:lumMod val="75000"/>
                </a:schemeClr>
              </a:solidFill>
            </a:ln>
          </c:spPr>
          <c:marker>
            <c:spPr>
              <a:solidFill>
                <a:schemeClr val="tx2">
                  <a:lumMod val="75000"/>
                </a:schemeClr>
              </a:solidFill>
            </c:spPr>
          </c:marker>
          <c:dLbls>
            <c:delete val="1"/>
          </c:dLbls>
          <c:cat>
            <c:strRef>
              <c:f>'1.3.1.4'!$D$7:$H$7</c:f>
              <c:strCache>
                <c:ptCount val="5"/>
                <c:pt idx="0">
                  <c:v>2005-2006</c:v>
                </c:pt>
                <c:pt idx="1">
                  <c:v>2006-2007</c:v>
                </c:pt>
                <c:pt idx="2">
                  <c:v>2007-2008</c:v>
                </c:pt>
                <c:pt idx="3">
                  <c:v>2008-2009</c:v>
                </c:pt>
                <c:pt idx="4">
                  <c:v>2009-2010</c:v>
                </c:pt>
              </c:strCache>
            </c:strRef>
          </c:cat>
          <c:val>
            <c:numRef>
              <c:f>'1.3.1.4'!$D$19:$H$19</c:f>
              <c:numCache>
                <c:formatCode>#,##0</c:formatCode>
                <c:ptCount val="5"/>
                <c:pt idx="0">
                  <c:v>100</c:v>
                </c:pt>
                <c:pt idx="1">
                  <c:v>93.396226415094333</c:v>
                </c:pt>
                <c:pt idx="2">
                  <c:v>93.096054888507723</c:v>
                </c:pt>
                <c:pt idx="3">
                  <c:v>95.154373927958829</c:v>
                </c:pt>
                <c:pt idx="4">
                  <c:v>94.682675814751292</c:v>
                </c:pt>
              </c:numCache>
            </c:numRef>
          </c:val>
        </c:ser>
        <c:ser>
          <c:idx val="1"/>
          <c:order val="1"/>
          <c:tx>
            <c:strRef>
              <c:f>'1.3.1.4'!$C$20</c:f>
              <c:strCache>
                <c:ptCount val="1"/>
                <c:pt idx="0">
                  <c:v>Estudis de 1r cicle. Centres docents propis</c:v>
                </c:pt>
              </c:strCache>
            </c:strRef>
          </c:tx>
          <c:dLbls>
            <c:delete val="1"/>
          </c:dLbls>
          <c:cat>
            <c:strRef>
              <c:f>'1.3.1.4'!$D$7:$H$7</c:f>
              <c:strCache>
                <c:ptCount val="5"/>
                <c:pt idx="0">
                  <c:v>2005-2006</c:v>
                </c:pt>
                <c:pt idx="1">
                  <c:v>2006-2007</c:v>
                </c:pt>
                <c:pt idx="2">
                  <c:v>2007-2008</c:v>
                </c:pt>
                <c:pt idx="3">
                  <c:v>2008-2009</c:v>
                </c:pt>
                <c:pt idx="4">
                  <c:v>2009-2010</c:v>
                </c:pt>
              </c:strCache>
            </c:strRef>
          </c:cat>
          <c:val>
            <c:numRef>
              <c:f>'1.3.1.4'!$D$20:$H$20</c:f>
              <c:numCache>
                <c:formatCode>#,##0</c:formatCode>
                <c:ptCount val="5"/>
                <c:pt idx="0">
                  <c:v>100</c:v>
                </c:pt>
                <c:pt idx="1">
                  <c:v>94.907951429690556</c:v>
                </c:pt>
                <c:pt idx="2">
                  <c:v>94.594594594594597</c:v>
                </c:pt>
                <c:pt idx="3">
                  <c:v>91.970231100665885</c:v>
                </c:pt>
                <c:pt idx="4">
                  <c:v>30.082256169212691</c:v>
                </c:pt>
              </c:numCache>
            </c:numRef>
          </c:val>
        </c:ser>
        <c:ser>
          <c:idx val="2"/>
          <c:order val="2"/>
          <c:tx>
            <c:strRef>
              <c:f>'1.3.1.4'!$C$21</c:f>
              <c:strCache>
                <c:ptCount val="1"/>
                <c:pt idx="0">
                  <c:v>Estudis de Grau. Centres docents propis</c:v>
                </c:pt>
              </c:strCache>
            </c:strRef>
          </c:tx>
          <c:dLbls>
            <c:delete val="1"/>
          </c:dLbls>
          <c:cat>
            <c:strRef>
              <c:f>'1.3.1.4'!$D$7:$H$7</c:f>
              <c:strCache>
                <c:ptCount val="5"/>
                <c:pt idx="0">
                  <c:v>2005-2006</c:v>
                </c:pt>
                <c:pt idx="1">
                  <c:v>2006-2007</c:v>
                </c:pt>
                <c:pt idx="2">
                  <c:v>2007-2008</c:v>
                </c:pt>
                <c:pt idx="3">
                  <c:v>2008-2009</c:v>
                </c:pt>
                <c:pt idx="4">
                  <c:v>2009-2010</c:v>
                </c:pt>
              </c:strCache>
            </c:strRef>
          </c:cat>
          <c:val>
            <c:numRef>
              <c:f>'1.3.1.4'!$H$21</c:f>
              <c:numCache>
                <c:formatCode>#,##0</c:formatCode>
                <c:ptCount val="1"/>
                <c:pt idx="0">
                  <c:v>100</c:v>
                </c:pt>
              </c:numCache>
            </c:numRef>
          </c:val>
        </c:ser>
        <c:ser>
          <c:idx val="3"/>
          <c:order val="3"/>
          <c:tx>
            <c:strRef>
              <c:f>'1.3.1.4'!$C$23</c:f>
              <c:strCache>
                <c:ptCount val="1"/>
                <c:pt idx="0">
                  <c:v>Estudis de 1r cicle. Centres adscrits</c:v>
                </c:pt>
              </c:strCache>
            </c:strRef>
          </c:tx>
          <c:dLbls>
            <c:delete val="1"/>
          </c:dLbls>
          <c:cat>
            <c:strRef>
              <c:f>'1.3.1.4'!$D$7:$H$7</c:f>
              <c:strCache>
                <c:ptCount val="5"/>
                <c:pt idx="0">
                  <c:v>2005-2006</c:v>
                </c:pt>
                <c:pt idx="1">
                  <c:v>2006-2007</c:v>
                </c:pt>
                <c:pt idx="2">
                  <c:v>2007-2008</c:v>
                </c:pt>
                <c:pt idx="3">
                  <c:v>2008-2009</c:v>
                </c:pt>
                <c:pt idx="4">
                  <c:v>2009-2010</c:v>
                </c:pt>
              </c:strCache>
            </c:strRef>
          </c:cat>
          <c:val>
            <c:numRef>
              <c:f>'1.3.1.4'!$D$23:$H$23</c:f>
              <c:numCache>
                <c:formatCode>#,##0</c:formatCode>
                <c:ptCount val="5"/>
                <c:pt idx="0">
                  <c:v>100</c:v>
                </c:pt>
                <c:pt idx="1">
                  <c:v>92.725598526703493</c:v>
                </c:pt>
                <c:pt idx="2">
                  <c:v>81.952117863720076</c:v>
                </c:pt>
                <c:pt idx="3">
                  <c:v>81.03130755064457</c:v>
                </c:pt>
                <c:pt idx="4">
                  <c:v>1.4732965009208103</c:v>
                </c:pt>
              </c:numCache>
            </c:numRef>
          </c:val>
        </c:ser>
        <c:ser>
          <c:idx val="4"/>
          <c:order val="4"/>
          <c:tx>
            <c:strRef>
              <c:f>'1.3.1.4'!$C$24</c:f>
              <c:strCache>
                <c:ptCount val="1"/>
                <c:pt idx="0">
                  <c:v>Estudis de Grau. Centres adcrits</c:v>
                </c:pt>
              </c:strCache>
            </c:strRef>
          </c:tx>
          <c:dLbls>
            <c:delete val="1"/>
          </c:dLbls>
          <c:cat>
            <c:strRef>
              <c:f>'1.3.1.4'!$D$7:$H$7</c:f>
              <c:strCache>
                <c:ptCount val="5"/>
                <c:pt idx="0">
                  <c:v>2005-2006</c:v>
                </c:pt>
                <c:pt idx="1">
                  <c:v>2006-2007</c:v>
                </c:pt>
                <c:pt idx="2">
                  <c:v>2007-2008</c:v>
                </c:pt>
                <c:pt idx="3">
                  <c:v>2008-2009</c:v>
                </c:pt>
                <c:pt idx="4">
                  <c:v>2009-2010</c:v>
                </c:pt>
              </c:strCache>
            </c:strRef>
          </c:cat>
          <c:val>
            <c:numRef>
              <c:f>'1.3.1.4'!$H$24</c:f>
              <c:numCache>
                <c:formatCode>#,##0</c:formatCode>
                <c:ptCount val="1"/>
                <c:pt idx="0">
                  <c:v>100</c:v>
                </c:pt>
              </c:numCache>
            </c:numRef>
          </c:val>
        </c:ser>
        <c:dLbls>
          <c:showVal val="1"/>
        </c:dLbls>
        <c:marker val="1"/>
        <c:axId val="143104256"/>
        <c:axId val="107442176"/>
      </c:lineChart>
      <c:catAx>
        <c:axId val="143104256"/>
        <c:scaling>
          <c:orientation val="minMax"/>
        </c:scaling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General" sourceLinked="1"/>
        <c:majorTickMark val="cross"/>
        <c:tickLblPos val="nextTo"/>
        <c:spPr>
          <a:ln>
            <a:solidFill>
              <a:sysClr val="window" lastClr="FFFFFF">
                <a:lumMod val="75000"/>
              </a:sysClr>
            </a:solidFill>
          </a:ln>
        </c:spPr>
        <c:txPr>
          <a:bodyPr rot="0" vert="horz"/>
          <a:lstStyle/>
          <a:p>
            <a:pPr>
              <a:defRPr sz="800">
                <a:solidFill>
                  <a:srgbClr val="003366"/>
                </a:solidFill>
              </a:defRPr>
            </a:pPr>
            <a:endParaRPr lang="es-ES"/>
          </a:p>
        </c:txPr>
        <c:crossAx val="107442176"/>
        <c:crosses val="autoZero"/>
        <c:lblAlgn val="ctr"/>
        <c:lblOffset val="100"/>
        <c:tickLblSkip val="1"/>
        <c:tickMarkSkip val="1"/>
      </c:catAx>
      <c:valAx>
        <c:axId val="107442176"/>
        <c:scaling>
          <c:orientation val="minMax"/>
          <c:max val="100"/>
          <c:min val="0"/>
        </c:scaling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numFmt formatCode="0" sourceLinked="0"/>
        <c:majorTickMark val="cross"/>
        <c:tickLblPos val="nextTo"/>
        <c:spPr>
          <a:ln>
            <a:solidFill>
              <a:sysClr val="window" lastClr="FFFFFF">
                <a:lumMod val="75000"/>
              </a:sysClr>
            </a:solidFill>
          </a:ln>
        </c:spPr>
        <c:txPr>
          <a:bodyPr rot="0" vert="horz"/>
          <a:lstStyle/>
          <a:p>
            <a:pPr>
              <a:defRPr sz="800">
                <a:solidFill>
                  <a:srgbClr val="003366"/>
                </a:solidFill>
              </a:defRPr>
            </a:pPr>
            <a:endParaRPr lang="es-ES"/>
          </a:p>
        </c:txPr>
        <c:crossAx val="143104256"/>
        <c:crosses val="autoZero"/>
        <c:crossBetween val="midCat"/>
        <c:majorUnit val="10"/>
        <c:minorUnit val="5"/>
      </c:valAx>
    </c:plotArea>
    <c:legend>
      <c:legendPos val="r"/>
      <c:legendEntry>
        <c:idx val="0"/>
        <c:txPr>
          <a:bodyPr/>
          <a:lstStyle/>
          <a:p>
            <a:pPr>
              <a:defRPr sz="800">
                <a:solidFill>
                  <a:srgbClr val="003366"/>
                </a:solidFill>
              </a:defRPr>
            </a:pPr>
            <a:endParaRPr lang="es-ES"/>
          </a:p>
        </c:txPr>
      </c:legendEntry>
      <c:layout>
        <c:manualLayout>
          <c:xMode val="edge"/>
          <c:yMode val="edge"/>
          <c:x val="0.6799553827350614"/>
          <c:y val="0.54246575806585462"/>
          <c:w val="0.31783103590200351"/>
          <c:h val="0.37780220955674093"/>
        </c:manualLayout>
      </c:layout>
      <c:txPr>
        <a:bodyPr/>
        <a:lstStyle/>
        <a:p>
          <a:pPr>
            <a:defRPr sz="800">
              <a:solidFill>
                <a:srgbClr val="003366"/>
              </a:solidFill>
            </a:defRPr>
          </a:pPr>
          <a:endParaRPr lang="es-ES"/>
        </a:p>
      </c:txPr>
    </c:legend>
    <c:plotVisOnly val="1"/>
    <c:dispBlanksAs val="gap"/>
  </c:chart>
  <c:spPr>
    <a:ln>
      <a:solidFill>
        <a:srgbClr val="376091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000000000000144" r="0.75000000000000144" t="1" header="0.511811024" footer="0.511811024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3"/>
  <c:chart>
    <c:title>
      <c:tx>
        <c:rich>
          <a:bodyPr/>
          <a:lstStyle/>
          <a:p>
            <a:pPr algn="l">
              <a:defRPr sz="1000">
                <a:solidFill>
                  <a:srgbClr val="003366"/>
                </a:solidFill>
              </a:defRPr>
            </a:pPr>
            <a:r>
              <a:rPr lang="es-ES" sz="1000">
                <a:solidFill>
                  <a:srgbClr val="003366"/>
                </a:solidFill>
              </a:rPr>
              <a:t>Estudiantat nou de 1r curs per centre docent</a:t>
            </a:r>
          </a:p>
          <a:p>
            <a:pPr algn="l">
              <a:defRPr sz="1000">
                <a:solidFill>
                  <a:srgbClr val="003366"/>
                </a:solidFill>
              </a:defRPr>
            </a:pPr>
            <a:r>
              <a:rPr lang="es-ES" sz="1000">
                <a:solidFill>
                  <a:srgbClr val="003366"/>
                </a:solidFill>
              </a:rPr>
              <a:t>Estudis de 1r i 2n cicles (nombres índex)</a:t>
            </a:r>
          </a:p>
        </c:rich>
      </c:tx>
      <c:layout>
        <c:manualLayout>
          <c:xMode val="edge"/>
          <c:yMode val="edge"/>
          <c:x val="7.3099415204678471E-3"/>
          <c:y val="1.2919896640826873E-2"/>
        </c:manualLayout>
      </c:layout>
    </c:title>
    <c:plotArea>
      <c:layout>
        <c:manualLayout>
          <c:layoutTarget val="inner"/>
          <c:xMode val="edge"/>
          <c:yMode val="edge"/>
          <c:x val="4.8245682916556613E-2"/>
          <c:y val="0.14470320752384042"/>
          <c:w val="0.70175538787718705"/>
          <c:h val="0.77261176874336024"/>
        </c:manualLayout>
      </c:layout>
      <c:lineChart>
        <c:grouping val="standard"/>
        <c:ser>
          <c:idx val="0"/>
          <c:order val="0"/>
          <c:tx>
            <c:strRef>
              <c:f>'1.3.1.4'!$C$73</c:f>
              <c:strCache>
                <c:ptCount val="1"/>
                <c:pt idx="0">
                  <c:v>200 FME</c:v>
                </c:pt>
              </c:strCache>
            </c:strRef>
          </c:tx>
          <c:dLbls>
            <c:delete val="1"/>
          </c:dLbls>
          <c:cat>
            <c:strRef>
              <c:f>'1.3.1.4'!$D$59:$H$59</c:f>
              <c:strCache>
                <c:ptCount val="5"/>
                <c:pt idx="0">
                  <c:v>2005-2006</c:v>
                </c:pt>
                <c:pt idx="1">
                  <c:v>2006-2007</c:v>
                </c:pt>
                <c:pt idx="2">
                  <c:v>2007-2008</c:v>
                </c:pt>
                <c:pt idx="3">
                  <c:v>2008-2009</c:v>
                </c:pt>
                <c:pt idx="4">
                  <c:v>2009-2010</c:v>
                </c:pt>
              </c:strCache>
            </c:strRef>
          </c:cat>
          <c:val>
            <c:numRef>
              <c:f>'1.3.1.4'!$D$73:$G$73</c:f>
              <c:numCache>
                <c:formatCode>#,##0</c:formatCode>
                <c:ptCount val="4"/>
                <c:pt idx="0">
                  <c:v>100</c:v>
                </c:pt>
                <c:pt idx="1">
                  <c:v>102.08333333333333</c:v>
                </c:pt>
                <c:pt idx="2">
                  <c:v>102.08333333333333</c:v>
                </c:pt>
                <c:pt idx="3">
                  <c:v>95.833333333333329</c:v>
                </c:pt>
              </c:numCache>
            </c:numRef>
          </c:val>
        </c:ser>
        <c:ser>
          <c:idx val="1"/>
          <c:order val="1"/>
          <c:tx>
            <c:strRef>
              <c:f>'1.3.1.4'!$C$74</c:f>
              <c:strCache>
                <c:ptCount val="1"/>
                <c:pt idx="0">
                  <c:v>210 ETSAB</c:v>
                </c:pt>
              </c:strCache>
            </c:strRef>
          </c:tx>
          <c:spPr>
            <a:ln>
              <a:solidFill>
                <a:schemeClr val="tx2">
                  <a:lumMod val="75000"/>
                </a:schemeClr>
              </a:solidFill>
            </a:ln>
          </c:spPr>
          <c:marker>
            <c:spPr>
              <a:solidFill>
                <a:srgbClr val="1F497D">
                  <a:lumMod val="75000"/>
                </a:srgbClr>
              </a:solidFill>
            </c:spPr>
          </c:marker>
          <c:dLbls>
            <c:delete val="1"/>
          </c:dLbls>
          <c:cat>
            <c:strRef>
              <c:f>'1.3.1.4'!$D$59:$H$59</c:f>
              <c:strCache>
                <c:ptCount val="5"/>
                <c:pt idx="0">
                  <c:v>2005-2006</c:v>
                </c:pt>
                <c:pt idx="1">
                  <c:v>2006-2007</c:v>
                </c:pt>
                <c:pt idx="2">
                  <c:v>2007-2008</c:v>
                </c:pt>
                <c:pt idx="3">
                  <c:v>2008-2009</c:v>
                </c:pt>
                <c:pt idx="4">
                  <c:v>2009-2010</c:v>
                </c:pt>
              </c:strCache>
            </c:strRef>
          </c:cat>
          <c:val>
            <c:numRef>
              <c:f>'1.3.1.4'!$D$74:$H$74</c:f>
              <c:numCache>
                <c:formatCode>#,##0</c:formatCode>
                <c:ptCount val="5"/>
                <c:pt idx="0">
                  <c:v>100</c:v>
                </c:pt>
                <c:pt idx="1">
                  <c:v>97.922077922077918</c:v>
                </c:pt>
                <c:pt idx="2">
                  <c:v>99.480519480519476</c:v>
                </c:pt>
                <c:pt idx="3">
                  <c:v>98.441558441558442</c:v>
                </c:pt>
                <c:pt idx="4">
                  <c:v>95.84415584415585</c:v>
                </c:pt>
              </c:numCache>
            </c:numRef>
          </c:val>
        </c:ser>
        <c:ser>
          <c:idx val="2"/>
          <c:order val="2"/>
          <c:tx>
            <c:strRef>
              <c:f>'1.3.1.4'!$C$75</c:f>
              <c:strCache>
                <c:ptCount val="1"/>
                <c:pt idx="0">
                  <c:v>220 ETSEIAT</c:v>
                </c:pt>
              </c:strCache>
            </c:strRef>
          </c:tx>
          <c:dLbls>
            <c:delete val="1"/>
          </c:dLbls>
          <c:cat>
            <c:strRef>
              <c:f>'1.3.1.4'!$D$59:$H$59</c:f>
              <c:strCache>
                <c:ptCount val="5"/>
                <c:pt idx="0">
                  <c:v>2005-2006</c:v>
                </c:pt>
                <c:pt idx="1">
                  <c:v>2006-2007</c:v>
                </c:pt>
                <c:pt idx="2">
                  <c:v>2007-2008</c:v>
                </c:pt>
                <c:pt idx="3">
                  <c:v>2008-2009</c:v>
                </c:pt>
                <c:pt idx="4">
                  <c:v>2009-2010</c:v>
                </c:pt>
              </c:strCache>
            </c:strRef>
          </c:cat>
          <c:val>
            <c:numRef>
              <c:f>'1.3.1.4'!$D$75:$H$75</c:f>
              <c:numCache>
                <c:formatCode>#,##0</c:formatCode>
                <c:ptCount val="5"/>
                <c:pt idx="0">
                  <c:v>100</c:v>
                </c:pt>
                <c:pt idx="1">
                  <c:v>100.99667774086379</c:v>
                </c:pt>
                <c:pt idx="2">
                  <c:v>95.68106312292359</c:v>
                </c:pt>
                <c:pt idx="3">
                  <c:v>96.677740863787378</c:v>
                </c:pt>
                <c:pt idx="4">
                  <c:v>101.99335548172758</c:v>
                </c:pt>
              </c:numCache>
            </c:numRef>
          </c:val>
        </c:ser>
        <c:ser>
          <c:idx val="3"/>
          <c:order val="3"/>
          <c:tx>
            <c:strRef>
              <c:f>'1.3.1.4'!$C$76</c:f>
              <c:strCache>
                <c:ptCount val="1"/>
                <c:pt idx="0">
                  <c:v>230 ETSETB</c:v>
                </c:pt>
              </c:strCache>
            </c:strRef>
          </c:tx>
          <c:marker>
            <c:symbol val="square"/>
            <c:size val="6"/>
          </c:marker>
          <c:dLbls>
            <c:delete val="1"/>
          </c:dLbls>
          <c:cat>
            <c:strRef>
              <c:f>'1.3.1.4'!$D$59:$H$59</c:f>
              <c:strCache>
                <c:ptCount val="5"/>
                <c:pt idx="0">
                  <c:v>2005-2006</c:v>
                </c:pt>
                <c:pt idx="1">
                  <c:v>2006-2007</c:v>
                </c:pt>
                <c:pt idx="2">
                  <c:v>2007-2008</c:v>
                </c:pt>
                <c:pt idx="3">
                  <c:v>2008-2009</c:v>
                </c:pt>
                <c:pt idx="4">
                  <c:v>2009-2010</c:v>
                </c:pt>
              </c:strCache>
            </c:strRef>
          </c:cat>
          <c:val>
            <c:numRef>
              <c:f>'1.3.1.4'!$D$76:$H$76</c:f>
              <c:numCache>
                <c:formatCode>#,##0</c:formatCode>
                <c:ptCount val="5"/>
                <c:pt idx="0">
                  <c:v>100</c:v>
                </c:pt>
                <c:pt idx="1">
                  <c:v>76.635514018691595</c:v>
                </c:pt>
                <c:pt idx="2">
                  <c:v>77.258566978193144</c:v>
                </c:pt>
                <c:pt idx="3">
                  <c:v>93.45794392523365</c:v>
                </c:pt>
                <c:pt idx="4">
                  <c:v>103.73831775700934</c:v>
                </c:pt>
              </c:numCache>
            </c:numRef>
          </c:val>
        </c:ser>
        <c:ser>
          <c:idx val="4"/>
          <c:order val="4"/>
          <c:tx>
            <c:strRef>
              <c:f>'1.3.1.4'!$C$77</c:f>
              <c:strCache>
                <c:ptCount val="1"/>
                <c:pt idx="0">
                  <c:v>240 ETSEIB</c:v>
                </c:pt>
              </c:strCache>
            </c:strRef>
          </c:tx>
          <c:spPr>
            <a:ln>
              <a:solidFill>
                <a:srgbClr val="1F497D">
                  <a:lumMod val="20000"/>
                  <a:lumOff val="80000"/>
                </a:srgbClr>
              </a:solidFill>
            </a:ln>
          </c:spPr>
          <c:marker>
            <c:spPr>
              <a:noFill/>
              <a:ln w="12700">
                <a:solidFill>
                  <a:schemeClr val="tx2">
                    <a:lumMod val="20000"/>
                    <a:lumOff val="80000"/>
                  </a:schemeClr>
                </a:solidFill>
              </a:ln>
            </c:spPr>
          </c:marker>
          <c:dLbls>
            <c:delete val="1"/>
          </c:dLbls>
          <c:cat>
            <c:strRef>
              <c:f>'1.3.1.4'!$D$59:$H$59</c:f>
              <c:strCache>
                <c:ptCount val="5"/>
                <c:pt idx="0">
                  <c:v>2005-2006</c:v>
                </c:pt>
                <c:pt idx="1">
                  <c:v>2006-2007</c:v>
                </c:pt>
                <c:pt idx="2">
                  <c:v>2007-2008</c:v>
                </c:pt>
                <c:pt idx="3">
                  <c:v>2008-2009</c:v>
                </c:pt>
                <c:pt idx="4">
                  <c:v>2009-2010</c:v>
                </c:pt>
              </c:strCache>
            </c:strRef>
          </c:cat>
          <c:val>
            <c:numRef>
              <c:f>'1.3.1.4'!$D$77:$H$77</c:f>
              <c:numCache>
                <c:formatCode>#,##0</c:formatCode>
                <c:ptCount val="5"/>
                <c:pt idx="0">
                  <c:v>100</c:v>
                </c:pt>
                <c:pt idx="1">
                  <c:v>97.111913357400724</c:v>
                </c:pt>
                <c:pt idx="2">
                  <c:v>96.931407942238266</c:v>
                </c:pt>
                <c:pt idx="3">
                  <c:v>99.277978339350184</c:v>
                </c:pt>
                <c:pt idx="4">
                  <c:v>99.097472924187727</c:v>
                </c:pt>
              </c:numCache>
            </c:numRef>
          </c:val>
        </c:ser>
        <c:ser>
          <c:idx val="5"/>
          <c:order val="5"/>
          <c:tx>
            <c:strRef>
              <c:f>'1.3.1.4'!$C$78</c:f>
              <c:strCache>
                <c:ptCount val="1"/>
                <c:pt idx="0">
                  <c:v>250 ETSECCPB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circle"/>
            <c:size val="6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</c:marker>
          <c:dLbls>
            <c:delete val="1"/>
          </c:dLbls>
          <c:cat>
            <c:strRef>
              <c:f>'1.3.1.4'!$D$59:$H$59</c:f>
              <c:strCache>
                <c:ptCount val="5"/>
                <c:pt idx="0">
                  <c:v>2005-2006</c:v>
                </c:pt>
                <c:pt idx="1">
                  <c:v>2006-2007</c:v>
                </c:pt>
                <c:pt idx="2">
                  <c:v>2007-2008</c:v>
                </c:pt>
                <c:pt idx="3">
                  <c:v>2008-2009</c:v>
                </c:pt>
                <c:pt idx="4">
                  <c:v>2009-2010</c:v>
                </c:pt>
              </c:strCache>
            </c:strRef>
          </c:cat>
          <c:val>
            <c:numRef>
              <c:f>'1.3.1.4'!$D$78:$H$78</c:f>
              <c:numCache>
                <c:formatCode>#,##0</c:formatCode>
                <c:ptCount val="5"/>
                <c:pt idx="0">
                  <c:v>100</c:v>
                </c:pt>
                <c:pt idx="1">
                  <c:v>96.380090497737555</c:v>
                </c:pt>
                <c:pt idx="2">
                  <c:v>99.095022624434392</c:v>
                </c:pt>
                <c:pt idx="3">
                  <c:v>101.35746606334841</c:v>
                </c:pt>
                <c:pt idx="4">
                  <c:v>98.642533936651589</c:v>
                </c:pt>
              </c:numCache>
            </c:numRef>
          </c:val>
        </c:ser>
        <c:ser>
          <c:idx val="6"/>
          <c:order val="6"/>
          <c:tx>
            <c:strRef>
              <c:f>'1.3.1.4'!$C$79</c:f>
              <c:strCache>
                <c:ptCount val="1"/>
                <c:pt idx="0">
                  <c:v>270 FIB</c:v>
                </c:pt>
              </c:strCache>
            </c:strRef>
          </c:tx>
          <c:marker>
            <c:symbol val="x"/>
            <c:size val="7"/>
            <c:spPr>
              <a:ln w="15875">
                <a:solidFill>
                  <a:schemeClr val="accent1">
                    <a:lumMod val="75000"/>
                  </a:schemeClr>
                </a:solidFill>
              </a:ln>
            </c:spPr>
          </c:marker>
          <c:dLbls>
            <c:delete val="1"/>
          </c:dLbls>
          <c:cat>
            <c:strRef>
              <c:f>'1.3.1.4'!$D$59:$H$59</c:f>
              <c:strCache>
                <c:ptCount val="5"/>
                <c:pt idx="0">
                  <c:v>2005-2006</c:v>
                </c:pt>
                <c:pt idx="1">
                  <c:v>2006-2007</c:v>
                </c:pt>
                <c:pt idx="2">
                  <c:v>2007-2008</c:v>
                </c:pt>
                <c:pt idx="3">
                  <c:v>2008-2009</c:v>
                </c:pt>
                <c:pt idx="4">
                  <c:v>2009-2010</c:v>
                </c:pt>
              </c:strCache>
            </c:strRef>
          </c:cat>
          <c:val>
            <c:numRef>
              <c:f>'1.3.1.4'!$D$79:$H$79</c:f>
              <c:numCache>
                <c:formatCode>#,##0</c:formatCode>
                <c:ptCount val="5"/>
                <c:pt idx="0">
                  <c:v>100</c:v>
                </c:pt>
                <c:pt idx="1">
                  <c:v>89.041095890410958</c:v>
                </c:pt>
                <c:pt idx="2">
                  <c:v>84.38356164383562</c:v>
                </c:pt>
                <c:pt idx="3">
                  <c:v>82.739726027397253</c:v>
                </c:pt>
                <c:pt idx="4">
                  <c:v>81.369863013698634</c:v>
                </c:pt>
              </c:numCache>
            </c:numRef>
          </c:val>
        </c:ser>
        <c:ser>
          <c:idx val="7"/>
          <c:order val="7"/>
          <c:tx>
            <c:strRef>
              <c:f>'1.3.1.4'!$C$80</c:f>
              <c:strCache>
                <c:ptCount val="1"/>
                <c:pt idx="0">
                  <c:v>290 ETSAV</c:v>
                </c:pt>
              </c:strCache>
            </c:strRef>
          </c:tx>
          <c:marker>
            <c:symbol val="circle"/>
            <c:size val="5"/>
            <c:spPr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</c:marker>
          <c:dLbls>
            <c:delete val="1"/>
          </c:dLbls>
          <c:cat>
            <c:strRef>
              <c:f>'1.3.1.4'!$D$59:$H$59</c:f>
              <c:strCache>
                <c:ptCount val="5"/>
                <c:pt idx="0">
                  <c:v>2005-2006</c:v>
                </c:pt>
                <c:pt idx="1">
                  <c:v>2006-2007</c:v>
                </c:pt>
                <c:pt idx="2">
                  <c:v>2007-2008</c:v>
                </c:pt>
                <c:pt idx="3">
                  <c:v>2008-2009</c:v>
                </c:pt>
                <c:pt idx="4">
                  <c:v>2009-2010</c:v>
                </c:pt>
              </c:strCache>
            </c:strRef>
          </c:cat>
          <c:val>
            <c:numRef>
              <c:f>'1.3.1.4'!$D$80:$H$80</c:f>
              <c:numCache>
                <c:formatCode>#,##0</c:formatCode>
                <c:ptCount val="5"/>
                <c:pt idx="0">
                  <c:v>100</c:v>
                </c:pt>
                <c:pt idx="1">
                  <c:v>91.970802919708035</c:v>
                </c:pt>
                <c:pt idx="2">
                  <c:v>101.45985401459853</c:v>
                </c:pt>
                <c:pt idx="3">
                  <c:v>92.700729927007302</c:v>
                </c:pt>
                <c:pt idx="4">
                  <c:v>98.540145985401466</c:v>
                </c:pt>
              </c:numCache>
            </c:numRef>
          </c:val>
        </c:ser>
        <c:dLbls>
          <c:showVal val="1"/>
        </c:dLbls>
        <c:marker val="1"/>
        <c:axId val="107463808"/>
        <c:axId val="107465728"/>
      </c:lineChart>
      <c:catAx>
        <c:axId val="107463808"/>
        <c:scaling>
          <c:orientation val="minMax"/>
        </c:scaling>
        <c:axPos val="b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numFmt formatCode="General" sourceLinked="1"/>
        <c:majorTickMark val="cross"/>
        <c:tickLblPos val="nextTo"/>
        <c:spPr>
          <a:ln>
            <a:solidFill>
              <a:sysClr val="window" lastClr="FFFFFF">
                <a:lumMod val="75000"/>
              </a:sysClr>
            </a:solidFill>
          </a:ln>
        </c:spPr>
        <c:txPr>
          <a:bodyPr rot="0" vert="horz"/>
          <a:lstStyle/>
          <a:p>
            <a:pPr>
              <a:defRPr sz="800">
                <a:solidFill>
                  <a:srgbClr val="003366"/>
                </a:solidFill>
              </a:defRPr>
            </a:pPr>
            <a:endParaRPr lang="es-ES"/>
          </a:p>
        </c:txPr>
        <c:crossAx val="107465728"/>
        <c:crosses val="autoZero"/>
        <c:lblAlgn val="ctr"/>
        <c:lblOffset val="100"/>
        <c:tickLblSkip val="1"/>
        <c:tickMarkSkip val="1"/>
      </c:catAx>
      <c:valAx>
        <c:axId val="107465728"/>
        <c:scaling>
          <c:orientation val="minMax"/>
          <c:max val="105"/>
          <c:min val="75"/>
        </c:scaling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numFmt formatCode="0" sourceLinked="0"/>
        <c:majorTickMark val="cross"/>
        <c:tickLblPos val="nextTo"/>
        <c:txPr>
          <a:bodyPr rot="0" vert="horz"/>
          <a:lstStyle/>
          <a:p>
            <a:pPr>
              <a:defRPr sz="800">
                <a:solidFill>
                  <a:srgbClr val="003366"/>
                </a:solidFill>
              </a:defRPr>
            </a:pPr>
            <a:endParaRPr lang="es-ES"/>
          </a:p>
        </c:txPr>
        <c:crossAx val="10746380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9873401789688658"/>
          <c:y val="0.30060374236166232"/>
          <c:w val="0.19152077481542895"/>
          <c:h val="0.59517819962427176"/>
        </c:manualLayout>
      </c:layout>
      <c:txPr>
        <a:bodyPr/>
        <a:lstStyle/>
        <a:p>
          <a:pPr>
            <a:defRPr sz="800">
              <a:solidFill>
                <a:srgbClr val="003366"/>
              </a:solidFill>
            </a:defRPr>
          </a:pPr>
          <a:endParaRPr lang="es-ES"/>
        </a:p>
      </c:txPr>
    </c:legend>
    <c:plotVisOnly val="1"/>
    <c:dispBlanksAs val="gap"/>
  </c:chart>
  <c:spPr>
    <a:ln>
      <a:solidFill>
        <a:srgbClr val="376091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000000000000144" r="0.75000000000000144" t="1" header="0.511811024" footer="0.511811024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3"/>
  <c:chart>
    <c:title>
      <c:tx>
        <c:rich>
          <a:bodyPr/>
          <a:lstStyle/>
          <a:p>
            <a:pPr algn="l">
              <a:defRPr sz="1000">
                <a:solidFill>
                  <a:schemeClr val="accent1">
                    <a:lumMod val="50000"/>
                  </a:schemeClr>
                </a:solidFill>
              </a:defRPr>
            </a:pPr>
            <a:r>
              <a:rPr lang="es-ES" sz="1000">
                <a:solidFill>
                  <a:schemeClr val="accent1">
                    <a:lumMod val="50000"/>
                  </a:schemeClr>
                </a:solidFill>
              </a:rPr>
              <a:t>Estudiantat nou de 1r curs per centre docent</a:t>
            </a:r>
          </a:p>
          <a:p>
            <a:pPr algn="l">
              <a:defRPr sz="1000">
                <a:solidFill>
                  <a:schemeClr val="accent1">
                    <a:lumMod val="50000"/>
                  </a:schemeClr>
                </a:solidFill>
              </a:defRPr>
            </a:pPr>
            <a:r>
              <a:rPr lang="es-ES" sz="1000">
                <a:solidFill>
                  <a:schemeClr val="accent1">
                    <a:lumMod val="50000"/>
                  </a:schemeClr>
                </a:solidFill>
              </a:rPr>
              <a:t>Estudis de 1r cicle. Centres docents propis (nombres índex)</a:t>
            </a:r>
          </a:p>
        </c:rich>
      </c:tx>
      <c:layout>
        <c:manualLayout>
          <c:xMode val="edge"/>
          <c:yMode val="edge"/>
          <c:x val="7.3206442166910734E-3"/>
          <c:y val="1.3404825737265483E-2"/>
        </c:manualLayout>
      </c:layout>
    </c:title>
    <c:plotArea>
      <c:layout>
        <c:manualLayout>
          <c:layoutTarget val="inner"/>
          <c:xMode val="edge"/>
          <c:yMode val="edge"/>
          <c:x val="4.8316251830161312E-2"/>
          <c:y val="0.14477230747882924"/>
          <c:w val="0.70278184480234251"/>
          <c:h val="0.76943800456340816"/>
        </c:manualLayout>
      </c:layout>
      <c:lineChart>
        <c:grouping val="standard"/>
        <c:ser>
          <c:idx val="0"/>
          <c:order val="0"/>
          <c:tx>
            <c:strRef>
              <c:f>'1.3.1.4'!$C$139</c:f>
              <c:strCache>
                <c:ptCount val="1"/>
                <c:pt idx="0">
                  <c:v>200 FME</c:v>
                </c:pt>
              </c:strCache>
            </c:strRef>
          </c:tx>
          <c:cat>
            <c:strRef>
              <c:f>'1.3.1.4'!$D$111:$H$111</c:f>
              <c:strCache>
                <c:ptCount val="5"/>
                <c:pt idx="0">
                  <c:v>2006-2007</c:v>
                </c:pt>
                <c:pt idx="1">
                  <c:v>2006-2007</c:v>
                </c:pt>
                <c:pt idx="2">
                  <c:v>2007-2008</c:v>
                </c:pt>
                <c:pt idx="3">
                  <c:v>2008-2009</c:v>
                </c:pt>
                <c:pt idx="4">
                  <c:v>2009-2010</c:v>
                </c:pt>
              </c:strCache>
            </c:strRef>
          </c:cat>
          <c:val>
            <c:numRef>
              <c:f>'1.3.1.4'!$D$139:$G$139</c:f>
              <c:numCache>
                <c:formatCode>#,##0</c:formatCode>
                <c:ptCount val="4"/>
                <c:pt idx="0">
                  <c:v>100</c:v>
                </c:pt>
                <c:pt idx="1">
                  <c:v>58.333333333333336</c:v>
                </c:pt>
                <c:pt idx="2">
                  <c:v>41.666666666666664</c:v>
                </c:pt>
                <c:pt idx="3">
                  <c:v>75</c:v>
                </c:pt>
              </c:numCache>
            </c:numRef>
          </c:val>
        </c:ser>
        <c:ser>
          <c:idx val="1"/>
          <c:order val="1"/>
          <c:tx>
            <c:strRef>
              <c:f>'1.3.1.4'!$C$140</c:f>
              <c:strCache>
                <c:ptCount val="1"/>
                <c:pt idx="0">
                  <c:v>250 ETSECCPB</c:v>
                </c:pt>
              </c:strCache>
            </c:strRef>
          </c:tx>
          <c:spPr>
            <a:ln>
              <a:solidFill>
                <a:srgbClr val="1F497D">
                  <a:lumMod val="20000"/>
                  <a:lumOff val="80000"/>
                </a:srgbClr>
              </a:solidFill>
            </a:ln>
          </c:spPr>
          <c:marker>
            <c:symbol val="square"/>
            <c:size val="5"/>
            <c:spPr>
              <a:ln>
                <a:solidFill>
                  <a:srgbClr val="1F497D">
                    <a:lumMod val="20000"/>
                    <a:lumOff val="80000"/>
                  </a:srgbClr>
                </a:solidFill>
              </a:ln>
            </c:spPr>
          </c:marker>
          <c:cat>
            <c:strRef>
              <c:f>'1.3.1.4'!$D$111:$H$111</c:f>
              <c:strCache>
                <c:ptCount val="5"/>
                <c:pt idx="0">
                  <c:v>2006-2007</c:v>
                </c:pt>
                <c:pt idx="1">
                  <c:v>2006-2007</c:v>
                </c:pt>
                <c:pt idx="2">
                  <c:v>2007-2008</c:v>
                </c:pt>
                <c:pt idx="3">
                  <c:v>2008-2009</c:v>
                </c:pt>
                <c:pt idx="4">
                  <c:v>2009-2010</c:v>
                </c:pt>
              </c:strCache>
            </c:strRef>
          </c:cat>
          <c:val>
            <c:numRef>
              <c:f>'1.3.1.4'!$D$140:$H$140</c:f>
              <c:numCache>
                <c:formatCode>#,##0</c:formatCode>
                <c:ptCount val="5"/>
                <c:pt idx="0">
                  <c:v>100</c:v>
                </c:pt>
                <c:pt idx="1">
                  <c:v>101.81818181818181</c:v>
                </c:pt>
                <c:pt idx="2">
                  <c:v>98.63636363636364</c:v>
                </c:pt>
                <c:pt idx="3">
                  <c:v>109.54545454545455</c:v>
                </c:pt>
                <c:pt idx="4">
                  <c:v>112.72727272727273</c:v>
                </c:pt>
              </c:numCache>
            </c:numRef>
          </c:val>
        </c:ser>
        <c:ser>
          <c:idx val="2"/>
          <c:order val="2"/>
          <c:tx>
            <c:strRef>
              <c:f>'1.3.1.4'!$C$141</c:f>
              <c:strCache>
                <c:ptCount val="1"/>
                <c:pt idx="0">
                  <c:v>270 FIB</c:v>
                </c:pt>
              </c:strCache>
            </c:strRef>
          </c:tx>
          <c:cat>
            <c:strRef>
              <c:f>'1.3.1.4'!$D$111:$H$111</c:f>
              <c:strCache>
                <c:ptCount val="5"/>
                <c:pt idx="0">
                  <c:v>2006-2007</c:v>
                </c:pt>
                <c:pt idx="1">
                  <c:v>2006-2007</c:v>
                </c:pt>
                <c:pt idx="2">
                  <c:v>2007-2008</c:v>
                </c:pt>
                <c:pt idx="3">
                  <c:v>2008-2009</c:v>
                </c:pt>
                <c:pt idx="4">
                  <c:v>2009-2010</c:v>
                </c:pt>
              </c:strCache>
            </c:strRef>
          </c:cat>
          <c:val>
            <c:numRef>
              <c:f>'1.3.1.4'!$D$141:$H$141</c:f>
              <c:numCache>
                <c:formatCode>#,##0</c:formatCode>
                <c:ptCount val="5"/>
                <c:pt idx="0">
                  <c:v>100</c:v>
                </c:pt>
                <c:pt idx="1">
                  <c:v>102.46305418719211</c:v>
                </c:pt>
                <c:pt idx="2">
                  <c:v>107.88177339901478</c:v>
                </c:pt>
                <c:pt idx="3">
                  <c:v>108.3743842364532</c:v>
                </c:pt>
                <c:pt idx="4">
                  <c:v>94.088669950738918</c:v>
                </c:pt>
              </c:numCache>
            </c:numRef>
          </c:val>
        </c:ser>
        <c:ser>
          <c:idx val="3"/>
          <c:order val="3"/>
          <c:tx>
            <c:strRef>
              <c:f>'1.3.1.4'!$C$142</c:f>
              <c:strCache>
                <c:ptCount val="1"/>
                <c:pt idx="0">
                  <c:v>280 FNB</c:v>
                </c:pt>
              </c:strCache>
            </c:strRef>
          </c:tx>
          <c:marker>
            <c:spPr>
              <a:ln w="12700"/>
            </c:spPr>
          </c:marker>
          <c:cat>
            <c:strRef>
              <c:f>'1.3.1.4'!$D$111:$H$111</c:f>
              <c:strCache>
                <c:ptCount val="5"/>
                <c:pt idx="0">
                  <c:v>2006-2007</c:v>
                </c:pt>
                <c:pt idx="1">
                  <c:v>2006-2007</c:v>
                </c:pt>
                <c:pt idx="2">
                  <c:v>2007-2008</c:v>
                </c:pt>
                <c:pt idx="3">
                  <c:v>2008-2009</c:v>
                </c:pt>
                <c:pt idx="4">
                  <c:v>2009-2010</c:v>
                </c:pt>
              </c:strCache>
            </c:strRef>
          </c:cat>
          <c:val>
            <c:numRef>
              <c:f>'1.3.1.4'!$D$142:$H$142</c:f>
              <c:numCache>
                <c:formatCode>#,##0</c:formatCode>
                <c:ptCount val="5"/>
                <c:pt idx="0">
                  <c:v>100</c:v>
                </c:pt>
                <c:pt idx="1">
                  <c:v>101.66666666666667</c:v>
                </c:pt>
                <c:pt idx="2">
                  <c:v>104.16666666666667</c:v>
                </c:pt>
                <c:pt idx="3">
                  <c:v>110</c:v>
                </c:pt>
                <c:pt idx="4">
                  <c:v>110.83333333333333</c:v>
                </c:pt>
              </c:numCache>
            </c:numRef>
          </c:val>
        </c:ser>
        <c:ser>
          <c:idx val="4"/>
          <c:order val="4"/>
          <c:tx>
            <c:strRef>
              <c:f>'1.3.1.4'!$C$143</c:f>
              <c:strCache>
                <c:ptCount val="1"/>
                <c:pt idx="0">
                  <c:v>300 EPSC</c:v>
                </c:pt>
              </c:strCache>
            </c:strRef>
          </c:tx>
          <c:spPr>
            <a:ln>
              <a:solidFill>
                <a:srgbClr val="3278CC"/>
              </a:solidFill>
            </a:ln>
          </c:spPr>
          <c:marker>
            <c:spPr>
              <a:ln w="12700"/>
            </c:spPr>
          </c:marker>
          <c:cat>
            <c:strRef>
              <c:f>'1.3.1.4'!$D$111:$H$111</c:f>
              <c:strCache>
                <c:ptCount val="5"/>
                <c:pt idx="0">
                  <c:v>2006-2007</c:v>
                </c:pt>
                <c:pt idx="1">
                  <c:v>2006-2007</c:v>
                </c:pt>
                <c:pt idx="2">
                  <c:v>2007-2008</c:v>
                </c:pt>
                <c:pt idx="3">
                  <c:v>2008-2009</c:v>
                </c:pt>
                <c:pt idx="4">
                  <c:v>2009-2010</c:v>
                </c:pt>
              </c:strCache>
            </c:strRef>
          </c:cat>
          <c:val>
            <c:numRef>
              <c:f>'1.3.1.4'!$D$143:$H$143</c:f>
              <c:numCache>
                <c:formatCode>#,##0</c:formatCode>
                <c:ptCount val="5"/>
                <c:pt idx="0">
                  <c:v>100</c:v>
                </c:pt>
                <c:pt idx="1">
                  <c:v>101.13636363636364</c:v>
                </c:pt>
                <c:pt idx="2">
                  <c:v>80.965909090909093</c:v>
                </c:pt>
                <c:pt idx="3">
                  <c:v>65.340909090909093</c:v>
                </c:pt>
                <c:pt idx="4">
                  <c:v>25.852272727272727</c:v>
                </c:pt>
              </c:numCache>
            </c:numRef>
          </c:val>
        </c:ser>
        <c:ser>
          <c:idx val="5"/>
          <c:order val="5"/>
          <c:tx>
            <c:strRef>
              <c:f>'1.3.1.4'!$C$144</c:f>
              <c:strCache>
                <c:ptCount val="1"/>
                <c:pt idx="0">
                  <c:v>310 EPSEB</c:v>
                </c:pt>
              </c:strCache>
            </c:strRef>
          </c:tx>
          <c:spPr>
            <a:ln>
              <a:solidFill>
                <a:srgbClr val="6C6CE2"/>
              </a:solidFill>
            </a:ln>
          </c:spPr>
          <c:marker>
            <c:symbol val="circle"/>
            <c:size val="6"/>
            <c:spPr>
              <a:solidFill>
                <a:srgbClr val="6C6CE2"/>
              </a:solidFill>
            </c:spPr>
          </c:marker>
          <c:cat>
            <c:strRef>
              <c:f>'1.3.1.4'!$D$111:$H$111</c:f>
              <c:strCache>
                <c:ptCount val="5"/>
                <c:pt idx="0">
                  <c:v>2006-2007</c:v>
                </c:pt>
                <c:pt idx="1">
                  <c:v>2006-2007</c:v>
                </c:pt>
                <c:pt idx="2">
                  <c:v>2007-2008</c:v>
                </c:pt>
                <c:pt idx="3">
                  <c:v>2008-2009</c:v>
                </c:pt>
                <c:pt idx="4">
                  <c:v>2009-2010</c:v>
                </c:pt>
              </c:strCache>
            </c:strRef>
          </c:cat>
          <c:val>
            <c:numRef>
              <c:f>'1.3.1.4'!$D$144:$H$144</c:f>
              <c:numCache>
                <c:formatCode>#,##0</c:formatCode>
                <c:ptCount val="5"/>
                <c:pt idx="0">
                  <c:v>100</c:v>
                </c:pt>
                <c:pt idx="1">
                  <c:v>105.17241379310344</c:v>
                </c:pt>
                <c:pt idx="2">
                  <c:v>98.084291187739467</c:v>
                </c:pt>
                <c:pt idx="3">
                  <c:v>103.06513409961686</c:v>
                </c:pt>
                <c:pt idx="4">
                  <c:v>15.134099616858238</c:v>
                </c:pt>
              </c:numCache>
            </c:numRef>
          </c:val>
        </c:ser>
        <c:ser>
          <c:idx val="6"/>
          <c:order val="6"/>
          <c:tx>
            <c:strRef>
              <c:f>'1.3.1.4'!$C$145</c:f>
              <c:strCache>
                <c:ptCount val="1"/>
                <c:pt idx="0">
                  <c:v>320 EUETIT</c:v>
                </c:pt>
              </c:strCache>
            </c:strRef>
          </c:tx>
          <c:spPr>
            <a:ln>
              <a:solidFill>
                <a:srgbClr val="65A4E9"/>
              </a:solidFill>
            </a:ln>
          </c:spPr>
          <c:marker>
            <c:symbol val="diamond"/>
            <c:size val="6"/>
          </c:marker>
          <c:cat>
            <c:strRef>
              <c:f>'1.3.1.4'!$D$111:$H$111</c:f>
              <c:strCache>
                <c:ptCount val="5"/>
                <c:pt idx="0">
                  <c:v>2006-2007</c:v>
                </c:pt>
                <c:pt idx="1">
                  <c:v>2006-2007</c:v>
                </c:pt>
                <c:pt idx="2">
                  <c:v>2007-2008</c:v>
                </c:pt>
                <c:pt idx="3">
                  <c:v>2008-2009</c:v>
                </c:pt>
                <c:pt idx="4">
                  <c:v>2009-2010</c:v>
                </c:pt>
              </c:strCache>
            </c:strRef>
          </c:cat>
          <c:val>
            <c:numRef>
              <c:f>'1.3.1.4'!$D$145:$H$145</c:f>
              <c:numCache>
                <c:formatCode>#,##0</c:formatCode>
                <c:ptCount val="5"/>
                <c:pt idx="0">
                  <c:v>100</c:v>
                </c:pt>
                <c:pt idx="1">
                  <c:v>96.01873536299766</c:v>
                </c:pt>
                <c:pt idx="2">
                  <c:v>97.892271662763463</c:v>
                </c:pt>
                <c:pt idx="3">
                  <c:v>85.011709601873534</c:v>
                </c:pt>
                <c:pt idx="4">
                  <c:v>18.501170960187352</c:v>
                </c:pt>
              </c:numCache>
            </c:numRef>
          </c:val>
        </c:ser>
        <c:ser>
          <c:idx val="7"/>
          <c:order val="7"/>
          <c:tx>
            <c:strRef>
              <c:f>'1.3.1.4'!$C$146</c:f>
              <c:strCache>
                <c:ptCount val="1"/>
                <c:pt idx="0">
                  <c:v>330 EPSEM</c:v>
                </c:pt>
              </c:strCache>
            </c:strRef>
          </c:tx>
          <c:marker>
            <c:symbol val="triangle"/>
            <c:size val="5"/>
          </c:marker>
          <c:cat>
            <c:strRef>
              <c:f>'1.3.1.4'!$D$111:$H$111</c:f>
              <c:strCache>
                <c:ptCount val="5"/>
                <c:pt idx="0">
                  <c:v>2006-2007</c:v>
                </c:pt>
                <c:pt idx="1">
                  <c:v>2006-2007</c:v>
                </c:pt>
                <c:pt idx="2">
                  <c:v>2007-2008</c:v>
                </c:pt>
                <c:pt idx="3">
                  <c:v>2008-2009</c:v>
                </c:pt>
                <c:pt idx="4">
                  <c:v>2009-2010</c:v>
                </c:pt>
              </c:strCache>
            </c:strRef>
          </c:cat>
          <c:val>
            <c:numRef>
              <c:f>'1.3.1.4'!$D$146:$G$146</c:f>
              <c:numCache>
                <c:formatCode>#,##0</c:formatCode>
                <c:ptCount val="4"/>
                <c:pt idx="0">
                  <c:v>100</c:v>
                </c:pt>
                <c:pt idx="1">
                  <c:v>93.427230046948353</c:v>
                </c:pt>
                <c:pt idx="2">
                  <c:v>83.568075117370896</c:v>
                </c:pt>
                <c:pt idx="3">
                  <c:v>80.281690140845072</c:v>
                </c:pt>
              </c:numCache>
            </c:numRef>
          </c:val>
        </c:ser>
        <c:ser>
          <c:idx val="8"/>
          <c:order val="8"/>
          <c:tx>
            <c:strRef>
              <c:f>'1.3.1.4'!$C$147</c:f>
              <c:strCache>
                <c:ptCount val="1"/>
                <c:pt idx="0">
                  <c:v>340 EPSEVG</c:v>
                </c:pt>
              </c:strCache>
            </c:strRef>
          </c:tx>
          <c:spPr>
            <a:ln>
              <a:solidFill>
                <a:srgbClr val="C2D3E8"/>
              </a:solidFill>
            </a:ln>
          </c:spPr>
          <c:marker>
            <c:symbol val="circle"/>
            <c:size val="4"/>
            <c:spPr>
              <a:ln>
                <a:solidFill>
                  <a:schemeClr val="accent1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'1.3.1.4'!$D$111:$H$111</c:f>
              <c:strCache>
                <c:ptCount val="5"/>
                <c:pt idx="0">
                  <c:v>2006-2007</c:v>
                </c:pt>
                <c:pt idx="1">
                  <c:v>2006-2007</c:v>
                </c:pt>
                <c:pt idx="2">
                  <c:v>2007-2008</c:v>
                </c:pt>
                <c:pt idx="3">
                  <c:v>2008-2009</c:v>
                </c:pt>
                <c:pt idx="4">
                  <c:v>2009-2010</c:v>
                </c:pt>
              </c:strCache>
            </c:strRef>
          </c:cat>
          <c:val>
            <c:numRef>
              <c:f>'1.3.1.4'!$D$147:$H$147</c:f>
              <c:numCache>
                <c:formatCode>#,##0</c:formatCode>
                <c:ptCount val="5"/>
                <c:pt idx="0">
                  <c:v>100</c:v>
                </c:pt>
                <c:pt idx="1">
                  <c:v>72.555205047318609</c:v>
                </c:pt>
                <c:pt idx="2">
                  <c:v>71.293375394321771</c:v>
                </c:pt>
                <c:pt idx="3">
                  <c:v>67.823343848580436</c:v>
                </c:pt>
                <c:pt idx="4">
                  <c:v>8.2018927444794958</c:v>
                </c:pt>
              </c:numCache>
            </c:numRef>
          </c:val>
        </c:ser>
        <c:ser>
          <c:idx val="9"/>
          <c:order val="9"/>
          <c:tx>
            <c:strRef>
              <c:f>'1.3.1.4'!$C$148</c:f>
              <c:strCache>
                <c:ptCount val="1"/>
                <c:pt idx="0">
                  <c:v>370 EUOOT</c:v>
                </c:pt>
              </c:strCache>
            </c:strRef>
          </c:tx>
          <c:cat>
            <c:strRef>
              <c:f>'1.3.1.4'!$D$111:$H$111</c:f>
              <c:strCache>
                <c:ptCount val="5"/>
                <c:pt idx="0">
                  <c:v>2006-2007</c:v>
                </c:pt>
                <c:pt idx="1">
                  <c:v>2006-2007</c:v>
                </c:pt>
                <c:pt idx="2">
                  <c:v>2007-2008</c:v>
                </c:pt>
                <c:pt idx="3">
                  <c:v>2008-2009</c:v>
                </c:pt>
                <c:pt idx="4">
                  <c:v>2009-2010</c:v>
                </c:pt>
              </c:strCache>
            </c:strRef>
          </c:cat>
          <c:val>
            <c:numRef>
              <c:f>'1.3.1.4'!$D$148:$G$148</c:f>
              <c:numCache>
                <c:formatCode>#,##0</c:formatCode>
                <c:ptCount val="4"/>
                <c:pt idx="0">
                  <c:v>100</c:v>
                </c:pt>
                <c:pt idx="1">
                  <c:v>71.612903225806448</c:v>
                </c:pt>
                <c:pt idx="2">
                  <c:v>83.225806451612897</c:v>
                </c:pt>
                <c:pt idx="3">
                  <c:v>85.806451612903231</c:v>
                </c:pt>
              </c:numCache>
            </c:numRef>
          </c:val>
        </c:ser>
        <c:ser>
          <c:idx val="10"/>
          <c:order val="10"/>
          <c:tx>
            <c:strRef>
              <c:f>'1.3.1.4'!$C$149</c:f>
              <c:strCache>
                <c:ptCount val="1"/>
                <c:pt idx="0">
                  <c:v>390 ESAB *</c:v>
                </c:pt>
              </c:strCache>
            </c:strRef>
          </c:tx>
          <c:marker>
            <c:symbol val="square"/>
            <c:size val="5"/>
          </c:marker>
          <c:cat>
            <c:strRef>
              <c:f>'1.3.1.4'!$D$111:$H$111</c:f>
              <c:strCache>
                <c:ptCount val="5"/>
                <c:pt idx="0">
                  <c:v>2006-2007</c:v>
                </c:pt>
                <c:pt idx="1">
                  <c:v>2006-2007</c:v>
                </c:pt>
                <c:pt idx="2">
                  <c:v>2007-2008</c:v>
                </c:pt>
                <c:pt idx="3">
                  <c:v>2008-2009</c:v>
                </c:pt>
                <c:pt idx="4">
                  <c:v>2009-2010</c:v>
                </c:pt>
              </c:strCache>
            </c:strRef>
          </c:cat>
          <c:val>
            <c:numRef>
              <c:f>'1.3.1.4'!$G$149</c:f>
              <c:numCache>
                <c:formatCode>#,##0</c:formatCode>
                <c:ptCount val="1"/>
                <c:pt idx="0">
                  <c:v>100</c:v>
                </c:pt>
              </c:numCache>
            </c:numRef>
          </c:val>
        </c:ser>
        <c:marker val="1"/>
        <c:axId val="107891328"/>
        <c:axId val="107929984"/>
      </c:lineChart>
      <c:catAx>
        <c:axId val="107891328"/>
        <c:scaling>
          <c:orientation val="minMax"/>
        </c:scaling>
        <c:axPos val="b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numFmt formatCode="General" sourceLinked="1"/>
        <c:majorTickMark val="cross"/>
        <c:tickLblPos val="nextTo"/>
        <c:spPr>
          <a:ln>
            <a:solidFill>
              <a:sysClr val="window" lastClr="FFFFFF">
                <a:lumMod val="75000"/>
              </a:sysClr>
            </a:solidFill>
          </a:ln>
        </c:spPr>
        <c:txPr>
          <a:bodyPr rot="0" vert="horz"/>
          <a:lstStyle/>
          <a:p>
            <a:pPr>
              <a:defRPr sz="800">
                <a:solidFill>
                  <a:srgbClr val="003366"/>
                </a:solidFill>
              </a:defRPr>
            </a:pPr>
            <a:endParaRPr lang="es-ES"/>
          </a:p>
        </c:txPr>
        <c:crossAx val="107929984"/>
        <c:crosses val="autoZero"/>
        <c:lblAlgn val="ctr"/>
        <c:lblOffset val="100"/>
        <c:tickLblSkip val="1"/>
        <c:tickMarkSkip val="1"/>
      </c:catAx>
      <c:valAx>
        <c:axId val="107929984"/>
        <c:scaling>
          <c:orientation val="minMax"/>
          <c:max val="115"/>
          <c:min val="5"/>
        </c:scaling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numFmt formatCode="0" sourceLinked="0"/>
        <c:majorTickMark val="cross"/>
        <c:tickLblPos val="nextTo"/>
        <c:txPr>
          <a:bodyPr rot="0" vert="horz"/>
          <a:lstStyle/>
          <a:p>
            <a:pPr>
              <a:defRPr sz="800">
                <a:solidFill>
                  <a:srgbClr val="003366"/>
                </a:solidFill>
              </a:defRPr>
            </a:pPr>
            <a:endParaRPr lang="es-ES"/>
          </a:p>
        </c:txPr>
        <c:crossAx val="107891328"/>
        <c:crosses val="autoZero"/>
        <c:crossBetween val="midCat"/>
        <c:majorUnit val="25"/>
      </c:valAx>
      <c:spPr>
        <a:ln>
          <a:solidFill>
            <a:sysClr val="window" lastClr="FFFFFF">
              <a:lumMod val="75000"/>
            </a:sysClr>
          </a:solidFill>
        </a:ln>
      </c:spPr>
    </c:plotArea>
    <c:legend>
      <c:legendPos val="r"/>
      <c:layout>
        <c:manualLayout>
          <c:xMode val="edge"/>
          <c:yMode val="edge"/>
          <c:x val="0.79941434846266335"/>
          <c:y val="0.33244024121649718"/>
          <c:w val="0.19472913616398271"/>
          <c:h val="0.58445124654324354"/>
        </c:manualLayout>
      </c:layout>
      <c:txPr>
        <a:bodyPr/>
        <a:lstStyle/>
        <a:p>
          <a:pPr>
            <a:defRPr sz="800">
              <a:solidFill>
                <a:srgbClr val="003366"/>
              </a:solidFill>
            </a:defRPr>
          </a:pPr>
          <a:endParaRPr lang="es-ES"/>
        </a:p>
      </c:txPr>
    </c:legend>
    <c:plotVisOnly val="1"/>
    <c:dispBlanksAs val="gap"/>
  </c:chart>
  <c:spPr>
    <a:ln>
      <a:solidFill>
        <a:srgbClr val="376091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000000000000144" r="0.75000000000000144" t="1" header="0.511811024" footer="0.511811024"/>
    <c:pageSetup paperSize="9"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3"/>
  <c:chart>
    <c:title>
      <c:tx>
        <c:rich>
          <a:bodyPr/>
          <a:lstStyle/>
          <a:p>
            <a:pPr algn="l">
              <a:defRPr>
                <a:solidFill>
                  <a:schemeClr val="accent1">
                    <a:lumMod val="50000"/>
                  </a:schemeClr>
                </a:solidFill>
              </a:defRPr>
            </a:pPr>
            <a:r>
              <a:rPr lang="es-ES" sz="1000">
                <a:solidFill>
                  <a:schemeClr val="accent1">
                    <a:lumMod val="50000"/>
                  </a:schemeClr>
                </a:solidFill>
              </a:rPr>
              <a:t>Estudiantat nou de 1r curs per centre docent</a:t>
            </a:r>
          </a:p>
          <a:p>
            <a:pPr algn="l">
              <a:defRPr>
                <a:solidFill>
                  <a:schemeClr val="accent1">
                    <a:lumMod val="50000"/>
                  </a:schemeClr>
                </a:solidFill>
              </a:defRPr>
            </a:pPr>
            <a:r>
              <a:rPr lang="es-ES" sz="1000">
                <a:solidFill>
                  <a:schemeClr val="accent1">
                    <a:lumMod val="50000"/>
                  </a:schemeClr>
                </a:solidFill>
              </a:rPr>
              <a:t>Estudis de 1r cicle. Centres docents adscrits (nombres índex)</a:t>
            </a:r>
          </a:p>
        </c:rich>
      </c:tx>
      <c:layout>
        <c:manualLayout>
          <c:xMode val="edge"/>
          <c:yMode val="edge"/>
          <c:x val="2.3357664233576627E-2"/>
          <c:y val="1.1337868480725623E-2"/>
        </c:manualLayout>
      </c:layout>
    </c:title>
    <c:plotArea>
      <c:layout>
        <c:manualLayout>
          <c:layoutTarget val="inner"/>
          <c:xMode val="edge"/>
          <c:yMode val="edge"/>
          <c:x val="4.8175216821978284E-2"/>
          <c:y val="0.12925198689941841"/>
          <c:w val="0.70219028155671304"/>
          <c:h val="0.79818770857184618"/>
        </c:manualLayout>
      </c:layout>
      <c:lineChart>
        <c:grouping val="standard"/>
        <c:ser>
          <c:idx val="0"/>
          <c:order val="0"/>
          <c:tx>
            <c:strRef>
              <c:f>'1.3.1.4'!$C$151</c:f>
              <c:strCache>
                <c:ptCount val="1"/>
                <c:pt idx="0">
                  <c:v>801 EUNCET</c:v>
                </c:pt>
              </c:strCache>
            </c:strRef>
          </c:tx>
          <c:dLbls>
            <c:delete val="1"/>
          </c:dLbls>
          <c:cat>
            <c:strRef>
              <c:f>'1.3.1.4'!$D$111:$H$111</c:f>
              <c:strCache>
                <c:ptCount val="5"/>
                <c:pt idx="0">
                  <c:v>2006-2007</c:v>
                </c:pt>
                <c:pt idx="1">
                  <c:v>2006-2007</c:v>
                </c:pt>
                <c:pt idx="2">
                  <c:v>2007-2008</c:v>
                </c:pt>
                <c:pt idx="3">
                  <c:v>2008-2009</c:v>
                </c:pt>
                <c:pt idx="4">
                  <c:v>2009-2010</c:v>
                </c:pt>
              </c:strCache>
            </c:strRef>
          </c:cat>
          <c:val>
            <c:numRef>
              <c:f>'1.3.1.4'!$D$151:$H$151</c:f>
              <c:numCache>
                <c:formatCode>#,##0</c:formatCode>
                <c:ptCount val="5"/>
                <c:pt idx="0">
                  <c:v>100</c:v>
                </c:pt>
                <c:pt idx="1">
                  <c:v>88.95348837209302</c:v>
                </c:pt>
                <c:pt idx="2">
                  <c:v>75.581395348837205</c:v>
                </c:pt>
                <c:pt idx="3">
                  <c:v>66.860465116279073</c:v>
                </c:pt>
                <c:pt idx="4">
                  <c:v>1.1627906976744187</c:v>
                </c:pt>
              </c:numCache>
            </c:numRef>
          </c:val>
        </c:ser>
        <c:ser>
          <c:idx val="1"/>
          <c:order val="1"/>
          <c:tx>
            <c:strRef>
              <c:f>'1.3.1.4'!$C$152</c:f>
              <c:strCache>
                <c:ptCount val="1"/>
                <c:pt idx="0">
                  <c:v>802 EAE</c:v>
                </c:pt>
              </c:strCache>
            </c:strRef>
          </c:tx>
          <c:dLbls>
            <c:delete val="1"/>
          </c:dLbls>
          <c:cat>
            <c:strRef>
              <c:f>'1.3.1.4'!$D$111:$H$111</c:f>
              <c:strCache>
                <c:ptCount val="5"/>
                <c:pt idx="0">
                  <c:v>2006-2007</c:v>
                </c:pt>
                <c:pt idx="1">
                  <c:v>2006-2007</c:v>
                </c:pt>
                <c:pt idx="2">
                  <c:v>2007-2008</c:v>
                </c:pt>
                <c:pt idx="3">
                  <c:v>2008-2009</c:v>
                </c:pt>
                <c:pt idx="4">
                  <c:v>2009-2010</c:v>
                </c:pt>
              </c:strCache>
            </c:strRef>
          </c:cat>
          <c:val>
            <c:numRef>
              <c:f>'1.3.1.4'!$D$152:$G$152</c:f>
              <c:numCache>
                <c:formatCode>#,##0</c:formatCode>
                <c:ptCount val="4"/>
                <c:pt idx="0">
                  <c:v>100</c:v>
                </c:pt>
                <c:pt idx="1">
                  <c:v>163.04347826086956</c:v>
                </c:pt>
                <c:pt idx="2">
                  <c:v>80.434782608695656</c:v>
                </c:pt>
                <c:pt idx="3">
                  <c:v>97.826086956521735</c:v>
                </c:pt>
              </c:numCache>
            </c:numRef>
          </c:val>
        </c:ser>
        <c:ser>
          <c:idx val="2"/>
          <c:order val="2"/>
          <c:tx>
            <c:strRef>
              <c:f>'1.3.1.4'!$C$153</c:f>
              <c:strCache>
                <c:ptCount val="1"/>
                <c:pt idx="0">
                  <c:v>820 EUETIB</c:v>
                </c:pt>
              </c:strCache>
            </c:strRef>
          </c:tx>
          <c:spPr>
            <a:ln>
              <a:solidFill>
                <a:srgbClr val="B8CCE4"/>
              </a:solidFill>
            </a:ln>
          </c:spPr>
          <c:dLbls>
            <c:delete val="1"/>
          </c:dLbls>
          <c:cat>
            <c:strRef>
              <c:f>'1.3.1.4'!$D$111:$H$111</c:f>
              <c:strCache>
                <c:ptCount val="5"/>
                <c:pt idx="0">
                  <c:v>2006-2007</c:v>
                </c:pt>
                <c:pt idx="1">
                  <c:v>2006-2007</c:v>
                </c:pt>
                <c:pt idx="2">
                  <c:v>2007-2008</c:v>
                </c:pt>
                <c:pt idx="3">
                  <c:v>2008-2009</c:v>
                </c:pt>
                <c:pt idx="4">
                  <c:v>2009-2010</c:v>
                </c:pt>
              </c:strCache>
            </c:strRef>
          </c:cat>
          <c:val>
            <c:numRef>
              <c:f>'1.3.1.4'!$D$153:$G$153</c:f>
              <c:numCache>
                <c:formatCode>#,##0</c:formatCode>
                <c:ptCount val="4"/>
                <c:pt idx="0">
                  <c:v>100</c:v>
                </c:pt>
                <c:pt idx="1">
                  <c:v>98.178807947019862</c:v>
                </c:pt>
                <c:pt idx="2">
                  <c:v>103.80794701986756</c:v>
                </c:pt>
                <c:pt idx="3">
                  <c:v>101.49006622516556</c:v>
                </c:pt>
              </c:numCache>
            </c:numRef>
          </c:val>
        </c:ser>
        <c:ser>
          <c:idx val="3"/>
          <c:order val="3"/>
          <c:tx>
            <c:strRef>
              <c:f>'1.3.1.4'!$C$154</c:f>
              <c:strCache>
                <c:ptCount val="1"/>
                <c:pt idx="0">
                  <c:v>830 EUETAB - ESAB *</c:v>
                </c:pt>
              </c:strCache>
            </c:strRef>
          </c:tx>
          <c:marker>
            <c:symbol val="diamond"/>
            <c:size val="6"/>
            <c:spPr>
              <a:ln w="12700"/>
            </c:spPr>
          </c:marker>
          <c:dLbls>
            <c:delete val="1"/>
          </c:dLbls>
          <c:cat>
            <c:strRef>
              <c:f>'1.3.1.4'!$D$111:$H$111</c:f>
              <c:strCache>
                <c:ptCount val="5"/>
                <c:pt idx="0">
                  <c:v>2006-2007</c:v>
                </c:pt>
                <c:pt idx="1">
                  <c:v>2006-2007</c:v>
                </c:pt>
                <c:pt idx="2">
                  <c:v>2007-2008</c:v>
                </c:pt>
                <c:pt idx="3">
                  <c:v>2008-2009</c:v>
                </c:pt>
                <c:pt idx="4">
                  <c:v>2009-2010</c:v>
                </c:pt>
              </c:strCache>
            </c:strRef>
          </c:cat>
          <c:val>
            <c:numRef>
              <c:f>'1.3.1.4'!$D$154:$G$154</c:f>
              <c:numCache>
                <c:formatCode>#,##0</c:formatCode>
                <c:ptCount val="4"/>
                <c:pt idx="0">
                  <c:v>100</c:v>
                </c:pt>
                <c:pt idx="1">
                  <c:v>60.958904109589042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tx>
            <c:strRef>
              <c:f>'1.3.1.4'!$C$155</c:f>
              <c:strCache>
                <c:ptCount val="1"/>
                <c:pt idx="0">
                  <c:v>840 EUPMT</c:v>
                </c:pt>
              </c:strCache>
            </c:strRef>
          </c:tx>
          <c:marker>
            <c:symbol val="star"/>
            <c:size val="7"/>
            <c:spPr>
              <a:ln w="12700"/>
            </c:spPr>
          </c:marker>
          <c:dLbls>
            <c:delete val="1"/>
          </c:dLbls>
          <c:cat>
            <c:strRef>
              <c:f>'1.3.1.4'!$D$111:$H$111</c:f>
              <c:strCache>
                <c:ptCount val="5"/>
                <c:pt idx="0">
                  <c:v>2006-2007</c:v>
                </c:pt>
                <c:pt idx="1">
                  <c:v>2006-2007</c:v>
                </c:pt>
                <c:pt idx="2">
                  <c:v>2007-2008</c:v>
                </c:pt>
                <c:pt idx="3">
                  <c:v>2008-2009</c:v>
                </c:pt>
                <c:pt idx="4">
                  <c:v>2009-2010</c:v>
                </c:pt>
              </c:strCache>
            </c:strRef>
          </c:cat>
          <c:val>
            <c:numRef>
              <c:f>'1.3.1.4'!$D$155:$H$155</c:f>
              <c:numCache>
                <c:formatCode>#,##0</c:formatCode>
                <c:ptCount val="5"/>
                <c:pt idx="0">
                  <c:v>100</c:v>
                </c:pt>
                <c:pt idx="1">
                  <c:v>84.705882352941174</c:v>
                </c:pt>
                <c:pt idx="2">
                  <c:v>90.588235294117652</c:v>
                </c:pt>
                <c:pt idx="3">
                  <c:v>88.235294117647058</c:v>
                </c:pt>
                <c:pt idx="4">
                  <c:v>16.470588235294116</c:v>
                </c:pt>
              </c:numCache>
            </c:numRef>
          </c:val>
        </c:ser>
        <c:ser>
          <c:idx val="5"/>
          <c:order val="5"/>
          <c:tx>
            <c:strRef>
              <c:f>'1.3.1.4'!$C$156</c:f>
              <c:strCache>
                <c:ptCount val="1"/>
                <c:pt idx="0">
                  <c:v>860 EUETII</c:v>
                </c:pt>
              </c:strCache>
            </c:strRef>
          </c:tx>
          <c:dLbls>
            <c:delete val="1"/>
          </c:dLbls>
          <c:cat>
            <c:strRef>
              <c:f>'1.3.1.4'!$D$111:$H$111</c:f>
              <c:strCache>
                <c:ptCount val="5"/>
                <c:pt idx="0">
                  <c:v>2006-2007</c:v>
                </c:pt>
                <c:pt idx="1">
                  <c:v>2006-2007</c:v>
                </c:pt>
                <c:pt idx="2">
                  <c:v>2007-2008</c:v>
                </c:pt>
                <c:pt idx="3">
                  <c:v>2008-2009</c:v>
                </c:pt>
                <c:pt idx="4">
                  <c:v>2009-2010</c:v>
                </c:pt>
              </c:strCache>
            </c:strRef>
          </c:cat>
          <c:val>
            <c:numRef>
              <c:f>'1.3.1.4'!$D$156:$G$156</c:f>
              <c:numCache>
                <c:formatCode>#,##0</c:formatCode>
                <c:ptCount val="4"/>
                <c:pt idx="0">
                  <c:v>100</c:v>
                </c:pt>
                <c:pt idx="1">
                  <c:v>78.125</c:v>
                </c:pt>
                <c:pt idx="2">
                  <c:v>59.375</c:v>
                </c:pt>
                <c:pt idx="3">
                  <c:v>100</c:v>
                </c:pt>
              </c:numCache>
            </c:numRef>
          </c:val>
        </c:ser>
        <c:ser>
          <c:idx val="6"/>
          <c:order val="6"/>
          <c:tx>
            <c:strRef>
              <c:f>'1.3.1.4'!$C$157</c:f>
              <c:strCache>
                <c:ptCount val="1"/>
                <c:pt idx="0">
                  <c:v>870 EUETTPC</c:v>
                </c:pt>
              </c:strCache>
            </c:strRef>
          </c:tx>
          <c:marker>
            <c:symbol val="circle"/>
            <c:size val="5"/>
          </c:marker>
          <c:dLbls>
            <c:delete val="1"/>
          </c:dLbls>
          <c:cat>
            <c:strRef>
              <c:f>'1.3.1.4'!$D$111:$H$111</c:f>
              <c:strCache>
                <c:ptCount val="5"/>
                <c:pt idx="0">
                  <c:v>2006-2007</c:v>
                </c:pt>
                <c:pt idx="1">
                  <c:v>2006-2007</c:v>
                </c:pt>
                <c:pt idx="2">
                  <c:v>2007-2008</c:v>
                </c:pt>
                <c:pt idx="3">
                  <c:v>2008-2009</c:v>
                </c:pt>
                <c:pt idx="4">
                  <c:v>2009-2010</c:v>
                </c:pt>
              </c:strCache>
            </c:strRef>
          </c:cat>
          <c:val>
            <c:numRef>
              <c:f>'1.3.1.4'!$D$157</c:f>
              <c:numCache>
                <c:formatCode>#,##0</c:formatCode>
                <c:ptCount val="1"/>
                <c:pt idx="0">
                  <c:v>100</c:v>
                </c:pt>
              </c:numCache>
            </c:numRef>
          </c:val>
        </c:ser>
        <c:dLbls>
          <c:showVal val="1"/>
        </c:dLbls>
        <c:marker val="1"/>
        <c:axId val="112464640"/>
        <c:axId val="112466176"/>
      </c:lineChart>
      <c:catAx>
        <c:axId val="112464640"/>
        <c:scaling>
          <c:orientation val="minMax"/>
        </c:scaling>
        <c:axPos val="b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numFmt formatCode="General" sourceLinked="1"/>
        <c:majorTickMark val="cross"/>
        <c:tickLblPos val="nextTo"/>
        <c:spPr>
          <a:ln>
            <a:solidFill>
              <a:sysClr val="window" lastClr="FFFFFF">
                <a:lumMod val="75000"/>
              </a:sysClr>
            </a:solidFill>
          </a:ln>
        </c:spPr>
        <c:txPr>
          <a:bodyPr rot="0" vert="horz"/>
          <a:lstStyle/>
          <a:p>
            <a:pPr>
              <a:defRPr sz="800">
                <a:solidFill>
                  <a:srgbClr val="003366"/>
                </a:solidFill>
              </a:defRPr>
            </a:pPr>
            <a:endParaRPr lang="es-ES"/>
          </a:p>
        </c:txPr>
        <c:crossAx val="112466176"/>
        <c:crosses val="autoZero"/>
        <c:lblAlgn val="ctr"/>
        <c:lblOffset val="100"/>
        <c:tickLblSkip val="1"/>
        <c:tickMarkSkip val="1"/>
      </c:catAx>
      <c:valAx>
        <c:axId val="112466176"/>
        <c:scaling>
          <c:orientation val="minMax"/>
          <c:max val="165"/>
          <c:min val="0"/>
        </c:scaling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numFmt formatCode="0" sourceLinked="0"/>
        <c:majorTickMark val="cross"/>
        <c:tickLblPos val="nextTo"/>
        <c:spPr>
          <a:ln>
            <a:solidFill>
              <a:sysClr val="window" lastClr="FFFFFF">
                <a:lumMod val="75000"/>
              </a:sysClr>
            </a:solidFill>
          </a:ln>
        </c:spPr>
        <c:txPr>
          <a:bodyPr rot="0" vert="horz"/>
          <a:lstStyle/>
          <a:p>
            <a:pPr>
              <a:defRPr sz="800">
                <a:solidFill>
                  <a:srgbClr val="003366"/>
                </a:solidFill>
              </a:defRPr>
            </a:pPr>
            <a:endParaRPr lang="es-ES"/>
          </a:p>
        </c:txPr>
        <c:crossAx val="112464640"/>
        <c:crosses val="autoZero"/>
        <c:crossBetween val="midCat"/>
        <c:majorUnit val="15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80584002912044761"/>
          <c:y val="0.53741615631379414"/>
          <c:w val="0.18832132114872521"/>
          <c:h val="0.45578326518709045"/>
        </c:manualLayout>
      </c:layout>
      <c:txPr>
        <a:bodyPr/>
        <a:lstStyle/>
        <a:p>
          <a:pPr>
            <a:defRPr sz="800">
              <a:solidFill>
                <a:srgbClr val="003366"/>
              </a:solidFill>
            </a:defRPr>
          </a:pPr>
          <a:endParaRPr lang="es-ES"/>
        </a:p>
      </c:txPr>
    </c:legend>
    <c:plotVisOnly val="1"/>
    <c:dispBlanksAs val="gap"/>
  </c:chart>
  <c:spPr>
    <a:ln>
      <a:solidFill>
        <a:srgbClr val="376091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000000000000144" r="0.75000000000000144" t="1" header="0.511811024" footer="0.511811024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15424</xdr:colOff>
      <xdr:row>27</xdr:row>
      <xdr:rowOff>135467</xdr:rowOff>
    </xdr:from>
    <xdr:to>
      <xdr:col>8</xdr:col>
      <xdr:colOff>9525</xdr:colOff>
      <xdr:row>53</xdr:row>
      <xdr:rowOff>17992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81</xdr:row>
      <xdr:rowOff>123825</xdr:rowOff>
    </xdr:from>
    <xdr:to>
      <xdr:col>8</xdr:col>
      <xdr:colOff>14654</xdr:colOff>
      <xdr:row>104</xdr:row>
      <xdr:rowOff>85725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19050</xdr:colOff>
      <xdr:row>159</xdr:row>
      <xdr:rowOff>123825</xdr:rowOff>
    </xdr:from>
    <xdr:to>
      <xdr:col>8</xdr:col>
      <xdr:colOff>0</xdr:colOff>
      <xdr:row>181</xdr:row>
      <xdr:rowOff>114300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171450</xdr:colOff>
      <xdr:row>182</xdr:row>
      <xdr:rowOff>104775</xdr:rowOff>
    </xdr:from>
    <xdr:to>
      <xdr:col>7</xdr:col>
      <xdr:colOff>742950</xdr:colOff>
      <xdr:row>208</xdr:row>
      <xdr:rowOff>95250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PAE/APAE-COMU/Estad&#237;stiques%20internes/LLIBREDA/Lldades%202009/Dades%20externes%20rebudes/montse/131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zart\Grups\GPA\GPA-OTP\GPA-OTP-COMU\DOCENCIA\VARIS\LlibreDades\00_01\Doc_3atramesa20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zart\Grups\GPA\GPA-OTP\GPA-OTP-COMU\DOCENCIA\VARIS\LlibreDades\00_01\Doc_1atramesa200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3.1.1"/>
      <sheetName val="1311"/>
    </sheetNames>
    <definedNames>
      <definedName name="_xlbgnm.pa1" refersTo="#REF!"/>
      <definedName name="_xlbgnm.pa10" refersTo="#REF!"/>
      <definedName name="_xlbgnm.pa11" refersTo="#REF!"/>
      <definedName name="_xlbgnm.pa2" refersTo="#REF!"/>
      <definedName name="_xlbgnm.pa3" refersTo="#REF!"/>
      <definedName name="_xlbgnm.pa4" refersTo="#REF!"/>
      <definedName name="_xlbgnm.pa5" refersTo="#REF!"/>
      <definedName name="_xlbgnm.pa6" refersTo="#REF!"/>
      <definedName name="_xlbgnm.pa7" refersTo="#REF!"/>
      <definedName name="_xlbgnm.pa8" refersTo="#REF!"/>
      <definedName name="_xlbgnm.pa9" refersTo="#REF!"/>
    </defined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Índex"/>
      <sheetName val="1.2.3."/>
      <sheetName val="1.3.1.1"/>
      <sheetName val="1.3.1.3."/>
      <sheetName val="1.3.1.3. (grafics)"/>
      <sheetName val="1.3.1.4. (gràfics)"/>
      <sheetName val="1.3.1.6."/>
      <sheetName val="1.3.1.8"/>
      <sheetName val="1.3.1.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Índex"/>
      <sheetName val="1.2.1.(Gràfics)"/>
      <sheetName val="1.2.4."/>
      <sheetName val="1.2.4.(Gràfics)"/>
      <sheetName val="1.2.5."/>
      <sheetName val="1.2.6"/>
      <sheetName val="1.3.1.7."/>
      <sheetName val="1.3.1.13."/>
      <sheetName val="1.3.1.14."/>
      <sheetName val="1.3.1.15."/>
      <sheetName val="1.3.1.16."/>
      <sheetName val="1.3.1.19."/>
      <sheetName val="1.4.1."/>
      <sheetName val="1.4.1.1."/>
      <sheetName val="1.4.1.2.1."/>
      <sheetName val="1.4.1.2.2."/>
      <sheetName val="1.4.1.2.3."/>
      <sheetName val="1.4.1.2.4.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0"/>
  <sheetViews>
    <sheetView showGridLines="0" tabSelected="1" zoomScaleNormal="100" zoomScaleSheetLayoutView="130" workbookViewId="0">
      <selection activeCell="C4" sqref="C4:G4"/>
    </sheetView>
  </sheetViews>
  <sheetFormatPr defaultColWidth="11.42578125" defaultRowHeight="12.75"/>
  <cols>
    <col min="1" max="1" width="1" style="2" customWidth="1"/>
    <col min="2" max="2" width="0.5703125" style="2" customWidth="1"/>
    <col min="3" max="3" width="40.85546875" style="2" customWidth="1"/>
    <col min="4" max="8" width="11.28515625" style="5" customWidth="1"/>
    <col min="9" max="9" width="0.5703125" style="2" customWidth="1"/>
    <col min="10" max="10" width="11.42578125" style="2"/>
    <col min="11" max="11" width="3.5703125" style="2" customWidth="1"/>
    <col min="12" max="16384" width="11.42578125" style="2"/>
  </cols>
  <sheetData>
    <row r="1" spans="1:10" ht="14.25" thickTop="1" thickBot="1">
      <c r="A1" s="1"/>
      <c r="C1" s="95" t="s">
        <v>65</v>
      </c>
      <c r="D1" s="96"/>
      <c r="E1" s="96"/>
      <c r="F1" s="96"/>
      <c r="G1" s="96"/>
      <c r="H1" s="2"/>
      <c r="I1" s="3"/>
    </row>
    <row r="2" spans="1:10" ht="14.25" thickTop="1" thickBot="1">
      <c r="C2" s="95" t="s">
        <v>78</v>
      </c>
      <c r="D2" s="96"/>
      <c r="E2" s="96"/>
      <c r="F2" s="96"/>
      <c r="G2" s="96"/>
      <c r="H2" s="2"/>
      <c r="I2" s="3"/>
    </row>
    <row r="3" spans="1:10" ht="6.75" customHeight="1" thickTop="1" thickBot="1">
      <c r="C3" s="4"/>
      <c r="I3" s="3"/>
    </row>
    <row r="4" spans="1:10" ht="14.25" thickTop="1" thickBot="1">
      <c r="C4" s="95" t="s">
        <v>64</v>
      </c>
      <c r="D4" s="96"/>
      <c r="E4" s="96"/>
      <c r="F4" s="96"/>
      <c r="G4" s="96"/>
      <c r="H4" s="2"/>
      <c r="I4" s="3"/>
    </row>
    <row r="5" spans="1:10" ht="6.75" customHeight="1" thickTop="1"/>
    <row r="6" spans="1:10" ht="3.95" customHeight="1">
      <c r="B6" s="21"/>
      <c r="C6" s="22"/>
      <c r="D6" s="23"/>
      <c r="E6" s="23"/>
      <c r="F6" s="23"/>
      <c r="G6" s="23"/>
      <c r="H6" s="23"/>
      <c r="I6" s="24"/>
    </row>
    <row r="7" spans="1:10" ht="20.100000000000001" customHeight="1">
      <c r="B7" s="25"/>
      <c r="C7" s="26" t="s">
        <v>63</v>
      </c>
      <c r="D7" s="26" t="s">
        <v>48</v>
      </c>
      <c r="E7" s="26" t="s">
        <v>47</v>
      </c>
      <c r="F7" s="26" t="s">
        <v>46</v>
      </c>
      <c r="G7" s="26" t="s">
        <v>45</v>
      </c>
      <c r="H7" s="26" t="s">
        <v>68</v>
      </c>
      <c r="I7" s="27"/>
    </row>
    <row r="8" spans="1:10" ht="25.5">
      <c r="B8" s="25"/>
      <c r="C8" s="28" t="s">
        <v>62</v>
      </c>
      <c r="D8" s="29">
        <v>2332</v>
      </c>
      <c r="E8" s="29">
        <v>2178</v>
      </c>
      <c r="F8" s="29">
        <v>2171</v>
      </c>
      <c r="G8" s="29">
        <v>2219</v>
      </c>
      <c r="H8" s="29">
        <v>2208</v>
      </c>
      <c r="I8" s="30"/>
    </row>
    <row r="9" spans="1:10" ht="23.25" customHeight="1">
      <c r="B9" s="25"/>
      <c r="C9" s="31" t="s">
        <v>61</v>
      </c>
      <c r="D9" s="32">
        <v>2553</v>
      </c>
      <c r="E9" s="32">
        <v>2423</v>
      </c>
      <c r="F9" s="32">
        <v>2415</v>
      </c>
      <c r="G9" s="32">
        <v>2348</v>
      </c>
      <c r="H9" s="32">
        <v>768</v>
      </c>
      <c r="I9" s="30"/>
    </row>
    <row r="10" spans="1:10" ht="23.25" customHeight="1">
      <c r="B10" s="25"/>
      <c r="C10" s="65" t="s">
        <v>69</v>
      </c>
      <c r="D10" s="97">
        <v>0</v>
      </c>
      <c r="E10" s="97">
        <v>0</v>
      </c>
      <c r="F10" s="97">
        <v>0</v>
      </c>
      <c r="G10" s="97">
        <v>0</v>
      </c>
      <c r="H10" s="55">
        <v>1879</v>
      </c>
      <c r="I10" s="30"/>
    </row>
    <row r="11" spans="1:10" ht="24" customHeight="1">
      <c r="B11" s="25"/>
      <c r="C11" s="33" t="s">
        <v>42</v>
      </c>
      <c r="D11" s="34">
        <f>+D8+D9+D10</f>
        <v>4885</v>
      </c>
      <c r="E11" s="34">
        <f>+E8+E9</f>
        <v>4601</v>
      </c>
      <c r="F11" s="34">
        <f>+F8+F9</f>
        <v>4586</v>
      </c>
      <c r="G11" s="34">
        <f>+G8+G9</f>
        <v>4567</v>
      </c>
      <c r="H11" s="34">
        <f>+H8+H9+H10</f>
        <v>4855</v>
      </c>
      <c r="I11" s="30"/>
    </row>
    <row r="12" spans="1:10" ht="22.5" customHeight="1">
      <c r="B12" s="25"/>
      <c r="C12" s="31" t="s">
        <v>60</v>
      </c>
      <c r="D12" s="32">
        <v>1086</v>
      </c>
      <c r="E12" s="32">
        <v>1007</v>
      </c>
      <c r="F12" s="32">
        <v>890</v>
      </c>
      <c r="G12" s="32">
        <v>880</v>
      </c>
      <c r="H12" s="32">
        <v>16</v>
      </c>
      <c r="I12" s="30"/>
      <c r="J12" s="6"/>
    </row>
    <row r="13" spans="1:10" ht="22.5" customHeight="1">
      <c r="B13" s="25"/>
      <c r="C13" s="65" t="s">
        <v>70</v>
      </c>
      <c r="D13" s="97">
        <v>0</v>
      </c>
      <c r="E13" s="97">
        <v>0</v>
      </c>
      <c r="F13" s="97">
        <v>0</v>
      </c>
      <c r="G13" s="97">
        <v>0</v>
      </c>
      <c r="H13" s="55">
        <v>1321</v>
      </c>
      <c r="I13" s="30"/>
      <c r="J13" s="6"/>
    </row>
    <row r="14" spans="1:10" ht="25.5">
      <c r="B14" s="25"/>
      <c r="C14" s="35" t="s">
        <v>59</v>
      </c>
      <c r="D14" s="36">
        <f>SUM(D11:D12)</f>
        <v>5971</v>
      </c>
      <c r="E14" s="36">
        <f>SUM(E11:E12)</f>
        <v>5608</v>
      </c>
      <c r="F14" s="36">
        <f>SUM(F11:F12)</f>
        <v>5476</v>
      </c>
      <c r="G14" s="36">
        <f>SUM(G11:G12)</f>
        <v>5447</v>
      </c>
      <c r="H14" s="36">
        <f>SUM(H12:H13)</f>
        <v>1337</v>
      </c>
      <c r="I14" s="30"/>
    </row>
    <row r="15" spans="1:10" ht="3.95" customHeight="1">
      <c r="B15" s="37"/>
      <c r="C15" s="38"/>
      <c r="D15" s="39"/>
      <c r="E15" s="39"/>
      <c r="F15" s="39"/>
      <c r="G15" s="39"/>
      <c r="H15" s="39"/>
      <c r="I15" s="40"/>
    </row>
    <row r="16" spans="1:10">
      <c r="C16" s="7"/>
      <c r="D16" s="7"/>
      <c r="E16" s="8"/>
      <c r="F16" s="2"/>
      <c r="G16" s="2"/>
      <c r="H16" s="2"/>
    </row>
    <row r="17" spans="2:10" ht="3.95" customHeight="1">
      <c r="B17" s="21"/>
      <c r="C17" s="22"/>
      <c r="D17" s="23"/>
      <c r="E17" s="23"/>
      <c r="F17" s="41"/>
      <c r="G17" s="23"/>
      <c r="H17" s="23"/>
      <c r="I17" s="24"/>
    </row>
    <row r="18" spans="2:10" ht="20.100000000000001" customHeight="1">
      <c r="B18" s="25"/>
      <c r="C18" s="94" t="s">
        <v>37</v>
      </c>
      <c r="D18" s="94"/>
      <c r="E18" s="94"/>
      <c r="F18" s="94"/>
      <c r="G18" s="94"/>
      <c r="H18" s="42"/>
      <c r="I18" s="30"/>
    </row>
    <row r="19" spans="2:10" ht="29.25" customHeight="1">
      <c r="B19" s="25"/>
      <c r="C19" s="28" t="s">
        <v>62</v>
      </c>
      <c r="D19" s="29">
        <f>+D8*100/D8</f>
        <v>100</v>
      </c>
      <c r="E19" s="29">
        <f>+E8*100/$D$8</f>
        <v>93.396226415094333</v>
      </c>
      <c r="F19" s="29">
        <f>+F8*100/$D$8</f>
        <v>93.096054888507723</v>
      </c>
      <c r="G19" s="29">
        <f>+G8*100/$D$8</f>
        <v>95.154373927958829</v>
      </c>
      <c r="H19" s="29">
        <f>+H8*100/$D$8</f>
        <v>94.682675814751292</v>
      </c>
      <c r="I19" s="30"/>
    </row>
    <row r="20" spans="2:10" ht="21.75" customHeight="1">
      <c r="B20" s="25"/>
      <c r="C20" s="31" t="s">
        <v>61</v>
      </c>
      <c r="D20" s="32">
        <f>+D9*100/D9</f>
        <v>100</v>
      </c>
      <c r="E20" s="32">
        <f>+E9*100/$D$9</f>
        <v>94.907951429690556</v>
      </c>
      <c r="F20" s="32">
        <f>+F9*100/$D$9</f>
        <v>94.594594594594597</v>
      </c>
      <c r="G20" s="32">
        <f>+G9*100/$D$9</f>
        <v>91.970231100665885</v>
      </c>
      <c r="H20" s="32">
        <f>+H9*100/$D$9</f>
        <v>30.082256169212691</v>
      </c>
      <c r="I20" s="30"/>
    </row>
    <row r="21" spans="2:10" ht="23.25" customHeight="1">
      <c r="B21" s="25"/>
      <c r="C21" s="28" t="s">
        <v>69</v>
      </c>
      <c r="D21" s="62" t="s">
        <v>40</v>
      </c>
      <c r="E21" s="62" t="s">
        <v>40</v>
      </c>
      <c r="F21" s="62" t="s">
        <v>40</v>
      </c>
      <c r="G21" s="62" t="s">
        <v>40</v>
      </c>
      <c r="H21" s="55">
        <f>+H10*100/$H$10</f>
        <v>100</v>
      </c>
      <c r="I21" s="30"/>
    </row>
    <row r="22" spans="2:10" s="9" customFormat="1" ht="21" customHeight="1">
      <c r="B22" s="43"/>
      <c r="C22" s="33" t="s">
        <v>42</v>
      </c>
      <c r="D22" s="34">
        <f>+D11*100/D11</f>
        <v>100</v>
      </c>
      <c r="E22" s="34">
        <f>+E11*100/$D$11</f>
        <v>94.186284544524057</v>
      </c>
      <c r="F22" s="34">
        <f>+F11*100/$D$11</f>
        <v>93.879222108495398</v>
      </c>
      <c r="G22" s="34">
        <f>+G11*100/$D$11</f>
        <v>93.490276356192425</v>
      </c>
      <c r="H22" s="34">
        <f>+H11*100/$D$11</f>
        <v>99.385875127942683</v>
      </c>
      <c r="I22" s="44"/>
    </row>
    <row r="23" spans="2:10" ht="21" customHeight="1">
      <c r="B23" s="25"/>
      <c r="C23" s="66" t="s">
        <v>60</v>
      </c>
      <c r="D23" s="58">
        <f>+D12*100/D12</f>
        <v>100</v>
      </c>
      <c r="E23" s="58">
        <f>+E12*100/$D$12</f>
        <v>92.725598526703493</v>
      </c>
      <c r="F23" s="58">
        <f>+F12*100/$D$12</f>
        <v>81.952117863720076</v>
      </c>
      <c r="G23" s="58">
        <f>+G12*100/$D$12</f>
        <v>81.03130755064457</v>
      </c>
      <c r="H23" s="58">
        <f>+H12*100/$D$12</f>
        <v>1.4732965009208103</v>
      </c>
      <c r="I23" s="30"/>
    </row>
    <row r="24" spans="2:10" ht="21" customHeight="1">
      <c r="B24" s="25"/>
      <c r="C24" s="28" t="s">
        <v>71</v>
      </c>
      <c r="D24" s="62" t="s">
        <v>40</v>
      </c>
      <c r="E24" s="62" t="s">
        <v>40</v>
      </c>
      <c r="F24" s="62" t="s">
        <v>40</v>
      </c>
      <c r="G24" s="62" t="s">
        <v>40</v>
      </c>
      <c r="H24" s="29">
        <f>+H13*100/$H$13</f>
        <v>100</v>
      </c>
      <c r="I24" s="30"/>
    </row>
    <row r="25" spans="2:10" s="9" customFormat="1" ht="29.25" customHeight="1">
      <c r="B25" s="43"/>
      <c r="C25" s="35" t="s">
        <v>59</v>
      </c>
      <c r="D25" s="36">
        <f>+D14*100/D14</f>
        <v>100</v>
      </c>
      <c r="E25" s="36">
        <f>+E14*100/$D$14</f>
        <v>93.920616312175511</v>
      </c>
      <c r="F25" s="36">
        <f>+F14*100/$D$14</f>
        <v>91.709931334784798</v>
      </c>
      <c r="G25" s="36">
        <f>+G14*100/$D$14</f>
        <v>91.224250544297433</v>
      </c>
      <c r="H25" s="36">
        <f>+H14*100/$D$14</f>
        <v>22.3915592028136</v>
      </c>
      <c r="I25" s="44"/>
    </row>
    <row r="26" spans="2:10" ht="3.95" customHeight="1">
      <c r="B26" s="37"/>
      <c r="C26" s="38"/>
      <c r="D26" s="39"/>
      <c r="E26" s="39"/>
      <c r="F26" s="39"/>
      <c r="G26" s="39"/>
      <c r="H26" s="39"/>
      <c r="I26" s="40"/>
    </row>
    <row r="27" spans="2:10" ht="3.95" customHeight="1">
      <c r="B27" s="15"/>
      <c r="C27" s="64"/>
      <c r="D27" s="17"/>
      <c r="E27" s="17"/>
      <c r="F27" s="17"/>
      <c r="G27" s="17"/>
      <c r="H27" s="17"/>
      <c r="I27" s="12"/>
    </row>
    <row r="28" spans="2:10" ht="17.25" customHeight="1">
      <c r="B28" s="15"/>
      <c r="C28" s="64"/>
      <c r="D28" s="17"/>
      <c r="E28" s="17"/>
      <c r="F28" s="17"/>
      <c r="G28" s="17"/>
      <c r="H28" s="17"/>
      <c r="I28" s="12"/>
    </row>
    <row r="29" spans="2:10" s="10" customFormat="1">
      <c r="C29" s="67"/>
      <c r="D29" s="68"/>
      <c r="E29" s="68"/>
      <c r="F29" s="68"/>
      <c r="G29" s="68"/>
      <c r="H29" s="68"/>
      <c r="I29" s="69"/>
      <c r="J29" s="67"/>
    </row>
    <row r="30" spans="2:10" s="10" customFormat="1">
      <c r="C30" s="67"/>
      <c r="D30" s="68"/>
      <c r="E30" s="68"/>
      <c r="F30" s="68"/>
      <c r="G30" s="68"/>
      <c r="H30" s="68"/>
      <c r="I30" s="70"/>
      <c r="J30" s="67"/>
    </row>
    <row r="31" spans="2:10" s="10" customFormat="1">
      <c r="C31" s="67"/>
      <c r="D31" s="68"/>
      <c r="E31" s="68"/>
      <c r="F31" s="68"/>
      <c r="G31" s="68"/>
      <c r="H31" s="68"/>
      <c r="I31" s="71"/>
      <c r="J31" s="67"/>
    </row>
    <row r="32" spans="2:10" s="10" customFormat="1">
      <c r="C32" s="67"/>
      <c r="D32" s="68"/>
      <c r="E32" s="68"/>
      <c r="F32" s="68"/>
      <c r="G32" s="68"/>
      <c r="H32" s="68"/>
      <c r="I32" s="70"/>
      <c r="J32" s="67"/>
    </row>
    <row r="33" spans="1:10" s="10" customFormat="1">
      <c r="C33" s="67"/>
      <c r="D33" s="68"/>
      <c r="E33" s="68"/>
      <c r="F33" s="68"/>
      <c r="G33" s="68"/>
      <c r="H33" s="68"/>
      <c r="I33" s="72"/>
      <c r="J33" s="67"/>
    </row>
    <row r="34" spans="1:10" s="10" customFormat="1">
      <c r="C34" s="67"/>
      <c r="D34" s="73"/>
      <c r="E34" s="73"/>
      <c r="F34" s="73"/>
      <c r="G34" s="73"/>
      <c r="H34" s="73"/>
      <c r="I34" s="67"/>
      <c r="J34" s="67"/>
    </row>
    <row r="35" spans="1:10" s="10" customFormat="1">
      <c r="C35" s="67"/>
      <c r="D35" s="73"/>
      <c r="E35" s="73"/>
      <c r="F35" s="73"/>
      <c r="G35" s="73"/>
      <c r="H35" s="73"/>
      <c r="I35" s="67"/>
      <c r="J35" s="67"/>
    </row>
    <row r="36" spans="1:10" s="10" customFormat="1">
      <c r="C36" s="67"/>
      <c r="D36" s="73"/>
      <c r="E36" s="73"/>
      <c r="F36" s="73"/>
      <c r="G36" s="73"/>
      <c r="H36" s="73"/>
      <c r="I36" s="67"/>
      <c r="J36" s="67"/>
    </row>
    <row r="37" spans="1:10" s="10" customFormat="1">
      <c r="C37" s="67"/>
      <c r="D37" s="73"/>
      <c r="E37" s="73"/>
      <c r="F37" s="73"/>
      <c r="G37" s="73"/>
      <c r="H37" s="73"/>
      <c r="I37" s="67"/>
      <c r="J37" s="67"/>
    </row>
    <row r="38" spans="1:10">
      <c r="A38" s="10"/>
      <c r="B38" s="10"/>
      <c r="C38" s="67"/>
      <c r="D38" s="73"/>
      <c r="E38" s="73"/>
      <c r="F38" s="73"/>
      <c r="G38" s="73"/>
      <c r="H38" s="73"/>
      <c r="I38" s="67"/>
      <c r="J38" s="67"/>
    </row>
    <row r="39" spans="1:10">
      <c r="A39" s="10"/>
      <c r="B39" s="10"/>
      <c r="C39" s="67"/>
      <c r="D39" s="68"/>
      <c r="E39" s="68"/>
      <c r="F39" s="68"/>
      <c r="G39" s="68"/>
      <c r="H39" s="68"/>
      <c r="I39" s="67"/>
      <c r="J39" s="67"/>
    </row>
    <row r="40" spans="1:10">
      <c r="A40" s="10"/>
      <c r="B40" s="10"/>
      <c r="C40" s="67"/>
      <c r="D40" s="68"/>
      <c r="E40" s="68"/>
      <c r="F40" s="68"/>
      <c r="G40" s="68"/>
      <c r="H40" s="68"/>
      <c r="I40" s="67"/>
      <c r="J40" s="67"/>
    </row>
    <row r="41" spans="1:10">
      <c r="A41" s="10"/>
      <c r="B41" s="10"/>
      <c r="C41" s="67"/>
      <c r="D41" s="68"/>
      <c r="E41" s="68"/>
      <c r="F41" s="68"/>
      <c r="G41" s="68"/>
      <c r="H41" s="68"/>
      <c r="I41" s="67"/>
      <c r="J41" s="67"/>
    </row>
    <row r="42" spans="1:10">
      <c r="A42" s="10"/>
      <c r="B42" s="10"/>
      <c r="C42" s="67"/>
      <c r="D42" s="68"/>
      <c r="E42" s="68"/>
      <c r="F42" s="68"/>
      <c r="G42" s="68"/>
      <c r="H42" s="68"/>
      <c r="I42" s="67"/>
      <c r="J42" s="67"/>
    </row>
    <row r="43" spans="1:10">
      <c r="A43" s="10"/>
      <c r="B43" s="10"/>
      <c r="C43" s="67"/>
      <c r="D43" s="68"/>
      <c r="E43" s="68"/>
      <c r="F43" s="68"/>
      <c r="G43" s="68"/>
      <c r="H43" s="68"/>
      <c r="I43" s="67"/>
      <c r="J43" s="67"/>
    </row>
    <row r="44" spans="1:10">
      <c r="A44" s="10"/>
      <c r="B44" s="10"/>
      <c r="C44" s="67"/>
      <c r="D44" s="68"/>
      <c r="E44" s="68"/>
      <c r="F44" s="68"/>
      <c r="G44" s="68"/>
      <c r="H44" s="68"/>
      <c r="I44" s="67"/>
      <c r="J44" s="67"/>
    </row>
    <row r="45" spans="1:10">
      <c r="A45" s="10"/>
      <c r="B45" s="10"/>
      <c r="C45" s="67"/>
      <c r="D45" s="68"/>
      <c r="E45" s="68"/>
      <c r="F45" s="68"/>
      <c r="G45" s="68"/>
      <c r="H45" s="68"/>
      <c r="I45" s="67"/>
      <c r="J45" s="67"/>
    </row>
    <row r="46" spans="1:10">
      <c r="A46" s="10"/>
      <c r="B46" s="10"/>
      <c r="C46" s="67"/>
      <c r="D46" s="68"/>
      <c r="E46" s="68"/>
      <c r="F46" s="68"/>
      <c r="G46" s="68"/>
      <c r="H46" s="68"/>
      <c r="I46" s="67"/>
      <c r="J46" s="67"/>
    </row>
    <row r="47" spans="1:10">
      <c r="A47" s="10"/>
      <c r="B47" s="10"/>
      <c r="C47" s="67"/>
      <c r="D47" s="68"/>
      <c r="E47" s="68"/>
      <c r="F47" s="68"/>
      <c r="G47" s="68"/>
      <c r="H47" s="68"/>
      <c r="I47" s="67"/>
      <c r="J47" s="67"/>
    </row>
    <row r="48" spans="1:10">
      <c r="A48" s="10"/>
      <c r="B48" s="10"/>
      <c r="C48" s="67"/>
      <c r="D48" s="68"/>
      <c r="E48" s="68"/>
      <c r="F48" s="68"/>
      <c r="G48" s="68"/>
      <c r="H48" s="68"/>
      <c r="I48" s="67"/>
      <c r="J48" s="67"/>
    </row>
    <row r="49" spans="1:10">
      <c r="A49" s="10"/>
      <c r="B49" s="10"/>
      <c r="C49" s="67"/>
      <c r="D49" s="68"/>
      <c r="E49" s="68"/>
      <c r="F49" s="68"/>
      <c r="G49" s="68"/>
      <c r="H49" s="68"/>
      <c r="I49" s="67"/>
      <c r="J49" s="67"/>
    </row>
    <row r="50" spans="1:10">
      <c r="A50" s="10"/>
      <c r="B50" s="10"/>
      <c r="C50" s="67"/>
      <c r="D50" s="68"/>
      <c r="E50" s="68"/>
      <c r="F50" s="68"/>
      <c r="G50" s="68"/>
      <c r="H50" s="68"/>
      <c r="I50" s="67"/>
      <c r="J50" s="67"/>
    </row>
    <row r="51" spans="1:10">
      <c r="A51" s="10"/>
      <c r="B51" s="10"/>
      <c r="C51" s="67"/>
      <c r="D51" s="68"/>
      <c r="E51" s="68"/>
      <c r="F51" s="68"/>
      <c r="G51" s="68"/>
      <c r="H51" s="68"/>
      <c r="I51" s="67"/>
      <c r="J51" s="67"/>
    </row>
    <row r="52" spans="1:10">
      <c r="A52" s="10"/>
      <c r="B52" s="10"/>
      <c r="C52" s="67"/>
      <c r="D52" s="68"/>
      <c r="E52" s="68"/>
      <c r="F52" s="68"/>
      <c r="G52" s="68"/>
      <c r="H52" s="68"/>
      <c r="I52" s="67"/>
      <c r="J52" s="67"/>
    </row>
    <row r="53" spans="1:10">
      <c r="A53" s="10"/>
      <c r="B53" s="10"/>
      <c r="C53" s="67"/>
      <c r="D53" s="68"/>
      <c r="E53" s="68"/>
      <c r="F53" s="68"/>
      <c r="G53" s="68"/>
      <c r="H53" s="68"/>
      <c r="I53" s="67"/>
      <c r="J53" s="67"/>
    </row>
    <row r="54" spans="1:10" ht="16.5" customHeight="1">
      <c r="A54" s="10"/>
      <c r="B54" s="10"/>
      <c r="C54" s="67"/>
      <c r="D54" s="68"/>
      <c r="E54" s="68"/>
      <c r="F54" s="68"/>
      <c r="G54" s="68"/>
      <c r="H54" s="68"/>
      <c r="I54" s="67"/>
      <c r="J54" s="67"/>
    </row>
    <row r="55" spans="1:10">
      <c r="A55" s="10"/>
      <c r="B55" s="10"/>
      <c r="C55" s="14" t="s">
        <v>58</v>
      </c>
      <c r="D55" s="68"/>
      <c r="E55" s="68"/>
      <c r="F55" s="68"/>
      <c r="G55" s="68"/>
      <c r="H55" s="68"/>
      <c r="I55" s="67"/>
      <c r="J55" s="67"/>
    </row>
    <row r="56" spans="1:10">
      <c r="A56" s="10"/>
      <c r="B56" s="10"/>
      <c r="C56" s="14" t="s">
        <v>57</v>
      </c>
      <c r="D56" s="68"/>
      <c r="E56" s="68"/>
      <c r="F56" s="68"/>
      <c r="G56" s="68"/>
      <c r="H56" s="68"/>
      <c r="I56" s="67"/>
      <c r="J56" s="67"/>
    </row>
    <row r="57" spans="1:10">
      <c r="C57" s="9"/>
    </row>
    <row r="58" spans="1:10" ht="3.95" customHeight="1">
      <c r="B58" s="21"/>
      <c r="C58" s="45"/>
      <c r="D58" s="23"/>
      <c r="E58" s="23"/>
      <c r="F58" s="23"/>
      <c r="G58" s="23"/>
      <c r="H58" s="23"/>
      <c r="I58" s="24"/>
    </row>
    <row r="59" spans="1:10" ht="20.100000000000001" customHeight="1">
      <c r="B59" s="25"/>
      <c r="C59" s="26" t="s">
        <v>66</v>
      </c>
      <c r="D59" s="26" t="s">
        <v>48</v>
      </c>
      <c r="E59" s="26" t="s">
        <v>47</v>
      </c>
      <c r="F59" s="26" t="s">
        <v>46</v>
      </c>
      <c r="G59" s="26" t="s">
        <v>45</v>
      </c>
      <c r="H59" s="26" t="s">
        <v>68</v>
      </c>
      <c r="I59" s="27"/>
      <c r="J59" s="1"/>
    </row>
    <row r="60" spans="1:10" ht="20.100000000000001" customHeight="1">
      <c r="B60" s="25"/>
      <c r="C60" s="46" t="s">
        <v>36</v>
      </c>
      <c r="D60" s="29">
        <v>48</v>
      </c>
      <c r="E60" s="29">
        <v>49</v>
      </c>
      <c r="F60" s="29">
        <v>49</v>
      </c>
      <c r="G60" s="29">
        <v>46</v>
      </c>
      <c r="H60" s="56" t="s">
        <v>40</v>
      </c>
      <c r="I60" s="30"/>
      <c r="J60" s="1"/>
    </row>
    <row r="61" spans="1:10" ht="20.100000000000001" customHeight="1">
      <c r="B61" s="25"/>
      <c r="C61" s="47" t="s">
        <v>56</v>
      </c>
      <c r="D61" s="32">
        <v>385</v>
      </c>
      <c r="E61" s="32">
        <v>377</v>
      </c>
      <c r="F61" s="32">
        <v>383</v>
      </c>
      <c r="G61" s="32">
        <v>379</v>
      </c>
      <c r="H61" s="32">
        <v>369</v>
      </c>
      <c r="I61" s="30"/>
      <c r="J61" s="1"/>
    </row>
    <row r="62" spans="1:10" ht="20.100000000000001" customHeight="1">
      <c r="B62" s="25"/>
      <c r="C62" s="46" t="s">
        <v>55</v>
      </c>
      <c r="D62" s="29">
        <v>301</v>
      </c>
      <c r="E62" s="29">
        <v>304</v>
      </c>
      <c r="F62" s="29">
        <v>288</v>
      </c>
      <c r="G62" s="29">
        <v>291</v>
      </c>
      <c r="H62" s="29">
        <v>307</v>
      </c>
      <c r="I62" s="30"/>
      <c r="J62" s="1"/>
    </row>
    <row r="63" spans="1:10" ht="20.100000000000001" customHeight="1">
      <c r="B63" s="25"/>
      <c r="C63" s="47" t="s">
        <v>54</v>
      </c>
      <c r="D63" s="32">
        <v>321</v>
      </c>
      <c r="E63" s="32">
        <v>246</v>
      </c>
      <c r="F63" s="32">
        <v>248</v>
      </c>
      <c r="G63" s="32">
        <v>300</v>
      </c>
      <c r="H63" s="32">
        <v>333</v>
      </c>
      <c r="I63" s="30"/>
      <c r="J63" s="1"/>
    </row>
    <row r="64" spans="1:10" ht="20.100000000000001" customHeight="1">
      <c r="B64" s="25"/>
      <c r="C64" s="46" t="s">
        <v>53</v>
      </c>
      <c r="D64" s="29">
        <v>554</v>
      </c>
      <c r="E64" s="29">
        <v>538</v>
      </c>
      <c r="F64" s="29">
        <v>537</v>
      </c>
      <c r="G64" s="29">
        <v>550</v>
      </c>
      <c r="H64" s="29">
        <v>549</v>
      </c>
      <c r="I64" s="30"/>
      <c r="J64" s="1"/>
    </row>
    <row r="65" spans="2:10" ht="20.100000000000001" customHeight="1">
      <c r="B65" s="25"/>
      <c r="C65" s="47" t="s">
        <v>35</v>
      </c>
      <c r="D65" s="32">
        <v>221</v>
      </c>
      <c r="E65" s="32">
        <v>213</v>
      </c>
      <c r="F65" s="32">
        <v>219</v>
      </c>
      <c r="G65" s="32">
        <v>224</v>
      </c>
      <c r="H65" s="32">
        <v>218</v>
      </c>
      <c r="I65" s="30"/>
      <c r="J65" s="1"/>
    </row>
    <row r="66" spans="2:10" ht="20.100000000000001" customHeight="1">
      <c r="B66" s="25"/>
      <c r="C66" s="46" t="s">
        <v>34</v>
      </c>
      <c r="D66" s="29">
        <v>365</v>
      </c>
      <c r="E66" s="29">
        <v>325</v>
      </c>
      <c r="F66" s="29">
        <v>308</v>
      </c>
      <c r="G66" s="29">
        <v>302</v>
      </c>
      <c r="H66" s="29">
        <v>297</v>
      </c>
      <c r="I66" s="30"/>
      <c r="J66" s="1"/>
    </row>
    <row r="67" spans="2:10" ht="20.100000000000001" customHeight="1">
      <c r="B67" s="25"/>
      <c r="C67" s="47" t="s">
        <v>52</v>
      </c>
      <c r="D67" s="32">
        <v>137</v>
      </c>
      <c r="E67" s="32">
        <v>126</v>
      </c>
      <c r="F67" s="32">
        <v>139</v>
      </c>
      <c r="G67" s="32">
        <v>127</v>
      </c>
      <c r="H67" s="32">
        <v>135</v>
      </c>
      <c r="I67" s="30"/>
      <c r="J67" s="1"/>
    </row>
    <row r="68" spans="2:10" ht="20.100000000000001" customHeight="1">
      <c r="B68" s="25"/>
      <c r="C68" s="48" t="s">
        <v>42</v>
      </c>
      <c r="D68" s="36">
        <f>SUM(D60:D67)</f>
        <v>2332</v>
      </c>
      <c r="E68" s="36">
        <f>SUM(E60:E67)</f>
        <v>2178</v>
      </c>
      <c r="F68" s="36">
        <f>SUM(F60:F67)</f>
        <v>2171</v>
      </c>
      <c r="G68" s="36">
        <f>SUM(G60:G67)</f>
        <v>2219</v>
      </c>
      <c r="H68" s="36">
        <f>SUM(H60:H67)</f>
        <v>2208</v>
      </c>
      <c r="I68" s="30"/>
      <c r="J68" s="1"/>
    </row>
    <row r="69" spans="2:10" ht="3.95" customHeight="1">
      <c r="B69" s="37"/>
      <c r="C69" s="38"/>
      <c r="D69" s="39"/>
      <c r="E69" s="39"/>
      <c r="F69" s="39"/>
      <c r="G69" s="39"/>
      <c r="H69" s="39"/>
      <c r="I69" s="40"/>
      <c r="J69" s="1"/>
    </row>
    <row r="70" spans="2:10">
      <c r="J70" s="1"/>
    </row>
    <row r="71" spans="2:10" ht="3.95" customHeight="1">
      <c r="B71" s="21"/>
      <c r="C71" s="22"/>
      <c r="D71" s="23"/>
      <c r="E71" s="23"/>
      <c r="F71" s="23"/>
      <c r="G71" s="23"/>
      <c r="H71" s="23"/>
      <c r="I71" s="24"/>
      <c r="J71" s="1"/>
    </row>
    <row r="72" spans="2:10" ht="20.100000000000001" customHeight="1">
      <c r="B72" s="25"/>
      <c r="C72" s="94" t="s">
        <v>37</v>
      </c>
      <c r="D72" s="94"/>
      <c r="E72" s="94"/>
      <c r="F72" s="94"/>
      <c r="G72" s="94"/>
      <c r="H72" s="42"/>
      <c r="I72" s="27"/>
      <c r="J72" s="1"/>
    </row>
    <row r="73" spans="2:10" ht="20.100000000000001" customHeight="1">
      <c r="B73" s="25"/>
      <c r="C73" s="46" t="s">
        <v>36</v>
      </c>
      <c r="D73" s="29">
        <f>+D60*100/$D$60</f>
        <v>100</v>
      </c>
      <c r="E73" s="29">
        <f>+E60*100/$D$60</f>
        <v>102.08333333333333</v>
      </c>
      <c r="F73" s="29">
        <f>+F60*100/$D$60</f>
        <v>102.08333333333333</v>
      </c>
      <c r="G73" s="29">
        <f>+G60*100/$D$60</f>
        <v>95.833333333333329</v>
      </c>
      <c r="H73" s="56" t="s">
        <v>40</v>
      </c>
      <c r="I73" s="30"/>
      <c r="J73" s="1"/>
    </row>
    <row r="74" spans="2:10" ht="20.100000000000001" customHeight="1">
      <c r="B74" s="25"/>
      <c r="C74" s="47" t="s">
        <v>56</v>
      </c>
      <c r="D74" s="32">
        <f>+D61*100/$D$61</f>
        <v>100</v>
      </c>
      <c r="E74" s="32">
        <f>+E61*100/$D$61</f>
        <v>97.922077922077918</v>
      </c>
      <c r="F74" s="32">
        <f>+F61*100/$D$61</f>
        <v>99.480519480519476</v>
      </c>
      <c r="G74" s="32">
        <f>+G61*100/$D$61</f>
        <v>98.441558441558442</v>
      </c>
      <c r="H74" s="32">
        <f>+H61*100/$D$61</f>
        <v>95.84415584415585</v>
      </c>
      <c r="I74" s="30"/>
      <c r="J74" s="1"/>
    </row>
    <row r="75" spans="2:10" ht="20.100000000000001" customHeight="1">
      <c r="B75" s="25"/>
      <c r="C75" s="46" t="s">
        <v>55</v>
      </c>
      <c r="D75" s="29">
        <f>+D62*100/$D$62</f>
        <v>100</v>
      </c>
      <c r="E75" s="29">
        <f>+E62*100/$D$62</f>
        <v>100.99667774086379</v>
      </c>
      <c r="F75" s="29">
        <f>+F62*100/$D$62</f>
        <v>95.68106312292359</v>
      </c>
      <c r="G75" s="29">
        <f>+G62*100/$D$62</f>
        <v>96.677740863787378</v>
      </c>
      <c r="H75" s="29">
        <f>+H62*100/$D$62</f>
        <v>101.99335548172758</v>
      </c>
      <c r="I75" s="30"/>
      <c r="J75" s="1"/>
    </row>
    <row r="76" spans="2:10" ht="20.100000000000001" customHeight="1">
      <c r="B76" s="25"/>
      <c r="C76" s="47" t="s">
        <v>54</v>
      </c>
      <c r="D76" s="32">
        <f>+D63*100/$D$63</f>
        <v>100</v>
      </c>
      <c r="E76" s="32">
        <f>+E63*100/$D$63</f>
        <v>76.635514018691595</v>
      </c>
      <c r="F76" s="32">
        <f>+F63*100/$D$63</f>
        <v>77.258566978193144</v>
      </c>
      <c r="G76" s="32">
        <f>+G63*100/$D$63</f>
        <v>93.45794392523365</v>
      </c>
      <c r="H76" s="32">
        <f>+H63*100/$D$63</f>
        <v>103.73831775700934</v>
      </c>
      <c r="I76" s="30"/>
      <c r="J76" s="1"/>
    </row>
    <row r="77" spans="2:10" ht="20.100000000000001" customHeight="1">
      <c r="B77" s="25"/>
      <c r="C77" s="46" t="s">
        <v>53</v>
      </c>
      <c r="D77" s="29">
        <f>+D64*100/$D$64</f>
        <v>100</v>
      </c>
      <c r="E77" s="29">
        <f>+E64*100/$D$64</f>
        <v>97.111913357400724</v>
      </c>
      <c r="F77" s="29">
        <f>+F64*100/$D$64</f>
        <v>96.931407942238266</v>
      </c>
      <c r="G77" s="29">
        <f>+G64*100/$D$64</f>
        <v>99.277978339350184</v>
      </c>
      <c r="H77" s="29">
        <f>+H64*100/$D$64</f>
        <v>99.097472924187727</v>
      </c>
      <c r="I77" s="30"/>
      <c r="J77" s="1"/>
    </row>
    <row r="78" spans="2:10" ht="20.100000000000001" customHeight="1">
      <c r="B78" s="25"/>
      <c r="C78" s="47" t="s">
        <v>35</v>
      </c>
      <c r="D78" s="32">
        <f>+D65*100/$D$65</f>
        <v>100</v>
      </c>
      <c r="E78" s="32">
        <f>+E65*100/$D$65</f>
        <v>96.380090497737555</v>
      </c>
      <c r="F78" s="32">
        <f>+F65*100/$D$65</f>
        <v>99.095022624434392</v>
      </c>
      <c r="G78" s="32">
        <f>+G65*100/$D$65</f>
        <v>101.35746606334841</v>
      </c>
      <c r="H78" s="32">
        <f>+H65*100/$D$65</f>
        <v>98.642533936651589</v>
      </c>
      <c r="I78" s="30"/>
      <c r="J78" s="1"/>
    </row>
    <row r="79" spans="2:10" ht="20.100000000000001" customHeight="1">
      <c r="B79" s="25"/>
      <c r="C79" s="46" t="s">
        <v>34</v>
      </c>
      <c r="D79" s="29">
        <f>+D66*100/$D$66</f>
        <v>100</v>
      </c>
      <c r="E79" s="29">
        <f>+E66*100/$D$66</f>
        <v>89.041095890410958</v>
      </c>
      <c r="F79" s="29">
        <f>+F66*100/$D$66</f>
        <v>84.38356164383562</v>
      </c>
      <c r="G79" s="29">
        <f>+G66*100/$D$66</f>
        <v>82.739726027397253</v>
      </c>
      <c r="H79" s="29">
        <f>+H66*100/$D$66</f>
        <v>81.369863013698634</v>
      </c>
      <c r="I79" s="30"/>
      <c r="J79" s="1"/>
    </row>
    <row r="80" spans="2:10" ht="20.100000000000001" customHeight="1">
      <c r="B80" s="25"/>
      <c r="C80" s="47" t="s">
        <v>52</v>
      </c>
      <c r="D80" s="32">
        <f>+D67*100/$D$67</f>
        <v>100</v>
      </c>
      <c r="E80" s="32">
        <f>+E67*100/$D$67</f>
        <v>91.970802919708035</v>
      </c>
      <c r="F80" s="32">
        <f>+F67*100/$D$67</f>
        <v>101.45985401459853</v>
      </c>
      <c r="G80" s="32">
        <f>+G67*100/$D$67</f>
        <v>92.700729927007302</v>
      </c>
      <c r="H80" s="32">
        <f>+H67*100/$D$67</f>
        <v>98.540145985401466</v>
      </c>
      <c r="I80" s="30"/>
      <c r="J80" s="1"/>
    </row>
    <row r="81" spans="2:9" ht="3.95" customHeight="1">
      <c r="B81" s="37"/>
      <c r="C81" s="38"/>
      <c r="D81" s="49"/>
      <c r="E81" s="49"/>
      <c r="F81" s="49"/>
      <c r="G81" s="49"/>
      <c r="H81" s="49"/>
      <c r="I81" s="40"/>
    </row>
    <row r="83" spans="2:9">
      <c r="C83" s="10" t="s">
        <v>51</v>
      </c>
      <c r="D83" s="11"/>
      <c r="E83" s="11"/>
      <c r="F83" s="11"/>
      <c r="G83" s="11"/>
      <c r="H83" s="11"/>
    </row>
    <row r="84" spans="2:9">
      <c r="C84" s="10"/>
      <c r="D84" s="11"/>
      <c r="E84" s="11"/>
      <c r="F84" s="11"/>
      <c r="G84" s="11"/>
      <c r="H84" s="11"/>
    </row>
    <row r="85" spans="2:9">
      <c r="C85" s="10"/>
      <c r="D85" s="11"/>
      <c r="E85" s="11"/>
      <c r="F85" s="11"/>
      <c r="G85" s="11"/>
      <c r="H85" s="11"/>
    </row>
    <row r="86" spans="2:9">
      <c r="C86" s="10"/>
      <c r="D86" s="13"/>
      <c r="E86" s="13"/>
      <c r="F86" s="13"/>
      <c r="G86" s="13"/>
      <c r="H86" s="13"/>
    </row>
    <row r="87" spans="2:9">
      <c r="C87" s="10"/>
      <c r="D87" s="13"/>
      <c r="E87" s="13"/>
      <c r="F87" s="13"/>
      <c r="G87" s="13"/>
      <c r="H87" s="13"/>
    </row>
    <row r="88" spans="2:9">
      <c r="C88" s="10"/>
      <c r="D88" s="13"/>
      <c r="E88" s="13"/>
      <c r="F88" s="13"/>
      <c r="G88" s="13"/>
      <c r="H88" s="13"/>
    </row>
    <row r="89" spans="2:9">
      <c r="C89" s="10"/>
      <c r="D89" s="13"/>
      <c r="E89" s="13"/>
      <c r="F89" s="13"/>
      <c r="G89" s="13"/>
      <c r="H89" s="13"/>
    </row>
    <row r="90" spans="2:9">
      <c r="C90" s="10"/>
      <c r="D90" s="13"/>
      <c r="E90" s="13"/>
      <c r="F90" s="13"/>
      <c r="G90" s="13"/>
      <c r="H90" s="13"/>
    </row>
    <row r="91" spans="2:9">
      <c r="C91" s="10"/>
      <c r="D91" s="13"/>
      <c r="E91" s="13"/>
      <c r="F91" s="13"/>
      <c r="G91" s="13"/>
      <c r="H91" s="13"/>
    </row>
    <row r="92" spans="2:9">
      <c r="C92" s="10"/>
      <c r="D92" s="13"/>
      <c r="E92" s="13"/>
      <c r="F92" s="13"/>
      <c r="G92" s="13"/>
      <c r="H92" s="13"/>
    </row>
    <row r="93" spans="2:9">
      <c r="C93" s="10"/>
      <c r="D93" s="13"/>
      <c r="E93" s="13"/>
      <c r="F93" s="13"/>
      <c r="G93" s="13"/>
      <c r="H93" s="13"/>
    </row>
    <row r="107" spans="2:10" ht="16.5" customHeight="1">
      <c r="C107" s="14" t="s">
        <v>50</v>
      </c>
    </row>
    <row r="108" spans="2:10">
      <c r="C108" s="14" t="s">
        <v>49</v>
      </c>
    </row>
    <row r="109" spans="2:10" ht="7.5" customHeight="1"/>
    <row r="110" spans="2:10" ht="3.95" customHeight="1">
      <c r="B110" s="21"/>
      <c r="C110" s="22"/>
      <c r="D110" s="23"/>
      <c r="E110" s="23"/>
      <c r="F110" s="23"/>
      <c r="G110" s="23"/>
      <c r="H110" s="23"/>
      <c r="I110" s="24"/>
    </row>
    <row r="111" spans="2:10" ht="20.100000000000001" customHeight="1">
      <c r="B111" s="25"/>
      <c r="C111" s="26" t="s">
        <v>66</v>
      </c>
      <c r="D111" s="26" t="s">
        <v>47</v>
      </c>
      <c r="E111" s="26" t="s">
        <v>47</v>
      </c>
      <c r="F111" s="26" t="s">
        <v>46</v>
      </c>
      <c r="G111" s="26" t="s">
        <v>45</v>
      </c>
      <c r="H111" s="26" t="s">
        <v>68</v>
      </c>
      <c r="I111" s="30"/>
      <c r="J111" s="1"/>
    </row>
    <row r="112" spans="2:10" ht="20.100000000000001" customHeight="1">
      <c r="B112" s="25"/>
      <c r="C112" s="50" t="s">
        <v>67</v>
      </c>
      <c r="D112" s="63"/>
      <c r="E112" s="63"/>
      <c r="F112" s="63"/>
      <c r="G112" s="63"/>
      <c r="H112" s="50"/>
      <c r="I112" s="30"/>
      <c r="J112" s="1"/>
    </row>
    <row r="113" spans="2:10" ht="20.100000000000001" customHeight="1">
      <c r="B113" s="25"/>
      <c r="C113" s="46" t="s">
        <v>36</v>
      </c>
      <c r="D113" s="29">
        <v>24</v>
      </c>
      <c r="E113" s="29">
        <v>14</v>
      </c>
      <c r="F113" s="29">
        <v>10</v>
      </c>
      <c r="G113" s="29">
        <v>18</v>
      </c>
      <c r="H113" s="56" t="s">
        <v>40</v>
      </c>
      <c r="I113" s="30"/>
      <c r="J113" s="1"/>
    </row>
    <row r="114" spans="2:10" ht="20.100000000000001" customHeight="1">
      <c r="B114" s="25"/>
      <c r="C114" s="47" t="s">
        <v>44</v>
      </c>
      <c r="D114" s="32">
        <v>220</v>
      </c>
      <c r="E114" s="32">
        <v>224</v>
      </c>
      <c r="F114" s="32">
        <v>217</v>
      </c>
      <c r="G114" s="32">
        <v>241</v>
      </c>
      <c r="H114" s="32">
        <v>248</v>
      </c>
      <c r="I114" s="30"/>
      <c r="J114" s="1"/>
    </row>
    <row r="115" spans="2:10" ht="20.100000000000001" customHeight="1">
      <c r="B115" s="25"/>
      <c r="C115" s="46" t="s">
        <v>43</v>
      </c>
      <c r="D115" s="29">
        <v>203</v>
      </c>
      <c r="E115" s="29">
        <v>208</v>
      </c>
      <c r="F115" s="29">
        <v>219</v>
      </c>
      <c r="G115" s="29">
        <v>220</v>
      </c>
      <c r="H115" s="29">
        <v>191</v>
      </c>
      <c r="I115" s="30"/>
      <c r="J115" s="1"/>
    </row>
    <row r="116" spans="2:10" ht="20.100000000000001" customHeight="1">
      <c r="B116" s="25"/>
      <c r="C116" s="47" t="s">
        <v>33</v>
      </c>
      <c r="D116" s="32">
        <v>120</v>
      </c>
      <c r="E116" s="32">
        <v>122</v>
      </c>
      <c r="F116" s="32">
        <v>125</v>
      </c>
      <c r="G116" s="32">
        <v>132</v>
      </c>
      <c r="H116" s="32">
        <v>133</v>
      </c>
      <c r="I116" s="30"/>
      <c r="J116" s="1"/>
    </row>
    <row r="117" spans="2:10" ht="20.100000000000001" customHeight="1">
      <c r="B117" s="25"/>
      <c r="C117" s="46" t="s">
        <v>32</v>
      </c>
      <c r="D117" s="29">
        <v>352</v>
      </c>
      <c r="E117" s="29">
        <v>356</v>
      </c>
      <c r="F117" s="29">
        <v>285</v>
      </c>
      <c r="G117" s="29">
        <v>230</v>
      </c>
      <c r="H117" s="29">
        <v>91</v>
      </c>
      <c r="I117" s="30"/>
      <c r="J117" s="1"/>
    </row>
    <row r="118" spans="2:10" ht="20.100000000000001" customHeight="1">
      <c r="B118" s="25"/>
      <c r="C118" s="47" t="s">
        <v>31</v>
      </c>
      <c r="D118" s="32">
        <v>522</v>
      </c>
      <c r="E118" s="32">
        <v>549</v>
      </c>
      <c r="F118" s="32">
        <v>512</v>
      </c>
      <c r="G118" s="32">
        <v>538</v>
      </c>
      <c r="H118" s="32">
        <v>79</v>
      </c>
      <c r="I118" s="30"/>
      <c r="J118" s="1"/>
    </row>
    <row r="119" spans="2:10" ht="20.100000000000001" customHeight="1">
      <c r="B119" s="25"/>
      <c r="C119" s="46" t="s">
        <v>30</v>
      </c>
      <c r="D119" s="29">
        <v>427</v>
      </c>
      <c r="E119" s="29">
        <v>410</v>
      </c>
      <c r="F119" s="29">
        <v>418</v>
      </c>
      <c r="G119" s="29">
        <v>363</v>
      </c>
      <c r="H119" s="29">
        <v>79</v>
      </c>
      <c r="I119" s="30"/>
      <c r="J119" s="1"/>
    </row>
    <row r="120" spans="2:10" ht="20.100000000000001" customHeight="1">
      <c r="B120" s="25"/>
      <c r="C120" s="47" t="s">
        <v>29</v>
      </c>
      <c r="D120" s="32">
        <v>213</v>
      </c>
      <c r="E120" s="32">
        <v>199</v>
      </c>
      <c r="F120" s="32">
        <v>178</v>
      </c>
      <c r="G120" s="32">
        <v>171</v>
      </c>
      <c r="H120" s="60" t="s">
        <v>40</v>
      </c>
      <c r="I120" s="30"/>
      <c r="J120" s="1"/>
    </row>
    <row r="121" spans="2:10" ht="20.100000000000001" customHeight="1">
      <c r="B121" s="25"/>
      <c r="C121" s="46" t="s">
        <v>28</v>
      </c>
      <c r="D121" s="29">
        <v>317</v>
      </c>
      <c r="E121" s="29">
        <v>230</v>
      </c>
      <c r="F121" s="29">
        <v>226</v>
      </c>
      <c r="G121" s="29">
        <v>215</v>
      </c>
      <c r="H121" s="29">
        <v>26</v>
      </c>
      <c r="I121" s="30"/>
      <c r="J121" s="1"/>
    </row>
    <row r="122" spans="2:10" ht="20.100000000000001" customHeight="1">
      <c r="B122" s="25"/>
      <c r="C122" s="47" t="s">
        <v>27</v>
      </c>
      <c r="D122" s="32">
        <v>155</v>
      </c>
      <c r="E122" s="32">
        <v>111</v>
      </c>
      <c r="F122" s="32">
        <v>129</v>
      </c>
      <c r="G122" s="32">
        <v>133</v>
      </c>
      <c r="H122" s="60" t="s">
        <v>40</v>
      </c>
      <c r="I122" s="30"/>
      <c r="J122" s="1"/>
    </row>
    <row r="123" spans="2:10" ht="20.100000000000001" customHeight="1">
      <c r="B123" s="25"/>
      <c r="C123" s="46" t="s">
        <v>26</v>
      </c>
      <c r="D123" s="56" t="s">
        <v>40</v>
      </c>
      <c r="E123" s="56" t="s">
        <v>40</v>
      </c>
      <c r="F123" s="29">
        <v>96</v>
      </c>
      <c r="G123" s="29">
        <v>87</v>
      </c>
      <c r="H123" s="56" t="s">
        <v>40</v>
      </c>
      <c r="I123" s="30"/>
      <c r="J123" s="1"/>
    </row>
    <row r="124" spans="2:10" ht="20.100000000000001" customHeight="1">
      <c r="B124" s="25"/>
      <c r="C124" s="51" t="s">
        <v>42</v>
      </c>
      <c r="D124" s="34">
        <f>SUM(D113:D123)</f>
        <v>2553</v>
      </c>
      <c r="E124" s="34">
        <f>SUM(E113:E123)</f>
        <v>2423</v>
      </c>
      <c r="F124" s="34">
        <f>SUM(F113:F123)</f>
        <v>2415</v>
      </c>
      <c r="G124" s="34">
        <f>SUM(G113:G123)</f>
        <v>2348</v>
      </c>
      <c r="H124" s="34">
        <f>SUM(H113:H123)</f>
        <v>847</v>
      </c>
      <c r="I124" s="30"/>
      <c r="J124" s="1"/>
    </row>
    <row r="125" spans="2:10" ht="20.100000000000001" customHeight="1">
      <c r="B125" s="25"/>
      <c r="C125" s="50" t="s">
        <v>41</v>
      </c>
      <c r="D125" s="50"/>
      <c r="E125" s="50"/>
      <c r="F125" s="50"/>
      <c r="G125" s="50"/>
      <c r="H125" s="50"/>
      <c r="I125" s="30"/>
      <c r="J125" s="1"/>
    </row>
    <row r="126" spans="2:10" ht="20.100000000000001" customHeight="1">
      <c r="B126" s="25"/>
      <c r="C126" s="46" t="s">
        <v>25</v>
      </c>
      <c r="D126" s="29">
        <v>172</v>
      </c>
      <c r="E126" s="29">
        <v>153</v>
      </c>
      <c r="F126" s="29">
        <v>130</v>
      </c>
      <c r="G126" s="29">
        <v>115</v>
      </c>
      <c r="H126" s="56">
        <v>2</v>
      </c>
      <c r="I126" s="30"/>
      <c r="J126" s="1"/>
    </row>
    <row r="127" spans="2:10" ht="20.100000000000001" customHeight="1">
      <c r="B127" s="25"/>
      <c r="C127" s="47" t="s">
        <v>24</v>
      </c>
      <c r="D127" s="32">
        <v>46</v>
      </c>
      <c r="E127" s="32">
        <v>75</v>
      </c>
      <c r="F127" s="32">
        <v>37</v>
      </c>
      <c r="G127" s="32">
        <v>45</v>
      </c>
      <c r="H127" s="60" t="s">
        <v>40</v>
      </c>
      <c r="I127" s="30"/>
      <c r="J127" s="1"/>
    </row>
    <row r="128" spans="2:10" ht="20.100000000000001" customHeight="1">
      <c r="B128" s="25"/>
      <c r="C128" s="46" t="s">
        <v>23</v>
      </c>
      <c r="D128" s="29">
        <v>604</v>
      </c>
      <c r="E128" s="29">
        <v>593</v>
      </c>
      <c r="F128" s="29">
        <v>627</v>
      </c>
      <c r="G128" s="29">
        <v>613</v>
      </c>
      <c r="H128" s="56" t="s">
        <v>40</v>
      </c>
      <c r="I128" s="30"/>
      <c r="J128" s="1"/>
    </row>
    <row r="129" spans="2:10" ht="20.100000000000001" customHeight="1">
      <c r="B129" s="25"/>
      <c r="C129" s="47" t="s">
        <v>22</v>
      </c>
      <c r="D129" s="32">
        <v>146</v>
      </c>
      <c r="E129" s="32">
        <v>89</v>
      </c>
      <c r="F129" s="60" t="s">
        <v>40</v>
      </c>
      <c r="G129" s="60" t="s">
        <v>40</v>
      </c>
      <c r="H129" s="60" t="s">
        <v>40</v>
      </c>
      <c r="I129" s="30"/>
      <c r="J129" s="1"/>
    </row>
    <row r="130" spans="2:10" ht="20.100000000000001" customHeight="1">
      <c r="B130" s="25"/>
      <c r="C130" s="46" t="s">
        <v>21</v>
      </c>
      <c r="D130" s="29">
        <v>85</v>
      </c>
      <c r="E130" s="29">
        <v>72</v>
      </c>
      <c r="F130" s="29">
        <v>77</v>
      </c>
      <c r="G130" s="29">
        <v>75</v>
      </c>
      <c r="H130" s="56">
        <v>14</v>
      </c>
      <c r="I130" s="30"/>
      <c r="J130" s="1"/>
    </row>
    <row r="131" spans="2:10" ht="20.100000000000001" customHeight="1">
      <c r="B131" s="25"/>
      <c r="C131" s="47" t="s">
        <v>20</v>
      </c>
      <c r="D131" s="32">
        <v>32</v>
      </c>
      <c r="E131" s="32">
        <v>25</v>
      </c>
      <c r="F131" s="32">
        <v>19</v>
      </c>
      <c r="G131" s="32">
        <v>32</v>
      </c>
      <c r="H131" s="60" t="s">
        <v>40</v>
      </c>
      <c r="I131" s="30"/>
      <c r="J131" s="1"/>
    </row>
    <row r="132" spans="2:10" ht="20.100000000000001" customHeight="1">
      <c r="B132" s="25"/>
      <c r="C132" s="46" t="s">
        <v>19</v>
      </c>
      <c r="D132" s="29">
        <v>1</v>
      </c>
      <c r="E132" s="61">
        <v>0</v>
      </c>
      <c r="F132" s="61">
        <v>0</v>
      </c>
      <c r="G132" s="61" t="s">
        <v>40</v>
      </c>
      <c r="H132" s="61" t="s">
        <v>40</v>
      </c>
      <c r="I132" s="30"/>
      <c r="J132" s="1"/>
    </row>
    <row r="133" spans="2:10" ht="20.100000000000001" customHeight="1">
      <c r="B133" s="25"/>
      <c r="C133" s="51" t="s">
        <v>39</v>
      </c>
      <c r="D133" s="34">
        <f>SUM(D126:D132)</f>
        <v>1086</v>
      </c>
      <c r="E133" s="34">
        <f>SUM(E126:E132)</f>
        <v>1007</v>
      </c>
      <c r="F133" s="34">
        <f>SUM(F126:F132)</f>
        <v>890</v>
      </c>
      <c r="G133" s="34">
        <f>SUM(G126:G132)</f>
        <v>880</v>
      </c>
      <c r="H133" s="34">
        <f>SUM(H126:H132)</f>
        <v>16</v>
      </c>
      <c r="I133" s="30"/>
      <c r="J133" s="1"/>
    </row>
    <row r="134" spans="2:10" ht="20.100000000000001" customHeight="1">
      <c r="B134" s="25"/>
      <c r="C134" s="52" t="s">
        <v>38</v>
      </c>
      <c r="D134" s="53">
        <f>SUM(D124,D133)</f>
        <v>3639</v>
      </c>
      <c r="E134" s="53">
        <f>SUM(E124,E133)</f>
        <v>3430</v>
      </c>
      <c r="F134" s="53">
        <f>SUM(F124,F133)</f>
        <v>3305</v>
      </c>
      <c r="G134" s="53">
        <f>SUM(G124,G133)</f>
        <v>3228</v>
      </c>
      <c r="H134" s="53">
        <f>SUM(H124,H133)</f>
        <v>863</v>
      </c>
      <c r="I134" s="30"/>
      <c r="J134" s="1"/>
    </row>
    <row r="135" spans="2:10" ht="3.95" customHeight="1">
      <c r="B135" s="37"/>
      <c r="C135" s="38"/>
      <c r="D135" s="39"/>
      <c r="E135" s="39"/>
      <c r="F135" s="39"/>
      <c r="G135" s="39"/>
      <c r="H135" s="39"/>
      <c r="I135" s="40"/>
    </row>
    <row r="137" spans="2:10" ht="3.95" customHeight="1">
      <c r="B137" s="21"/>
      <c r="C137" s="22"/>
      <c r="D137" s="23"/>
      <c r="E137" s="23"/>
      <c r="F137" s="23"/>
      <c r="G137" s="23"/>
      <c r="H137" s="23"/>
      <c r="I137" s="24"/>
    </row>
    <row r="138" spans="2:10" ht="20.100000000000001" customHeight="1">
      <c r="B138" s="25"/>
      <c r="C138" s="94" t="s">
        <v>37</v>
      </c>
      <c r="D138" s="94"/>
      <c r="E138" s="94"/>
      <c r="F138" s="94"/>
      <c r="G138" s="94"/>
      <c r="H138" s="42"/>
      <c r="I138" s="30"/>
    </row>
    <row r="139" spans="2:10" ht="20.100000000000001" customHeight="1">
      <c r="B139" s="25"/>
      <c r="C139" s="46" t="s">
        <v>36</v>
      </c>
      <c r="D139" s="29">
        <f>+D113*100/$D$113</f>
        <v>100</v>
      </c>
      <c r="E139" s="29">
        <f>+E113*100/$D$113</f>
        <v>58.333333333333336</v>
      </c>
      <c r="F139" s="29">
        <f>+F113*100/$D$113</f>
        <v>41.666666666666664</v>
      </c>
      <c r="G139" s="29">
        <f>+G113*100/$D$113</f>
        <v>75</v>
      </c>
      <c r="H139" s="56" t="s">
        <v>40</v>
      </c>
      <c r="I139" s="30"/>
      <c r="J139" s="1"/>
    </row>
    <row r="140" spans="2:10" ht="20.100000000000001" customHeight="1">
      <c r="B140" s="25"/>
      <c r="C140" s="47" t="s">
        <v>35</v>
      </c>
      <c r="D140" s="32">
        <f>+D114*100/$D$114</f>
        <v>100</v>
      </c>
      <c r="E140" s="32">
        <f>+E114*100/$D$114</f>
        <v>101.81818181818181</v>
      </c>
      <c r="F140" s="32">
        <f>+F114*100/$D$114</f>
        <v>98.63636363636364</v>
      </c>
      <c r="G140" s="32">
        <f>+G114*100/$D$114</f>
        <v>109.54545454545455</v>
      </c>
      <c r="H140" s="32">
        <f>+H114*100/$D$114</f>
        <v>112.72727272727273</v>
      </c>
      <c r="I140" s="30"/>
      <c r="J140" s="1"/>
    </row>
    <row r="141" spans="2:10" ht="20.100000000000001" customHeight="1">
      <c r="B141" s="25"/>
      <c r="C141" s="46" t="s">
        <v>34</v>
      </c>
      <c r="D141" s="29">
        <f>+D115*100/$D$115</f>
        <v>100</v>
      </c>
      <c r="E141" s="29">
        <f>+E115*100/$D$115</f>
        <v>102.46305418719211</v>
      </c>
      <c r="F141" s="29">
        <f>+F115*100/$D$115</f>
        <v>107.88177339901478</v>
      </c>
      <c r="G141" s="29">
        <f>+G115*100/$D$115</f>
        <v>108.3743842364532</v>
      </c>
      <c r="H141" s="29">
        <f>+H115*100/$D$115</f>
        <v>94.088669950738918</v>
      </c>
      <c r="I141" s="30"/>
      <c r="J141" s="1"/>
    </row>
    <row r="142" spans="2:10" ht="20.100000000000001" customHeight="1">
      <c r="B142" s="25"/>
      <c r="C142" s="47" t="s">
        <v>33</v>
      </c>
      <c r="D142" s="32">
        <f>+D116*100/$D$116</f>
        <v>100</v>
      </c>
      <c r="E142" s="32">
        <f>+E116*100/$D$116</f>
        <v>101.66666666666667</v>
      </c>
      <c r="F142" s="32">
        <f>+F116*100/$D$116</f>
        <v>104.16666666666667</v>
      </c>
      <c r="G142" s="32">
        <f>+G116*100/$D$116</f>
        <v>110</v>
      </c>
      <c r="H142" s="32">
        <f>+H116*100/$D$116</f>
        <v>110.83333333333333</v>
      </c>
      <c r="I142" s="30"/>
      <c r="J142" s="1"/>
    </row>
    <row r="143" spans="2:10" ht="20.100000000000001" customHeight="1">
      <c r="B143" s="25"/>
      <c r="C143" s="46" t="s">
        <v>32</v>
      </c>
      <c r="D143" s="29">
        <f>+D117*100/$D$117</f>
        <v>100</v>
      </c>
      <c r="E143" s="29">
        <f>+E117*100/$D$117</f>
        <v>101.13636363636364</v>
      </c>
      <c r="F143" s="29">
        <f>+F117*100/$D$117</f>
        <v>80.965909090909093</v>
      </c>
      <c r="G143" s="29">
        <f>+G117*100/$D$117</f>
        <v>65.340909090909093</v>
      </c>
      <c r="H143" s="29">
        <f>+H117*100/$D$117</f>
        <v>25.852272727272727</v>
      </c>
      <c r="I143" s="30"/>
      <c r="J143" s="1"/>
    </row>
    <row r="144" spans="2:10" ht="20.100000000000001" customHeight="1">
      <c r="B144" s="25"/>
      <c r="C144" s="47" t="s">
        <v>31</v>
      </c>
      <c r="D144" s="32">
        <f>+D118*100/$D$118</f>
        <v>100</v>
      </c>
      <c r="E144" s="32">
        <f>+E118*100/$D$118</f>
        <v>105.17241379310344</v>
      </c>
      <c r="F144" s="32">
        <f>+F118*100/$D$118</f>
        <v>98.084291187739467</v>
      </c>
      <c r="G144" s="32">
        <f>+G118*100/$D$118</f>
        <v>103.06513409961686</v>
      </c>
      <c r="H144" s="32">
        <f>+H118*100/$D$118</f>
        <v>15.134099616858238</v>
      </c>
      <c r="I144" s="30"/>
      <c r="J144" s="1"/>
    </row>
    <row r="145" spans="1:10" ht="20.100000000000001" customHeight="1">
      <c r="B145" s="25"/>
      <c r="C145" s="46" t="s">
        <v>30</v>
      </c>
      <c r="D145" s="29">
        <f>+D119*100/$D$119</f>
        <v>100</v>
      </c>
      <c r="E145" s="29">
        <f>+E119*100/$D$119</f>
        <v>96.01873536299766</v>
      </c>
      <c r="F145" s="29">
        <f>+F119*100/$D$119</f>
        <v>97.892271662763463</v>
      </c>
      <c r="G145" s="29">
        <f>+G119*100/$D$119</f>
        <v>85.011709601873534</v>
      </c>
      <c r="H145" s="29">
        <f>+H119*100/$D$119</f>
        <v>18.501170960187352</v>
      </c>
      <c r="I145" s="30"/>
      <c r="J145" s="1"/>
    </row>
    <row r="146" spans="1:10" ht="20.100000000000001" customHeight="1">
      <c r="B146" s="25"/>
      <c r="C146" s="47" t="s">
        <v>29</v>
      </c>
      <c r="D146" s="32">
        <f>+D120*100/$D$120</f>
        <v>100</v>
      </c>
      <c r="E146" s="32">
        <f>+E120*100/$D$120</f>
        <v>93.427230046948353</v>
      </c>
      <c r="F146" s="32">
        <f>+F120*100/$D$120</f>
        <v>83.568075117370896</v>
      </c>
      <c r="G146" s="32">
        <f>+G120*100/$D$120</f>
        <v>80.281690140845072</v>
      </c>
      <c r="H146" s="60" t="s">
        <v>40</v>
      </c>
      <c r="I146" s="30"/>
      <c r="J146" s="1"/>
    </row>
    <row r="147" spans="1:10" ht="20.100000000000001" customHeight="1">
      <c r="B147" s="25"/>
      <c r="C147" s="46" t="s">
        <v>28</v>
      </c>
      <c r="D147" s="29">
        <f>+D121*100/$D$121</f>
        <v>100</v>
      </c>
      <c r="E147" s="29">
        <f>+E121*100/$D$121</f>
        <v>72.555205047318609</v>
      </c>
      <c r="F147" s="29">
        <f>+F121*100/$D$121</f>
        <v>71.293375394321771</v>
      </c>
      <c r="G147" s="29">
        <f>+G121*100/$D$121</f>
        <v>67.823343848580436</v>
      </c>
      <c r="H147" s="29">
        <f>+H121*100/$D$121</f>
        <v>8.2018927444794958</v>
      </c>
      <c r="I147" s="30"/>
      <c r="J147" s="1"/>
    </row>
    <row r="148" spans="1:10" ht="20.100000000000001" customHeight="1">
      <c r="B148" s="25"/>
      <c r="C148" s="47" t="s">
        <v>27</v>
      </c>
      <c r="D148" s="32">
        <f>+D122*100/$D$122</f>
        <v>100</v>
      </c>
      <c r="E148" s="32">
        <f>+E122*100/$D$122</f>
        <v>71.612903225806448</v>
      </c>
      <c r="F148" s="32">
        <f>+F122*100/$D$122</f>
        <v>83.225806451612897</v>
      </c>
      <c r="G148" s="32">
        <f>+G122*100/$D$122</f>
        <v>85.806451612903231</v>
      </c>
      <c r="H148" s="60" t="s">
        <v>40</v>
      </c>
      <c r="I148" s="30"/>
      <c r="J148" s="1"/>
    </row>
    <row r="149" spans="1:10" ht="20.100000000000001" customHeight="1">
      <c r="B149" s="25"/>
      <c r="C149" s="46" t="s">
        <v>26</v>
      </c>
      <c r="D149" s="56" t="s">
        <v>40</v>
      </c>
      <c r="E149" s="56" t="s">
        <v>40</v>
      </c>
      <c r="F149" s="56" t="s">
        <v>40</v>
      </c>
      <c r="G149" s="29">
        <f>+G123*100/$G$123</f>
        <v>100</v>
      </c>
      <c r="H149" s="56" t="s">
        <v>40</v>
      </c>
      <c r="I149" s="30"/>
      <c r="J149" s="1"/>
    </row>
    <row r="150" spans="1:10" ht="20.100000000000001" customHeight="1">
      <c r="B150" s="25"/>
      <c r="C150" s="50"/>
      <c r="D150" s="50"/>
      <c r="E150" s="50"/>
      <c r="F150" s="50"/>
      <c r="G150" s="50"/>
      <c r="H150" s="50"/>
      <c r="I150" s="30"/>
      <c r="J150" s="1"/>
    </row>
    <row r="151" spans="1:10" ht="20.100000000000001" customHeight="1">
      <c r="B151" s="25"/>
      <c r="C151" s="54" t="s">
        <v>25</v>
      </c>
      <c r="D151" s="55">
        <f>+D126*100/$D$126</f>
        <v>100</v>
      </c>
      <c r="E151" s="55">
        <f>+E126*100/$D$126</f>
        <v>88.95348837209302</v>
      </c>
      <c r="F151" s="55">
        <f>+F126*100/$D$126</f>
        <v>75.581395348837205</v>
      </c>
      <c r="G151" s="55">
        <f>+G126*100/$D$126</f>
        <v>66.860465116279073</v>
      </c>
      <c r="H151" s="55">
        <f>+H126*100/$D$126</f>
        <v>1.1627906976744187</v>
      </c>
      <c r="I151" s="30"/>
      <c r="J151" s="1"/>
    </row>
    <row r="152" spans="1:10" ht="20.100000000000001" customHeight="1">
      <c r="B152" s="25"/>
      <c r="C152" s="57" t="s">
        <v>24</v>
      </c>
      <c r="D152" s="58">
        <f>+D127*100/$D$127</f>
        <v>100</v>
      </c>
      <c r="E152" s="58">
        <f>+E127*100/$D$127</f>
        <v>163.04347826086956</v>
      </c>
      <c r="F152" s="58">
        <f>+F127*100/$D$127</f>
        <v>80.434782608695656</v>
      </c>
      <c r="G152" s="58">
        <f>+G127*100/$D$127</f>
        <v>97.826086956521735</v>
      </c>
      <c r="H152" s="60" t="s">
        <v>40</v>
      </c>
      <c r="I152" s="30"/>
      <c r="J152" s="1"/>
    </row>
    <row r="153" spans="1:10" ht="20.100000000000001" customHeight="1">
      <c r="B153" s="25"/>
      <c r="C153" s="54" t="s">
        <v>23</v>
      </c>
      <c r="D153" s="55">
        <f>+D128*100/$D$128</f>
        <v>100</v>
      </c>
      <c r="E153" s="55">
        <f>+E128*100/$D$128</f>
        <v>98.178807947019862</v>
      </c>
      <c r="F153" s="55">
        <f>+F128*100/$D$128</f>
        <v>103.80794701986756</v>
      </c>
      <c r="G153" s="55">
        <f>+G128*100/$D$128</f>
        <v>101.49006622516556</v>
      </c>
      <c r="H153" s="62" t="s">
        <v>40</v>
      </c>
      <c r="I153" s="30"/>
      <c r="J153" s="1"/>
    </row>
    <row r="154" spans="1:10" ht="20.100000000000001" customHeight="1">
      <c r="B154" s="25"/>
      <c r="C154" s="57" t="s">
        <v>22</v>
      </c>
      <c r="D154" s="58">
        <f>+D129*100/$D$129</f>
        <v>100</v>
      </c>
      <c r="E154" s="58">
        <f>+E129*100/$D$129</f>
        <v>60.958904109589042</v>
      </c>
      <c r="F154" s="60" t="s">
        <v>40</v>
      </c>
      <c r="G154" s="60" t="s">
        <v>40</v>
      </c>
      <c r="H154" s="59" t="s">
        <v>40</v>
      </c>
      <c r="I154" s="30"/>
      <c r="J154" s="1"/>
    </row>
    <row r="155" spans="1:10" ht="20.100000000000001" customHeight="1">
      <c r="B155" s="25"/>
      <c r="C155" s="54" t="s">
        <v>21</v>
      </c>
      <c r="D155" s="55">
        <f>+D130*100/$D$130</f>
        <v>100</v>
      </c>
      <c r="E155" s="55">
        <f>+E130*100/$D$130</f>
        <v>84.705882352941174</v>
      </c>
      <c r="F155" s="55">
        <f>+F130*100/$D$130</f>
        <v>90.588235294117652</v>
      </c>
      <c r="G155" s="55">
        <f>+G130*100/$D$130</f>
        <v>88.235294117647058</v>
      </c>
      <c r="H155" s="55">
        <f>+H130*100/$D$130</f>
        <v>16.470588235294116</v>
      </c>
      <c r="I155" s="30"/>
      <c r="J155" s="1"/>
    </row>
    <row r="156" spans="1:10" ht="20.100000000000001" customHeight="1">
      <c r="B156" s="25"/>
      <c r="C156" s="57" t="s">
        <v>20</v>
      </c>
      <c r="D156" s="58">
        <f>+D131*100/$D$131</f>
        <v>100</v>
      </c>
      <c r="E156" s="58">
        <f>+E131*100/$D$131</f>
        <v>78.125</v>
      </c>
      <c r="F156" s="58">
        <f>+F131*100/$D$131</f>
        <v>59.375</v>
      </c>
      <c r="G156" s="58">
        <f>+G131*100/$D$131</f>
        <v>100</v>
      </c>
      <c r="H156" s="59" t="s">
        <v>40</v>
      </c>
      <c r="I156" s="30"/>
      <c r="J156" s="1"/>
    </row>
    <row r="157" spans="1:10" ht="20.100000000000001" customHeight="1">
      <c r="B157" s="25"/>
      <c r="C157" s="54" t="s">
        <v>19</v>
      </c>
      <c r="D157" s="55">
        <f>+D132*100/$D$132</f>
        <v>100</v>
      </c>
      <c r="E157" s="56" t="s">
        <v>40</v>
      </c>
      <c r="F157" s="56" t="s">
        <v>40</v>
      </c>
      <c r="G157" s="56" t="s">
        <v>40</v>
      </c>
      <c r="H157" s="62" t="s">
        <v>40</v>
      </c>
      <c r="I157" s="30"/>
      <c r="J157" s="1"/>
    </row>
    <row r="158" spans="1:10" ht="3.95" customHeight="1">
      <c r="B158" s="37"/>
      <c r="C158" s="38"/>
      <c r="D158" s="39"/>
      <c r="E158" s="39"/>
      <c r="F158" s="39"/>
      <c r="G158" s="39"/>
      <c r="H158" s="39"/>
      <c r="I158" s="40"/>
    </row>
    <row r="159" spans="1:10">
      <c r="A159" s="10"/>
      <c r="B159" s="15"/>
      <c r="C159" s="16" t="s">
        <v>0</v>
      </c>
      <c r="D159" s="17"/>
      <c r="E159" s="17"/>
      <c r="F159" s="17"/>
      <c r="G159" s="17"/>
      <c r="H159" s="17"/>
      <c r="I159" s="12"/>
      <c r="J159" s="10"/>
    </row>
    <row r="160" spans="1:10">
      <c r="A160" s="10"/>
      <c r="B160" s="10"/>
      <c r="C160" s="10"/>
      <c r="D160" s="11"/>
      <c r="E160" s="11"/>
      <c r="F160" s="11"/>
      <c r="G160" s="11"/>
      <c r="H160" s="11"/>
      <c r="I160" s="10"/>
      <c r="J160" s="10"/>
    </row>
    <row r="161" spans="3:8">
      <c r="C161" s="10" t="s">
        <v>8</v>
      </c>
      <c r="D161" s="11"/>
      <c r="E161" s="11"/>
      <c r="F161" s="11"/>
      <c r="G161" s="11"/>
      <c r="H161" s="11"/>
    </row>
    <row r="162" spans="3:8">
      <c r="C162" s="10"/>
      <c r="D162" s="11"/>
      <c r="E162" s="11"/>
      <c r="F162" s="11"/>
      <c r="G162" s="11"/>
      <c r="H162" s="11"/>
    </row>
    <row r="163" spans="3:8">
      <c r="C163" s="10"/>
      <c r="D163" s="11" t="str">
        <f>+D111</f>
        <v>2006-2007</v>
      </c>
      <c r="E163" s="11" t="str">
        <f>+E111</f>
        <v>2006-2007</v>
      </c>
      <c r="F163" s="11" t="str">
        <f>+F111</f>
        <v>2007-2008</v>
      </c>
      <c r="G163" s="11" t="str">
        <f>+G111</f>
        <v>2008-2009</v>
      </c>
      <c r="H163" s="11" t="str">
        <f>+H111</f>
        <v>2009-2010</v>
      </c>
    </row>
    <row r="164" spans="3:8">
      <c r="C164" s="18" t="s">
        <v>18</v>
      </c>
      <c r="D164" s="19">
        <f t="shared" ref="D164:H173" si="0">D139</f>
        <v>100</v>
      </c>
      <c r="E164" s="19">
        <f t="shared" si="0"/>
        <v>58.333333333333336</v>
      </c>
      <c r="F164" s="19">
        <f t="shared" si="0"/>
        <v>41.666666666666664</v>
      </c>
      <c r="G164" s="19">
        <f t="shared" si="0"/>
        <v>75</v>
      </c>
      <c r="H164" s="19" t="str">
        <f t="shared" si="0"/>
        <v>-</v>
      </c>
    </row>
    <row r="165" spans="3:8">
      <c r="C165" s="10" t="s">
        <v>17</v>
      </c>
      <c r="D165" s="19">
        <f t="shared" si="0"/>
        <v>100</v>
      </c>
      <c r="E165" s="19">
        <f t="shared" si="0"/>
        <v>101.81818181818181</v>
      </c>
      <c r="F165" s="19">
        <f t="shared" si="0"/>
        <v>98.63636363636364</v>
      </c>
      <c r="G165" s="19">
        <f t="shared" si="0"/>
        <v>109.54545454545455</v>
      </c>
      <c r="H165" s="19">
        <f t="shared" si="0"/>
        <v>112.72727272727273</v>
      </c>
    </row>
    <row r="166" spans="3:8">
      <c r="C166" s="10" t="s">
        <v>16</v>
      </c>
      <c r="D166" s="19">
        <f t="shared" si="0"/>
        <v>100</v>
      </c>
      <c r="E166" s="19">
        <f t="shared" si="0"/>
        <v>102.46305418719211</v>
      </c>
      <c r="F166" s="19">
        <f t="shared" si="0"/>
        <v>107.88177339901478</v>
      </c>
      <c r="G166" s="19">
        <f t="shared" si="0"/>
        <v>108.3743842364532</v>
      </c>
      <c r="H166" s="19">
        <f t="shared" si="0"/>
        <v>94.088669950738918</v>
      </c>
    </row>
    <row r="167" spans="3:8">
      <c r="C167" s="10" t="s">
        <v>15</v>
      </c>
      <c r="D167" s="19">
        <f t="shared" si="0"/>
        <v>100</v>
      </c>
      <c r="E167" s="19">
        <f t="shared" si="0"/>
        <v>101.66666666666667</v>
      </c>
      <c r="F167" s="19">
        <f t="shared" si="0"/>
        <v>104.16666666666667</v>
      </c>
      <c r="G167" s="19">
        <f t="shared" si="0"/>
        <v>110</v>
      </c>
      <c r="H167" s="19">
        <f t="shared" si="0"/>
        <v>110.83333333333333</v>
      </c>
    </row>
    <row r="168" spans="3:8">
      <c r="C168" s="10" t="s">
        <v>14</v>
      </c>
      <c r="D168" s="19">
        <f t="shared" si="0"/>
        <v>100</v>
      </c>
      <c r="E168" s="19">
        <f t="shared" si="0"/>
        <v>101.13636363636364</v>
      </c>
      <c r="F168" s="19">
        <f t="shared" si="0"/>
        <v>80.965909090909093</v>
      </c>
      <c r="G168" s="19">
        <f t="shared" si="0"/>
        <v>65.340909090909093</v>
      </c>
      <c r="H168" s="19">
        <f t="shared" si="0"/>
        <v>25.852272727272727</v>
      </c>
    </row>
    <row r="169" spans="3:8">
      <c r="C169" s="10" t="s">
        <v>13</v>
      </c>
      <c r="D169" s="19">
        <f t="shared" si="0"/>
        <v>100</v>
      </c>
      <c r="E169" s="19">
        <f t="shared" si="0"/>
        <v>105.17241379310344</v>
      </c>
      <c r="F169" s="19">
        <f t="shared" si="0"/>
        <v>98.084291187739467</v>
      </c>
      <c r="G169" s="19">
        <f t="shared" si="0"/>
        <v>103.06513409961686</v>
      </c>
      <c r="H169" s="19">
        <f t="shared" si="0"/>
        <v>15.134099616858238</v>
      </c>
    </row>
    <row r="170" spans="3:8">
      <c r="C170" s="10" t="s">
        <v>12</v>
      </c>
      <c r="D170" s="19">
        <f t="shared" si="0"/>
        <v>100</v>
      </c>
      <c r="E170" s="19">
        <f t="shared" si="0"/>
        <v>96.01873536299766</v>
      </c>
      <c r="F170" s="19">
        <f t="shared" si="0"/>
        <v>97.892271662763463</v>
      </c>
      <c r="G170" s="19">
        <f t="shared" si="0"/>
        <v>85.011709601873534</v>
      </c>
      <c r="H170" s="19">
        <f t="shared" si="0"/>
        <v>18.501170960187352</v>
      </c>
    </row>
    <row r="171" spans="3:8">
      <c r="C171" s="10" t="s">
        <v>11</v>
      </c>
      <c r="D171" s="19">
        <f t="shared" si="0"/>
        <v>100</v>
      </c>
      <c r="E171" s="19">
        <f t="shared" si="0"/>
        <v>93.427230046948353</v>
      </c>
      <c r="F171" s="19">
        <f t="shared" si="0"/>
        <v>83.568075117370896</v>
      </c>
      <c r="G171" s="19">
        <f t="shared" si="0"/>
        <v>80.281690140845072</v>
      </c>
      <c r="H171" s="19" t="str">
        <f t="shared" si="0"/>
        <v>-</v>
      </c>
    </row>
    <row r="172" spans="3:8">
      <c r="C172" s="10" t="s">
        <v>10</v>
      </c>
      <c r="D172" s="19">
        <f t="shared" si="0"/>
        <v>100</v>
      </c>
      <c r="E172" s="19">
        <f t="shared" si="0"/>
        <v>72.555205047318609</v>
      </c>
      <c r="F172" s="19">
        <f t="shared" si="0"/>
        <v>71.293375394321771</v>
      </c>
      <c r="G172" s="19">
        <f t="shared" si="0"/>
        <v>67.823343848580436</v>
      </c>
      <c r="H172" s="19">
        <f t="shared" si="0"/>
        <v>8.2018927444794958</v>
      </c>
    </row>
    <row r="173" spans="3:8">
      <c r="C173" s="10" t="s">
        <v>9</v>
      </c>
      <c r="D173" s="19">
        <f t="shared" si="0"/>
        <v>100</v>
      </c>
      <c r="E173" s="19">
        <f t="shared" si="0"/>
        <v>71.612903225806448</v>
      </c>
      <c r="F173" s="19">
        <f t="shared" si="0"/>
        <v>83.225806451612897</v>
      </c>
      <c r="G173" s="19">
        <f t="shared" si="0"/>
        <v>85.806451612903231</v>
      </c>
      <c r="H173" s="19" t="str">
        <f t="shared" si="0"/>
        <v>-</v>
      </c>
    </row>
    <row r="184" spans="3:8">
      <c r="C184" s="10" t="s">
        <v>8</v>
      </c>
      <c r="D184" s="11"/>
      <c r="E184" s="11"/>
      <c r="F184" s="11"/>
      <c r="G184" s="11"/>
      <c r="H184" s="11"/>
    </row>
    <row r="185" spans="3:8">
      <c r="C185" s="10"/>
      <c r="D185" s="11"/>
      <c r="E185" s="11"/>
      <c r="F185" s="11"/>
      <c r="G185" s="11"/>
      <c r="H185" s="11"/>
    </row>
    <row r="186" spans="3:8">
      <c r="C186" s="10"/>
      <c r="D186" s="11" t="str">
        <f>+D111</f>
        <v>2006-2007</v>
      </c>
      <c r="E186" s="11" t="str">
        <f>+E111</f>
        <v>2006-2007</v>
      </c>
      <c r="F186" s="11" t="str">
        <f>+F111</f>
        <v>2007-2008</v>
      </c>
      <c r="G186" s="11" t="str">
        <f>+G111</f>
        <v>2008-2009</v>
      </c>
      <c r="H186" s="11" t="str">
        <f>+H111</f>
        <v>2009-2010</v>
      </c>
    </row>
    <row r="187" spans="3:8">
      <c r="C187" s="10" t="s">
        <v>7</v>
      </c>
      <c r="D187" s="19">
        <f t="shared" ref="D187:H193" si="1">D151</f>
        <v>100</v>
      </c>
      <c r="E187" s="19">
        <f t="shared" si="1"/>
        <v>88.95348837209302</v>
      </c>
      <c r="F187" s="19">
        <f t="shared" si="1"/>
        <v>75.581395348837205</v>
      </c>
      <c r="G187" s="19">
        <f t="shared" si="1"/>
        <v>66.860465116279073</v>
      </c>
      <c r="H187" s="19">
        <f t="shared" si="1"/>
        <v>1.1627906976744187</v>
      </c>
    </row>
    <row r="188" spans="3:8">
      <c r="C188" s="10" t="s">
        <v>6</v>
      </c>
      <c r="D188" s="19">
        <f t="shared" si="1"/>
        <v>100</v>
      </c>
      <c r="E188" s="19">
        <f t="shared" si="1"/>
        <v>163.04347826086956</v>
      </c>
      <c r="F188" s="19">
        <f t="shared" si="1"/>
        <v>80.434782608695656</v>
      </c>
      <c r="G188" s="19">
        <f t="shared" si="1"/>
        <v>97.826086956521735</v>
      </c>
      <c r="H188" s="19" t="str">
        <f t="shared" si="1"/>
        <v>-</v>
      </c>
    </row>
    <row r="189" spans="3:8">
      <c r="C189" s="10" t="s">
        <v>5</v>
      </c>
      <c r="D189" s="19">
        <f t="shared" si="1"/>
        <v>100</v>
      </c>
      <c r="E189" s="19">
        <f t="shared" si="1"/>
        <v>98.178807947019862</v>
      </c>
      <c r="F189" s="19">
        <f t="shared" si="1"/>
        <v>103.80794701986756</v>
      </c>
      <c r="G189" s="19">
        <f t="shared" si="1"/>
        <v>101.49006622516556</v>
      </c>
      <c r="H189" s="19" t="str">
        <f t="shared" si="1"/>
        <v>-</v>
      </c>
    </row>
    <row r="190" spans="3:8">
      <c r="C190" s="10" t="s">
        <v>4</v>
      </c>
      <c r="D190" s="19">
        <f t="shared" si="1"/>
        <v>100</v>
      </c>
      <c r="E190" s="19">
        <f t="shared" si="1"/>
        <v>60.958904109589042</v>
      </c>
      <c r="F190" s="19" t="str">
        <f t="shared" si="1"/>
        <v>-</v>
      </c>
      <c r="G190" s="19" t="str">
        <f t="shared" si="1"/>
        <v>-</v>
      </c>
      <c r="H190" s="19" t="str">
        <f t="shared" si="1"/>
        <v>-</v>
      </c>
    </row>
    <row r="191" spans="3:8">
      <c r="C191" s="10" t="s">
        <v>3</v>
      </c>
      <c r="D191" s="19">
        <f t="shared" si="1"/>
        <v>100</v>
      </c>
      <c r="E191" s="19">
        <f t="shared" si="1"/>
        <v>84.705882352941174</v>
      </c>
      <c r="F191" s="19">
        <f t="shared" si="1"/>
        <v>90.588235294117652</v>
      </c>
      <c r="G191" s="19">
        <f t="shared" si="1"/>
        <v>88.235294117647058</v>
      </c>
      <c r="H191" s="19">
        <f t="shared" si="1"/>
        <v>16.470588235294116</v>
      </c>
    </row>
    <row r="192" spans="3:8">
      <c r="C192" s="10" t="s">
        <v>2</v>
      </c>
      <c r="D192" s="19">
        <f t="shared" si="1"/>
        <v>100</v>
      </c>
      <c r="E192" s="19">
        <f t="shared" si="1"/>
        <v>78.125</v>
      </c>
      <c r="F192" s="19">
        <f t="shared" si="1"/>
        <v>59.375</v>
      </c>
      <c r="G192" s="19">
        <f t="shared" si="1"/>
        <v>100</v>
      </c>
      <c r="H192" s="19" t="str">
        <f t="shared" si="1"/>
        <v>-</v>
      </c>
    </row>
    <row r="193" spans="3:8">
      <c r="C193" s="10" t="s">
        <v>1</v>
      </c>
      <c r="D193" s="19">
        <f t="shared" si="1"/>
        <v>100</v>
      </c>
      <c r="E193" s="19" t="str">
        <f t="shared" si="1"/>
        <v>-</v>
      </c>
      <c r="F193" s="19" t="str">
        <f t="shared" si="1"/>
        <v>-</v>
      </c>
      <c r="G193" s="19" t="str">
        <f t="shared" si="1"/>
        <v>-</v>
      </c>
      <c r="H193" s="19" t="str">
        <f t="shared" si="1"/>
        <v>-</v>
      </c>
    </row>
    <row r="194" spans="3:8">
      <c r="D194" s="2"/>
      <c r="E194" s="2"/>
      <c r="F194" s="2"/>
      <c r="G194" s="2"/>
      <c r="H194" s="2"/>
    </row>
    <row r="195" spans="3:8">
      <c r="D195" s="2"/>
      <c r="E195" s="2"/>
      <c r="F195" s="2"/>
      <c r="G195" s="2"/>
      <c r="H195" s="2"/>
    </row>
    <row r="196" spans="3:8">
      <c r="D196" s="2"/>
      <c r="E196" s="2"/>
      <c r="F196" s="2"/>
      <c r="G196" s="2"/>
      <c r="H196" s="2"/>
    </row>
    <row r="197" spans="3:8">
      <c r="D197" s="2"/>
      <c r="E197" s="2"/>
      <c r="F197" s="2"/>
      <c r="G197" s="2"/>
      <c r="H197" s="2"/>
    </row>
    <row r="198" spans="3:8">
      <c r="D198" s="2"/>
      <c r="E198" s="2"/>
      <c r="F198" s="2"/>
      <c r="G198" s="2"/>
      <c r="H198" s="2"/>
    </row>
    <row r="209" spans="2:10">
      <c r="C209" s="20"/>
    </row>
    <row r="210" spans="2:10">
      <c r="C210" s="16" t="s">
        <v>0</v>
      </c>
    </row>
    <row r="212" spans="2:10" ht="13.5" thickBot="1"/>
    <row r="213" spans="2:10" ht="14.25" thickTop="1" thickBot="1">
      <c r="C213" s="3" t="s">
        <v>72</v>
      </c>
    </row>
    <row r="214" spans="2:10" ht="14.25" thickTop="1" thickBot="1">
      <c r="C214" s="3" t="s">
        <v>49</v>
      </c>
    </row>
    <row r="215" spans="2:10" ht="9" customHeight="1" thickTop="1"/>
    <row r="216" spans="2:10" ht="3.95" customHeight="1">
      <c r="B216" s="21"/>
      <c r="C216" s="22"/>
      <c r="D216" s="23"/>
      <c r="E216" s="23"/>
      <c r="F216" s="23"/>
      <c r="G216" s="23"/>
      <c r="H216" s="23"/>
      <c r="I216" s="24"/>
    </row>
    <row r="217" spans="2:10" ht="20.100000000000001" customHeight="1">
      <c r="B217" s="25"/>
      <c r="C217" s="85" t="s">
        <v>66</v>
      </c>
      <c r="D217" s="74"/>
      <c r="E217" s="74"/>
      <c r="F217" s="74"/>
      <c r="G217" s="75"/>
      <c r="H217" s="26" t="s">
        <v>68</v>
      </c>
      <c r="I217" s="30"/>
      <c r="J217" s="1"/>
    </row>
    <row r="218" spans="2:10" ht="20.100000000000001" customHeight="1">
      <c r="B218" s="25"/>
      <c r="C218" s="63" t="s">
        <v>67</v>
      </c>
      <c r="D218" s="63"/>
      <c r="E218" s="63"/>
      <c r="F218" s="63"/>
      <c r="G218" s="63"/>
      <c r="H218" s="63"/>
      <c r="I218" s="30"/>
      <c r="J218" s="1"/>
    </row>
    <row r="219" spans="2:10" ht="20.100000000000001" customHeight="1">
      <c r="B219" s="25"/>
      <c r="C219" s="80" t="s">
        <v>36</v>
      </c>
      <c r="D219" s="76"/>
      <c r="E219" s="76"/>
      <c r="F219" s="76"/>
      <c r="G219" s="77"/>
      <c r="H219" s="29">
        <v>53</v>
      </c>
      <c r="I219" s="30"/>
      <c r="J219" s="1"/>
    </row>
    <row r="220" spans="2:10" ht="20.100000000000001" customHeight="1">
      <c r="B220" s="25"/>
      <c r="C220" s="81" t="s">
        <v>54</v>
      </c>
      <c r="D220" s="78"/>
      <c r="E220" s="78"/>
      <c r="F220" s="78"/>
      <c r="G220" s="79"/>
      <c r="H220" s="32">
        <v>89</v>
      </c>
      <c r="I220" s="30"/>
      <c r="J220" s="1"/>
    </row>
    <row r="221" spans="2:10" ht="20.100000000000001" customHeight="1">
      <c r="B221" s="25"/>
      <c r="C221" s="80" t="s">
        <v>32</v>
      </c>
      <c r="D221" s="76"/>
      <c r="E221" s="76"/>
      <c r="F221" s="76"/>
      <c r="G221" s="77"/>
      <c r="H221" s="29">
        <v>124</v>
      </c>
      <c r="I221" s="30"/>
      <c r="J221" s="1"/>
    </row>
    <row r="222" spans="2:10" ht="20.100000000000001" customHeight="1">
      <c r="B222" s="25"/>
      <c r="C222" s="81" t="s">
        <v>31</v>
      </c>
      <c r="D222" s="78"/>
      <c r="E222" s="78"/>
      <c r="F222" s="78"/>
      <c r="G222" s="79"/>
      <c r="H222" s="32">
        <v>586</v>
      </c>
      <c r="I222" s="30"/>
      <c r="J222" s="1"/>
    </row>
    <row r="223" spans="2:10" ht="20.100000000000001" customHeight="1">
      <c r="B223" s="25"/>
      <c r="C223" s="80" t="s">
        <v>77</v>
      </c>
      <c r="D223" s="76"/>
      <c r="E223" s="76"/>
      <c r="F223" s="76"/>
      <c r="G223" s="77"/>
      <c r="H223" s="29">
        <v>357</v>
      </c>
      <c r="I223" s="30"/>
      <c r="J223" s="1"/>
    </row>
    <row r="224" spans="2:10" ht="20.100000000000001" customHeight="1">
      <c r="B224" s="25"/>
      <c r="C224" s="81" t="s">
        <v>29</v>
      </c>
      <c r="D224" s="78"/>
      <c r="E224" s="78"/>
      <c r="F224" s="78"/>
      <c r="G224" s="79"/>
      <c r="H224" s="32">
        <v>179</v>
      </c>
      <c r="I224" s="30"/>
      <c r="J224" s="1"/>
    </row>
    <row r="225" spans="1:10" ht="20.100000000000001" customHeight="1">
      <c r="B225" s="25"/>
      <c r="C225" s="80" t="s">
        <v>28</v>
      </c>
      <c r="D225" s="76"/>
      <c r="E225" s="76"/>
      <c r="F225" s="76"/>
      <c r="G225" s="77"/>
      <c r="H225" s="29">
        <v>249</v>
      </c>
      <c r="I225" s="30"/>
      <c r="J225" s="1"/>
    </row>
    <row r="226" spans="1:10" ht="20.100000000000001" customHeight="1">
      <c r="B226" s="25"/>
      <c r="C226" s="81" t="s">
        <v>27</v>
      </c>
      <c r="D226" s="78"/>
      <c r="E226" s="78"/>
      <c r="F226" s="78"/>
      <c r="G226" s="79"/>
      <c r="H226" s="32">
        <v>115</v>
      </c>
      <c r="I226" s="30"/>
      <c r="J226" s="1"/>
    </row>
    <row r="227" spans="1:10" ht="20.100000000000001" customHeight="1">
      <c r="B227" s="25"/>
      <c r="C227" s="80" t="s">
        <v>73</v>
      </c>
      <c r="D227" s="76"/>
      <c r="E227" s="76"/>
      <c r="F227" s="76"/>
      <c r="G227" s="77"/>
      <c r="H227" s="29">
        <v>127</v>
      </c>
      <c r="I227" s="30"/>
      <c r="J227" s="1"/>
    </row>
    <row r="228" spans="1:10" ht="20.100000000000001" customHeight="1">
      <c r="B228" s="25"/>
      <c r="C228" s="82" t="s">
        <v>42</v>
      </c>
      <c r="D228" s="83"/>
      <c r="E228" s="83"/>
      <c r="F228" s="83"/>
      <c r="G228" s="84"/>
      <c r="H228" s="34">
        <f>SUM(H219:H227)</f>
        <v>1879</v>
      </c>
      <c r="I228" s="30"/>
      <c r="J228" s="1"/>
    </row>
    <row r="229" spans="1:10" ht="20.100000000000001" customHeight="1">
      <c r="B229" s="25"/>
      <c r="C229" s="63" t="s">
        <v>41</v>
      </c>
      <c r="D229" s="63"/>
      <c r="E229" s="63"/>
      <c r="F229" s="63"/>
      <c r="G229" s="63"/>
      <c r="H229" s="63"/>
      <c r="I229" s="30"/>
      <c r="J229" s="1"/>
    </row>
    <row r="230" spans="1:10" ht="20.100000000000001" customHeight="1">
      <c r="B230" s="25"/>
      <c r="C230" s="86" t="s">
        <v>25</v>
      </c>
      <c r="D230" s="76"/>
      <c r="E230" s="76"/>
      <c r="F230" s="76"/>
      <c r="G230" s="77"/>
      <c r="H230" s="56">
        <v>72</v>
      </c>
      <c r="I230" s="30"/>
      <c r="J230" s="1"/>
    </row>
    <row r="231" spans="1:10" ht="20.100000000000001" customHeight="1">
      <c r="B231" s="25"/>
      <c r="C231" s="87" t="s">
        <v>24</v>
      </c>
      <c r="D231" s="78"/>
      <c r="E231" s="78"/>
      <c r="F231" s="78"/>
      <c r="G231" s="79"/>
      <c r="H231" s="60">
        <v>38</v>
      </c>
      <c r="I231" s="30"/>
      <c r="J231" s="1"/>
    </row>
    <row r="232" spans="1:10" ht="20.100000000000001" customHeight="1">
      <c r="B232" s="25"/>
      <c r="C232" s="80" t="s">
        <v>74</v>
      </c>
      <c r="D232" s="76"/>
      <c r="E232" s="76"/>
      <c r="F232" s="76"/>
      <c r="G232" s="77"/>
      <c r="H232" s="56">
        <v>275</v>
      </c>
      <c r="I232" s="30"/>
      <c r="J232" s="1"/>
    </row>
    <row r="233" spans="1:10" ht="20.100000000000001" customHeight="1">
      <c r="B233" s="25"/>
      <c r="C233" s="87" t="s">
        <v>23</v>
      </c>
      <c r="D233" s="78"/>
      <c r="E233" s="78"/>
      <c r="F233" s="88"/>
      <c r="G233" s="89"/>
      <c r="H233" s="60">
        <v>726</v>
      </c>
      <c r="I233" s="30"/>
      <c r="J233" s="1"/>
    </row>
    <row r="234" spans="1:10" ht="20.100000000000001" customHeight="1">
      <c r="B234" s="25"/>
      <c r="C234" s="86" t="s">
        <v>21</v>
      </c>
      <c r="D234" s="76"/>
      <c r="E234" s="76"/>
      <c r="F234" s="76"/>
      <c r="G234" s="77"/>
      <c r="H234" s="56">
        <v>173</v>
      </c>
      <c r="I234" s="30"/>
      <c r="J234" s="1"/>
    </row>
    <row r="235" spans="1:10" ht="20.100000000000001" customHeight="1">
      <c r="B235" s="25"/>
      <c r="C235" s="87" t="s">
        <v>76</v>
      </c>
      <c r="D235" s="78"/>
      <c r="E235" s="78"/>
      <c r="F235" s="78"/>
      <c r="G235" s="79"/>
      <c r="H235" s="60">
        <v>37</v>
      </c>
      <c r="I235" s="30"/>
      <c r="J235" s="1"/>
    </row>
    <row r="236" spans="1:10" ht="20.100000000000001" customHeight="1">
      <c r="B236" s="25"/>
      <c r="C236" s="82" t="s">
        <v>39</v>
      </c>
      <c r="D236" s="83"/>
      <c r="E236" s="83"/>
      <c r="F236" s="83"/>
      <c r="G236" s="84"/>
      <c r="H236" s="34">
        <f>SUM(H230:H235)</f>
        <v>1321</v>
      </c>
      <c r="I236" s="30"/>
      <c r="J236" s="1"/>
    </row>
    <row r="237" spans="1:10" ht="20.100000000000001" customHeight="1">
      <c r="B237" s="25"/>
      <c r="C237" s="90" t="s">
        <v>75</v>
      </c>
      <c r="D237" s="91"/>
      <c r="E237" s="91"/>
      <c r="F237" s="91"/>
      <c r="G237" s="92"/>
      <c r="H237" s="53">
        <f>SUM(H228,H236)</f>
        <v>3200</v>
      </c>
      <c r="I237" s="30"/>
      <c r="J237" s="1"/>
    </row>
    <row r="238" spans="1:10" ht="3.95" customHeight="1">
      <c r="B238" s="37"/>
      <c r="C238" s="38"/>
      <c r="D238" s="39"/>
      <c r="E238" s="39"/>
      <c r="F238" s="39"/>
      <c r="G238" s="39"/>
      <c r="H238" s="39"/>
      <c r="I238" s="40"/>
    </row>
    <row r="239" spans="1:10" ht="9" customHeight="1"/>
    <row r="240" spans="1:10">
      <c r="A240" s="10"/>
      <c r="B240" s="15"/>
      <c r="C240" s="93" t="s">
        <v>0</v>
      </c>
      <c r="D240" s="17"/>
      <c r="E240" s="17"/>
      <c r="F240" s="17"/>
      <c r="G240" s="17"/>
      <c r="H240" s="17"/>
      <c r="I240" s="12"/>
      <c r="J240" s="10"/>
    </row>
  </sheetData>
  <mergeCells count="6">
    <mergeCell ref="C138:G138"/>
    <mergeCell ref="C1:G1"/>
    <mergeCell ref="C2:G2"/>
    <mergeCell ref="C4:G4"/>
    <mergeCell ref="C18:G18"/>
    <mergeCell ref="C72:G72"/>
  </mergeCells>
  <pageMargins left="0.7" right="0.7" top="0.75" bottom="0.75" header="0.3" footer="0.3"/>
  <pageSetup paperSize="9" scale="69" orientation="portrait" r:id="rId1"/>
  <rowBreaks count="2" manualBreakCount="2">
    <brk id="69" max="16383" man="1"/>
    <brk id="13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1.3.1.4</vt:lpstr>
      <vt:lpstr>'1.3.1.4'!Àrea_d'impressió</vt:lpstr>
    </vt:vector>
  </TitlesOfParts>
  <Company>UPCnet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UPCnet</cp:lastModifiedBy>
  <cp:lastPrinted>2010-07-15T10:55:03Z</cp:lastPrinted>
  <dcterms:created xsi:type="dcterms:W3CDTF">2009-07-21T05:58:49Z</dcterms:created>
  <dcterms:modified xsi:type="dcterms:W3CDTF">2010-09-06T10:06:06Z</dcterms:modified>
</cp:coreProperties>
</file>