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485" windowWidth="19200" windowHeight="12840"/>
  </bookViews>
  <sheets>
    <sheet name="1511" sheetId="1" r:id="rId1"/>
  </sheets>
  <externalReferences>
    <externalReference r:id="rId2"/>
    <externalReference r:id="rId3"/>
  </externalReferences>
  <definedNames>
    <definedName name="_1Àrea_d_impressió" localSheetId="0">'1511'!$B$1:$S$244</definedName>
    <definedName name="A_impresión_IM">[1]Índex!$A$19:$F$41</definedName>
    <definedName name="Área_de_extracción2">#REF!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F98" i="1"/>
  <c r="F181"/>
  <c r="G96"/>
  <c r="F96"/>
  <c r="Q96"/>
  <c r="P96"/>
  <c r="O96"/>
  <c r="N96"/>
  <c r="M96"/>
  <c r="L96"/>
  <c r="K96"/>
  <c r="J96"/>
  <c r="I96"/>
  <c r="H96"/>
  <c r="H97" s="1"/>
  <c r="K153"/>
  <c r="L116"/>
  <c r="G150"/>
  <c r="G200"/>
  <c r="J197"/>
  <c r="F123"/>
  <c r="J51"/>
  <c r="J21"/>
  <c r="F51"/>
  <c r="K21"/>
  <c r="H21"/>
  <c r="J22" s="1"/>
  <c r="K51"/>
  <c r="C126"/>
  <c r="Q51"/>
  <c r="Q21"/>
  <c r="Q98" s="1"/>
  <c r="H51"/>
  <c r="H98" s="1"/>
  <c r="J98"/>
  <c r="H179"/>
  <c r="J179"/>
  <c r="G179"/>
  <c r="G51"/>
  <c r="G21"/>
  <c r="I179"/>
  <c r="I51"/>
  <c r="J181"/>
  <c r="K179"/>
  <c r="K98"/>
  <c r="L179"/>
  <c r="L51"/>
  <c r="L21"/>
  <c r="M179"/>
  <c r="M51"/>
  <c r="M21"/>
  <c r="N179"/>
  <c r="N51"/>
  <c r="N21"/>
  <c r="O179"/>
  <c r="O51"/>
  <c r="O21"/>
  <c r="P179"/>
  <c r="P51"/>
  <c r="P21"/>
  <c r="Q179"/>
  <c r="F179"/>
  <c r="F21"/>
  <c r="G180"/>
  <c r="I180"/>
  <c r="J180"/>
  <c r="K180"/>
  <c r="L180"/>
  <c r="M180"/>
  <c r="N180"/>
  <c r="O180"/>
  <c r="P180"/>
  <c r="Q180"/>
  <c r="F180"/>
  <c r="K97"/>
  <c r="L97"/>
  <c r="M97"/>
  <c r="N97"/>
  <c r="O97"/>
  <c r="P97"/>
  <c r="Q97"/>
  <c r="G97"/>
  <c r="F97"/>
  <c r="L52"/>
  <c r="M52"/>
  <c r="N52"/>
  <c r="O52"/>
  <c r="P52"/>
  <c r="Q52"/>
  <c r="K52"/>
  <c r="G52"/>
  <c r="F52"/>
  <c r="L22"/>
  <c r="M22"/>
  <c r="N22"/>
  <c r="O22"/>
  <c r="P22"/>
  <c r="Q22"/>
  <c r="G22"/>
  <c r="F22"/>
  <c r="I52"/>
  <c r="J52"/>
  <c r="H211"/>
  <c r="I98" l="1"/>
  <c r="I181" s="1"/>
  <c r="J97"/>
  <c r="I97"/>
  <c r="K22"/>
  <c r="H181"/>
  <c r="K99"/>
  <c r="Q181"/>
  <c r="Q182" s="1"/>
  <c r="K181"/>
  <c r="J182"/>
  <c r="G98"/>
  <c r="G181" s="1"/>
  <c r="N98"/>
  <c r="N181" s="1"/>
  <c r="M98"/>
  <c r="M99" s="1"/>
  <c r="L98"/>
  <c r="L181" s="1"/>
  <c r="L182" s="1"/>
  <c r="O98"/>
  <c r="O181" s="1"/>
  <c r="P98"/>
  <c r="P181" s="1"/>
  <c r="P182" s="1"/>
  <c r="Q99"/>
  <c r="J99"/>
  <c r="F99"/>
  <c r="F182"/>
  <c r="I182" l="1"/>
  <c r="I99"/>
  <c r="N99"/>
  <c r="M181"/>
  <c r="M182" s="1"/>
  <c r="L99"/>
  <c r="N182"/>
  <c r="O182"/>
  <c r="G182"/>
  <c r="K182"/>
  <c r="G99"/>
  <c r="O99"/>
  <c r="P99"/>
</calcChain>
</file>

<file path=xl/sharedStrings.xml><?xml version="1.0" encoding="utf-8"?>
<sst xmlns="http://schemas.openxmlformats.org/spreadsheetml/2006/main" count="274" uniqueCount="149">
  <si>
    <t>Distribució per edats</t>
  </si>
  <si>
    <t>Mitjana d'edat</t>
  </si>
  <si>
    <t>Homes</t>
  </si>
  <si>
    <t>Dones</t>
  </si>
  <si>
    <t>&lt;=21</t>
  </si>
  <si>
    <t>&gt;28</t>
  </si>
  <si>
    <t>FME</t>
  </si>
  <si>
    <t>210</t>
  </si>
  <si>
    <t>ETSAB</t>
  </si>
  <si>
    <t>230</t>
  </si>
  <si>
    <t>ETSETB</t>
  </si>
  <si>
    <t>ETSEIB</t>
  </si>
  <si>
    <t>ETSECCPB</t>
  </si>
  <si>
    <t>270</t>
  </si>
  <si>
    <t>FIB</t>
  </si>
  <si>
    <t>FNB</t>
  </si>
  <si>
    <t>290</t>
  </si>
  <si>
    <t>ETSAV</t>
  </si>
  <si>
    <t>EPSC</t>
  </si>
  <si>
    <t>200</t>
  </si>
  <si>
    <t>300</t>
  </si>
  <si>
    <t>EPSEB</t>
  </si>
  <si>
    <t>320</t>
  </si>
  <si>
    <t>EUETIT</t>
  </si>
  <si>
    <t>EUPM</t>
  </si>
  <si>
    <t>340</t>
  </si>
  <si>
    <t>EPSEVG</t>
  </si>
  <si>
    <t>370</t>
  </si>
  <si>
    <t>EUOOT</t>
  </si>
  <si>
    <t>CENTRE</t>
  </si>
  <si>
    <t>ÀREA</t>
  </si>
  <si>
    <t>Estudis d'Arquitectura i Edificació</t>
  </si>
  <si>
    <t>Estudis de Matemàtiques i Estadística</t>
  </si>
  <si>
    <t>Estudis de Nàutica</t>
  </si>
  <si>
    <t>Estudis d'Enginyeria Civil</t>
  </si>
  <si>
    <t>Estudis d'Enginyeria Industrial</t>
  </si>
  <si>
    <t>Estudis d'Enginyeria Química</t>
  </si>
  <si>
    <t>Estudis d'Informàtica, Telecomunicació i Multimèdia</t>
  </si>
  <si>
    <t>Total</t>
  </si>
  <si>
    <t>Estudis de 1r cicle</t>
  </si>
  <si>
    <t>1r cicle. Centres propis</t>
  </si>
  <si>
    <t>Estudis de Ciències de la Salut</t>
  </si>
  <si>
    <t>Estudis de 1r cicle. Centres adscrits</t>
  </si>
  <si>
    <t>EUNCET</t>
  </si>
  <si>
    <t>EUETIB</t>
  </si>
  <si>
    <t>EUPMT</t>
  </si>
  <si>
    <t>EUETII</t>
  </si>
  <si>
    <t>EUETTPC</t>
  </si>
  <si>
    <t>TOTAL UPC</t>
  </si>
  <si>
    <t>1r cicle. Centres adscrits</t>
  </si>
  <si>
    <t>Estudis d'Economia</t>
  </si>
  <si>
    <t>NRE. TITULATS</t>
  </si>
  <si>
    <t>Estudis de 1r i 2n cicles i 2n cicle</t>
  </si>
  <si>
    <t>2003-2004</t>
  </si>
  <si>
    <t>EAE</t>
  </si>
  <si>
    <t>ETSEIAT</t>
  </si>
  <si>
    <t>Llic. en Matemàtiques</t>
  </si>
  <si>
    <t>Arquitecte</t>
  </si>
  <si>
    <t>Eng. Industrial</t>
  </si>
  <si>
    <t>Eng. de Telecomunicació</t>
  </si>
  <si>
    <t>Eng. Químic</t>
  </si>
  <si>
    <t>Eng. de Camins, Canals i Ports</t>
  </si>
  <si>
    <t>Eng. Geològica</t>
  </si>
  <si>
    <t>Eng. en Informàtica</t>
  </si>
  <si>
    <t>Llic. en Ciències i Tèc. Estadístiques</t>
  </si>
  <si>
    <t>Eng. en Automàtica i Electrònica Industrial</t>
  </si>
  <si>
    <t>Eng. en Organització Industrial</t>
  </si>
  <si>
    <t>Eng. en Electrònica</t>
  </si>
  <si>
    <t>Eng. de Materials</t>
  </si>
  <si>
    <t>Llic. de Nàutica i Transport Marítim</t>
  </si>
  <si>
    <t>Llic. de Màquines Navals</t>
  </si>
  <si>
    <t>Eng. en Organització Ind., orientat a l'Edificació</t>
  </si>
  <si>
    <t>Dipl. en Estadística</t>
  </si>
  <si>
    <t>Eng. Tècn. en Informàtica de Gestió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</si>
  <si>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</si>
  <si>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</si>
  <si>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</si>
  <si>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</si>
  <si>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Telec., esp. en Sist. de Telecomunicació</t>
  </si>
  <si>
    <t>Eng. Tècn. de Telec., esp. en Telemàtica</t>
  </si>
  <si>
    <t>Eng. Tècn. de Aeronàutic, esp. en Aeronavegació</t>
  </si>
  <si>
    <t>Arquitecte Tècnic</t>
  </si>
  <si>
    <t>Eng. Tècn. en Topografia</t>
  </si>
  <si>
    <t>Eng. Tècn. Industrial -Tèxtil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</si>
  <si>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</si>
  <si>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</si>
  <si>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</si>
  <si>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</si>
  <si>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Tèc.n de Telecomunicació - So i Imatge</t>
  </si>
  <si>
    <t>Eng. Tècn. de Mines -Explotació de Mines</t>
  </si>
  <si>
    <t>Eng. Tècn. de Telec. -Sistemes Electrònics</t>
  </si>
  <si>
    <t>Dipl. en Òptica i Optometria</t>
  </si>
  <si>
    <t>Dipl. en Ciències Empresarials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</si>
  <si>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</si>
  <si>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</si>
  <si>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</si>
  <si>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</si>
  <si>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>Eng. Tècn. de Telecomunicació, esp. en Telemàtica</t>
  </si>
  <si>
    <t>Eng. Tècn. Industrial, esp. en Tèxtil</t>
  </si>
  <si>
    <t>Estudis d'Aeronàutica</t>
  </si>
  <si>
    <t>2004-2005</t>
  </si>
  <si>
    <t>TOTAL ESTUDIS DE 2N CICLE. CENTRES PROPIS</t>
  </si>
  <si>
    <t>% SOBRE EL TOTAL ESTUDIS DE 2N CICLE. CENTRES PROPIS</t>
  </si>
  <si>
    <t>EPSEM</t>
  </si>
  <si>
    <t>TOTAL ESTUDIS DE 1R CICLE. CENTRES ADSCRITS</t>
  </si>
  <si>
    <t>% SOBRE EL TOTAL ESTUDIS DE 1R CICLE. CENTRES ADSCRITS</t>
  </si>
  <si>
    <t>Nombre de titulats/ades</t>
  </si>
  <si>
    <t>Nombre de titulades/ats</t>
  </si>
  <si>
    <t>Evolució global dels titulades/ats a la UPC, segons el tipus de centre i el cicle</t>
  </si>
  <si>
    <t>1r i 2n cicles i 2n cicle. Centres docents propis</t>
  </si>
  <si>
    <t>1r cicle. Centres docents propis</t>
  </si>
  <si>
    <t>Total centres docents propis</t>
  </si>
  <si>
    <t>Estudis de 1r i 2n cicles. Centres propis</t>
  </si>
  <si>
    <t>Centre</t>
  </si>
  <si>
    <t>TOTAL ESTUDIS DE 1R I 2N CICLES. CENTRES PROPIS</t>
  </si>
  <si>
    <t>% SOBRE EL TOTAL ESTUDIS DE 1R i 2N CICLES. CENTRES PROPIS</t>
  </si>
  <si>
    <t>Estudis de 2n cicle. Centres propis</t>
  </si>
  <si>
    <t>Estudis de 1r cicle. Centres propis</t>
  </si>
  <si>
    <t>TOTAL ESTUDIS DE 1R CICLE. CENTRES PROPIS</t>
  </si>
  <si>
    <t>% SOBRE EL TOTAL ESTUDIS DE 1R CICLE. CENTRES PROPIS</t>
  </si>
  <si>
    <t>TOTAL CENTRES PROPIS</t>
  </si>
  <si>
    <t>% SOBRE EL TOTAL CENTRES PROPIS</t>
  </si>
  <si>
    <t xml:space="preserve">Centre </t>
  </si>
  <si>
    <t>% SOBRE EL TOTAL UPC</t>
  </si>
  <si>
    <t>2005-2006</t>
  </si>
  <si>
    <t>Eng. de Mines</t>
  </si>
  <si>
    <t>2006-2007</t>
  </si>
  <si>
    <t>Enginyeria Aeronàutica</t>
  </si>
  <si>
    <t>-</t>
  </si>
  <si>
    <t>ESAB</t>
  </si>
  <si>
    <t>Eng. Tècn. Agríc. en Indústr. Agràries i Alimentàries</t>
  </si>
  <si>
    <t xml:space="preserve">Eng. Tècn. Agríc. en Explotacions Agropecuàries </t>
  </si>
  <si>
    <t>Eng. Tècn. Agríc. en Hortofructicultura i Jardineria</t>
  </si>
  <si>
    <t>2007-08</t>
  </si>
  <si>
    <t>Doble titulació (Aeronàutica i Telecos)</t>
  </si>
  <si>
    <t>Estudis d'Enginyeria Agrícola</t>
  </si>
  <si>
    <t>ANY ACADÈMIC 2007-2008</t>
  </si>
  <si>
    <t>Titulades/ats de centres propis. Any acadèmic 2007-2008</t>
  </si>
  <si>
    <t>Titulades/ats de centres adscrits. Any acadèmic 2007-2008</t>
  </si>
  <si>
    <t>Total titulades/ats 1r i 2n cicles i 2n cicle. Centres propis: 1.881</t>
  </si>
  <si>
    <t>Total titulades/ats de 1r cicle. Centres propis: 1.585</t>
  </si>
  <si>
    <t xml:space="preserve">  Total titulades/ats de 1r cicle. Centres adscrits : 553</t>
  </si>
  <si>
    <t xml:space="preserve">    Dades a maig 2009</t>
  </si>
  <si>
    <t>1.5.1 Titulades/ats d'estudis de 1r i 2n cicles</t>
  </si>
  <si>
    <t>1.5.1.1 DISTRIBUCIÓ DELS TITULADES/ATS PER GÈNERE I EDAT</t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</si>
  <si>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</si>
  <si>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</si>
  <si>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</si>
  <si>
    <t>Estudis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</si>
</sst>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(#,##0.0_);_(\(#,##0.0\);_(&quot;-&quot;_);_(@_)"/>
    <numFmt numFmtId="166" formatCode="_(#,##0_);_(\(#,##0\);_(&quot;-&quot;_);_(@_)"/>
  </numFmts>
  <fonts count="3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7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 tint="-0.14999847407452621"/>
      <name val="Arial"/>
      <family val="2"/>
    </font>
    <font>
      <sz val="6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sz val="9"/>
      <color theme="3"/>
      <name val="Arial"/>
      <family val="2"/>
    </font>
    <font>
      <b/>
      <sz val="10"/>
      <color theme="3"/>
      <name val="Arial"/>
      <family val="2"/>
    </font>
    <font>
      <b/>
      <sz val="10"/>
      <color theme="2" tint="-0.249977111117893"/>
      <name val="Arial"/>
      <family val="2"/>
    </font>
    <font>
      <sz val="10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</borders>
  <cellStyleXfs count="31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 vertical="center"/>
    </xf>
    <xf numFmtId="0" fontId="7" fillId="2" borderId="10">
      <alignment horizontal="left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9" fillId="2" borderId="0" applyNumberFormat="0">
      <alignment vertical="center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49">
    <xf numFmtId="0" fontId="0" fillId="0" borderId="0" xfId="0"/>
    <xf numFmtId="0" fontId="10" fillId="9" borderId="10" xfId="20" applyFont="1" applyAlignment="1">
      <alignment vertical="center"/>
    </xf>
    <xf numFmtId="0" fontId="10" fillId="9" borderId="0" xfId="20" applyFont="1" applyBorder="1" applyAlignment="1">
      <alignment vertical="center"/>
    </xf>
    <xf numFmtId="0" fontId="10" fillId="9" borderId="0" xfId="20" applyFont="1" applyBorder="1" applyAlignment="1">
      <alignment horizontal="left" vertical="center"/>
    </xf>
    <xf numFmtId="0" fontId="10" fillId="9" borderId="0" xfId="20" applyFont="1" applyBorder="1" applyAlignment="1">
      <alignment horizontal="center" vertical="center"/>
    </xf>
    <xf numFmtId="0" fontId="10" fillId="9" borderId="10" xfId="20" applyFont="1" applyAlignment="1">
      <alignment horizontal="left" vertical="center"/>
    </xf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1" fillId="6" borderId="5" xfId="5" applyFont="1" applyFill="1" applyAlignment="1">
      <alignment vertical="center"/>
    </xf>
    <xf numFmtId="0" fontId="12" fillId="6" borderId="9" xfId="9" applyFont="1" applyFill="1" applyAlignment="1">
      <alignment horizontal="center" vertical="center"/>
    </xf>
    <xf numFmtId="0" fontId="12" fillId="6" borderId="9" xfId="9" applyFont="1" applyFill="1" applyAlignment="1">
      <alignment horizontal="left" vertical="center"/>
    </xf>
    <xf numFmtId="0" fontId="12" fillId="6" borderId="9" xfId="9" applyFont="1" applyFill="1" applyAlignment="1">
      <alignment vertical="center"/>
    </xf>
    <xf numFmtId="0" fontId="11" fillId="6" borderId="3" xfId="3" applyFont="1" applyFill="1" applyAlignment="1">
      <alignment vertical="center"/>
    </xf>
    <xf numFmtId="0" fontId="11" fillId="6" borderId="8" xfId="8" applyFont="1" applyFill="1" applyAlignment="1">
      <alignment vertical="center"/>
    </xf>
    <xf numFmtId="0" fontId="11" fillId="6" borderId="6" xfId="6" applyFont="1" applyFill="1" applyAlignment="1">
      <alignment vertical="center"/>
    </xf>
    <xf numFmtId="0" fontId="11" fillId="0" borderId="8" xfId="8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6" borderId="4" xfId="4" applyFont="1" applyFill="1" applyAlignment="1">
      <alignment vertical="center"/>
    </xf>
    <xf numFmtId="0" fontId="12" fillId="6" borderId="7" xfId="7" applyFont="1" applyFill="1" applyAlignment="1">
      <alignment horizontal="center" vertical="center"/>
    </xf>
    <xf numFmtId="0" fontId="12" fillId="6" borderId="7" xfId="7" applyFont="1" applyFill="1" applyAlignment="1">
      <alignment horizontal="left" vertical="center"/>
    </xf>
    <xf numFmtId="0" fontId="12" fillId="6" borderId="7" xfId="7" applyFont="1" applyFill="1" applyAlignment="1">
      <alignment vertical="center"/>
    </xf>
    <xf numFmtId="10" fontId="12" fillId="6" borderId="7" xfId="7" applyNumberFormat="1" applyFont="1" applyFill="1" applyAlignment="1">
      <alignment horizontal="center" vertical="center"/>
    </xf>
    <xf numFmtId="0" fontId="11" fillId="6" borderId="2" xfId="2" applyFont="1" applyFill="1" applyAlignment="1">
      <alignment vertical="center"/>
    </xf>
    <xf numFmtId="10" fontId="12" fillId="6" borderId="0" xfId="0" applyNumberFormat="1" applyFont="1" applyFill="1" applyAlignment="1">
      <alignment horizontal="center" vertical="center"/>
    </xf>
    <xf numFmtId="3" fontId="12" fillId="6" borderId="0" xfId="0" applyNumberFormat="1" applyFont="1" applyFill="1" applyAlignment="1">
      <alignment horizontal="center" vertical="center"/>
    </xf>
    <xf numFmtId="0" fontId="10" fillId="9" borderId="12" xfId="20" applyFont="1" applyBorder="1" applyAlignment="1">
      <alignment vertical="center"/>
    </xf>
    <xf numFmtId="10" fontId="12" fillId="6" borderId="9" xfId="9" applyNumberFormat="1" applyFont="1" applyFill="1" applyAlignment="1">
      <alignment horizontal="center" vertical="center"/>
    </xf>
    <xf numFmtId="10" fontId="12" fillId="6" borderId="0" xfId="28" applyNumberFormat="1" applyFont="1" applyFill="1" applyAlignment="1">
      <alignment horizontal="center" vertical="center"/>
    </xf>
    <xf numFmtId="0" fontId="10" fillId="9" borderId="13" xfId="20" applyFont="1" applyBorder="1" applyAlignment="1">
      <alignment vertical="center"/>
    </xf>
    <xf numFmtId="0" fontId="13" fillId="6" borderId="9" xfId="9" applyFont="1" applyFill="1" applyAlignment="1">
      <alignment horizontal="center" vertical="center"/>
    </xf>
    <xf numFmtId="0" fontId="14" fillId="6" borderId="7" xfId="7" applyFont="1" applyFill="1" applyAlignment="1">
      <alignment horizontal="center" vertical="center"/>
    </xf>
    <xf numFmtId="0" fontId="14" fillId="6" borderId="7" xfId="7" applyFont="1" applyFill="1" applyAlignment="1">
      <alignment horizontal="left" vertical="center"/>
    </xf>
    <xf numFmtId="0" fontId="15" fillId="6" borderId="7" xfId="7" applyFont="1" applyFill="1" applyAlignment="1">
      <alignment horizontal="center" vertical="center"/>
    </xf>
    <xf numFmtId="10" fontId="16" fillId="6" borderId="7" xfId="7" applyNumberFormat="1" applyFont="1" applyFill="1" applyAlignment="1">
      <alignment horizontal="center" vertical="center"/>
    </xf>
    <xf numFmtId="0" fontId="15" fillId="6" borderId="7" xfId="7" applyFont="1" applyFill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center" vertical="center"/>
    </xf>
    <xf numFmtId="10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10" fontId="15" fillId="6" borderId="0" xfId="28" applyNumberFormat="1" applyFont="1" applyFill="1" applyBorder="1" applyAlignment="1">
      <alignment horizontal="center" vertical="center"/>
    </xf>
    <xf numFmtId="0" fontId="12" fillId="9" borderId="12" xfId="20" applyFont="1" applyBorder="1" applyAlignment="1">
      <alignment vertical="center"/>
    </xf>
    <xf numFmtId="0" fontId="12" fillId="9" borderId="10" xfId="20" applyFont="1" applyAlignment="1">
      <alignment vertical="center"/>
    </xf>
    <xf numFmtId="0" fontId="17" fillId="6" borderId="0" xfId="0" applyFont="1" applyFill="1" applyBorder="1" applyAlignment="1">
      <alignment horizontal="center" vertical="center"/>
    </xf>
    <xf numFmtId="0" fontId="12" fillId="9" borderId="0" xfId="20" applyFont="1" applyBorder="1" applyAlignment="1">
      <alignment vertical="center"/>
    </xf>
    <xf numFmtId="0" fontId="12" fillId="9" borderId="0" xfId="20" applyFont="1" applyFill="1" applyBorder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18" fillId="6" borderId="0" xfId="0" quotePrefix="1" applyFont="1" applyFill="1" applyAlignment="1"/>
    <xf numFmtId="0" fontId="11" fillId="9" borderId="12" xfId="20" quotePrefix="1" applyFont="1" applyBorder="1" applyAlignment="1">
      <alignment horizontal="left" vertical="center"/>
    </xf>
    <xf numFmtId="0" fontId="11" fillId="9" borderId="10" xfId="20" quotePrefix="1" applyFont="1" applyAlignment="1">
      <alignment horizontal="left" vertical="center"/>
    </xf>
    <xf numFmtId="0" fontId="11" fillId="9" borderId="10" xfId="20" applyFont="1">
      <alignment horizontal="left" vertical="center"/>
    </xf>
    <xf numFmtId="0" fontId="20" fillId="11" borderId="6" xfId="6" applyFont="1" applyFill="1" applyAlignment="1">
      <alignment vertical="center"/>
    </xf>
    <xf numFmtId="0" fontId="19" fillId="11" borderId="17" xfId="22" applyFont="1" applyFill="1" applyBorder="1" applyAlignment="1">
      <alignment horizontal="center" vertical="center" wrapText="1"/>
    </xf>
    <xf numFmtId="0" fontId="19" fillId="11" borderId="17" xfId="22" applyFont="1" applyFill="1" applyBorder="1">
      <alignment horizontal="center" vertical="center" wrapText="1"/>
    </xf>
    <xf numFmtId="0" fontId="11" fillId="12" borderId="17" xfId="16" applyNumberFormat="1" applyFont="1" applyFill="1" applyBorder="1" applyAlignment="1">
      <alignment horizontal="center" vertical="center"/>
    </xf>
    <xf numFmtId="0" fontId="11" fillId="12" borderId="17" xfId="16" applyNumberFormat="1" applyFont="1" applyFill="1" applyBorder="1">
      <alignment vertical="center"/>
    </xf>
    <xf numFmtId="3" fontId="11" fillId="12" borderId="17" xfId="16" applyNumberFormat="1" applyFont="1" applyFill="1" applyBorder="1">
      <alignment vertical="center"/>
    </xf>
    <xf numFmtId="165" fontId="11" fillId="12" borderId="17" xfId="16" applyNumberFormat="1" applyFont="1" applyFill="1" applyBorder="1" applyAlignment="1">
      <alignment horizontal="right" vertical="center"/>
    </xf>
    <xf numFmtId="166" fontId="11" fillId="12" borderId="17" xfId="16" applyNumberFormat="1" applyFont="1" applyFill="1" applyBorder="1">
      <alignment vertical="center"/>
    </xf>
    <xf numFmtId="165" fontId="11" fillId="12" borderId="17" xfId="16" applyNumberFormat="1" applyFont="1" applyFill="1" applyBorder="1">
      <alignment vertical="center"/>
    </xf>
    <xf numFmtId="0" fontId="11" fillId="13" borderId="17" xfId="17" applyNumberFormat="1" applyFont="1" applyFill="1" applyBorder="1" applyAlignment="1">
      <alignment horizontal="center" vertical="center"/>
    </xf>
    <xf numFmtId="0" fontId="11" fillId="13" borderId="17" xfId="17" applyNumberFormat="1" applyFont="1" applyFill="1" applyBorder="1">
      <alignment vertical="center"/>
    </xf>
    <xf numFmtId="3" fontId="11" fillId="13" borderId="17" xfId="17" applyNumberFormat="1" applyFont="1" applyFill="1" applyBorder="1">
      <alignment vertical="center"/>
    </xf>
    <xf numFmtId="165" fontId="11" fillId="13" borderId="17" xfId="16" applyNumberFormat="1" applyFont="1" applyFill="1" applyBorder="1" applyAlignment="1">
      <alignment horizontal="right" vertical="center"/>
    </xf>
    <xf numFmtId="166" fontId="11" fillId="13" borderId="17" xfId="16" applyNumberFormat="1" applyFont="1" applyFill="1" applyBorder="1">
      <alignment vertical="center"/>
    </xf>
    <xf numFmtId="165" fontId="11" fillId="13" borderId="17" xfId="16" applyNumberFormat="1" applyFont="1" applyFill="1" applyBorder="1">
      <alignment vertical="center"/>
    </xf>
    <xf numFmtId="0" fontId="11" fillId="12" borderId="17" xfId="17" applyNumberFormat="1" applyFont="1" applyFill="1" applyBorder="1">
      <alignment vertical="center"/>
    </xf>
    <xf numFmtId="3" fontId="11" fillId="12" borderId="17" xfId="17" applyNumberFormat="1" applyFont="1" applyFill="1" applyBorder="1">
      <alignment vertical="center"/>
    </xf>
    <xf numFmtId="0" fontId="11" fillId="13" borderId="17" xfId="16" applyNumberFormat="1" applyFont="1" applyFill="1" applyBorder="1" applyAlignment="1">
      <alignment horizontal="center" vertical="center"/>
    </xf>
    <xf numFmtId="0" fontId="11" fillId="13" borderId="17" xfId="16" applyNumberFormat="1" applyFont="1" applyFill="1" applyBorder="1">
      <alignment vertical="center"/>
    </xf>
    <xf numFmtId="3" fontId="11" fillId="13" borderId="17" xfId="16" applyNumberFormat="1" applyFont="1" applyFill="1" applyBorder="1">
      <alignment vertical="center"/>
    </xf>
    <xf numFmtId="10" fontId="10" fillId="0" borderId="17" xfId="26" applyNumberFormat="1" applyFont="1" applyFill="1" applyBorder="1">
      <alignment vertical="center"/>
    </xf>
    <xf numFmtId="164" fontId="21" fillId="14" borderId="17" xfId="28" applyNumberFormat="1" applyFont="1" applyFill="1" applyBorder="1" applyAlignment="1">
      <alignment vertical="center"/>
    </xf>
    <xf numFmtId="164" fontId="21" fillId="14" borderId="17" xfId="26" applyNumberFormat="1" applyFont="1" applyFill="1" applyBorder="1" applyAlignment="1">
      <alignment horizontal="right" vertical="center"/>
    </xf>
    <xf numFmtId="164" fontId="21" fillId="14" borderId="17" xfId="26" applyNumberFormat="1" applyFont="1" applyFill="1" applyBorder="1">
      <alignment vertical="center"/>
    </xf>
    <xf numFmtId="3" fontId="19" fillId="11" borderId="17" xfId="27" applyNumberFormat="1" applyFont="1" applyFill="1" applyBorder="1">
      <alignment vertical="center"/>
    </xf>
    <xf numFmtId="165" fontId="19" fillId="11" borderId="17" xfId="16" applyNumberFormat="1" applyFont="1" applyFill="1" applyBorder="1">
      <alignment vertical="center"/>
    </xf>
    <xf numFmtId="0" fontId="10" fillId="0" borderId="17" xfId="26" applyNumberFormat="1" applyFont="1" applyFill="1" applyBorder="1">
      <alignment vertical="center"/>
    </xf>
    <xf numFmtId="0" fontId="11" fillId="12" borderId="17" xfId="16" applyNumberFormat="1" applyFont="1" applyFill="1" applyBorder="1" applyAlignment="1">
      <alignment horizontal="left" vertical="center"/>
    </xf>
    <xf numFmtId="0" fontId="11" fillId="13" borderId="17" xfId="16" applyNumberFormat="1" applyFont="1" applyFill="1" applyBorder="1" applyAlignment="1">
      <alignment horizontal="left" vertical="center"/>
    </xf>
    <xf numFmtId="166" fontId="19" fillId="11" borderId="17" xfId="16" applyNumberFormat="1" applyFont="1" applyFill="1" applyBorder="1">
      <alignment vertical="center"/>
    </xf>
    <xf numFmtId="3" fontId="11" fillId="13" borderId="17" xfId="17" applyNumberFormat="1" applyFont="1" applyFill="1" applyBorder="1" applyAlignment="1">
      <alignment horizontal="right" vertical="center"/>
    </xf>
    <xf numFmtId="3" fontId="19" fillId="11" borderId="17" xfId="27" applyNumberFormat="1" applyFont="1" applyFill="1" applyBorder="1" applyAlignment="1">
      <alignment horizontal="right" vertical="center"/>
    </xf>
    <xf numFmtId="166" fontId="11" fillId="13" borderId="17" xfId="16" applyNumberFormat="1" applyFont="1" applyFill="1" applyBorder="1" applyAlignment="1">
      <alignment horizontal="right" vertical="center"/>
    </xf>
    <xf numFmtId="166" fontId="11" fillId="12" borderId="17" xfId="16" applyNumberFormat="1" applyFont="1" applyFill="1" applyBorder="1" applyAlignment="1">
      <alignment horizontal="right" vertical="center"/>
    </xf>
    <xf numFmtId="0" fontId="22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vertical="center"/>
    </xf>
    <xf numFmtId="10" fontId="23" fillId="6" borderId="0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vertical="center"/>
    </xf>
    <xf numFmtId="3" fontId="20" fillId="6" borderId="0" xfId="0" applyNumberFormat="1" applyFont="1" applyFill="1" applyAlignment="1">
      <alignment vertical="center"/>
    </xf>
    <xf numFmtId="0" fontId="24" fillId="6" borderId="0" xfId="0" applyFont="1" applyFill="1" applyAlignment="1">
      <alignment horizontal="center" vertical="center"/>
    </xf>
    <xf numFmtId="3" fontId="20" fillId="6" borderId="0" xfId="0" applyNumberFormat="1" applyFont="1" applyFill="1" applyAlignment="1">
      <alignment horizontal="right" vertical="center"/>
    </xf>
    <xf numFmtId="0" fontId="24" fillId="6" borderId="0" xfId="0" applyFont="1" applyFill="1" applyAlignment="1">
      <alignment vertical="center"/>
    </xf>
    <xf numFmtId="3" fontId="25" fillId="6" borderId="0" xfId="0" applyNumberFormat="1" applyFont="1" applyFill="1" applyAlignment="1">
      <alignment vertical="center"/>
    </xf>
    <xf numFmtId="3" fontId="25" fillId="0" borderId="10" xfId="16" applyNumberFormat="1" applyFont="1" applyFill="1">
      <alignment vertical="center"/>
    </xf>
    <xf numFmtId="0" fontId="20" fillId="6" borderId="0" xfId="0" applyFont="1" applyFill="1" applyAlignment="1">
      <alignment horizontal="right" vertical="center"/>
    </xf>
    <xf numFmtId="3" fontId="25" fillId="0" borderId="10" xfId="17" applyNumberFormat="1" applyFont="1" applyFill="1">
      <alignment vertical="center"/>
    </xf>
    <xf numFmtId="3" fontId="24" fillId="6" borderId="0" xfId="0" applyNumberFormat="1" applyFont="1" applyFill="1" applyAlignment="1">
      <alignment horizontal="center" vertical="center"/>
    </xf>
    <xf numFmtId="3" fontId="24" fillId="6" borderId="0" xfId="0" applyNumberFormat="1" applyFont="1" applyFill="1" applyAlignment="1">
      <alignment horizontal="right" vertical="center"/>
    </xf>
    <xf numFmtId="3" fontId="25" fillId="0" borderId="0" xfId="0" applyNumberFormat="1" applyFont="1" applyFill="1" applyAlignment="1">
      <alignment vertical="center"/>
    </xf>
    <xf numFmtId="0" fontId="24" fillId="6" borderId="0" xfId="0" applyFont="1" applyFill="1" applyAlignment="1">
      <alignment horizontal="left" vertical="center"/>
    </xf>
    <xf numFmtId="0" fontId="25" fillId="6" borderId="0" xfId="0" applyFont="1" applyFill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vertical="center"/>
    </xf>
    <xf numFmtId="0" fontId="19" fillId="9" borderId="0" xfId="20" applyFont="1" applyBorder="1" applyAlignment="1">
      <alignment vertical="center"/>
    </xf>
    <xf numFmtId="0" fontId="28" fillId="9" borderId="0" xfId="20" applyFont="1" applyBorder="1" applyAlignment="1">
      <alignment horizontal="left" vertical="center"/>
    </xf>
    <xf numFmtId="166" fontId="11" fillId="12" borderId="17" xfId="17" applyNumberFormat="1" applyFont="1" applyFill="1" applyBorder="1">
      <alignment vertical="center"/>
    </xf>
    <xf numFmtId="0" fontId="11" fillId="13" borderId="17" xfId="17" applyNumberFormat="1" applyFont="1" applyFill="1" applyBorder="1" applyAlignment="1">
      <alignment horizontal="left" vertical="center"/>
    </xf>
    <xf numFmtId="0" fontId="11" fillId="13" borderId="17" xfId="17" applyNumberFormat="1" applyFont="1" applyFill="1" applyBorder="1" applyAlignment="1">
      <alignment horizontal="right" vertical="center"/>
    </xf>
    <xf numFmtId="0" fontId="11" fillId="12" borderId="17" xfId="17" applyNumberFormat="1" applyFont="1" applyFill="1" applyBorder="1" applyAlignment="1">
      <alignment horizontal="right" vertical="center"/>
    </xf>
    <xf numFmtId="166" fontId="11" fillId="13" borderId="17" xfId="17" applyNumberFormat="1" applyFont="1" applyFill="1" applyBorder="1">
      <alignment vertical="center"/>
    </xf>
    <xf numFmtId="0" fontId="19" fillId="11" borderId="17" xfId="27" applyNumberFormat="1" applyFont="1" applyFill="1" applyBorder="1">
      <alignment vertical="center"/>
    </xf>
    <xf numFmtId="0" fontId="19" fillId="9" borderId="0" xfId="20" applyFont="1" applyBorder="1" applyAlignment="1">
      <alignment horizontal="left" vertical="center"/>
    </xf>
    <xf numFmtId="0" fontId="29" fillId="9" borderId="0" xfId="20" applyFont="1" applyBorder="1" applyAlignment="1">
      <alignment horizontal="left" vertical="center"/>
    </xf>
    <xf numFmtId="0" fontId="30" fillId="13" borderId="18" xfId="17" applyNumberFormat="1" applyFont="1" applyFill="1" applyBorder="1" applyAlignment="1">
      <alignment vertical="center" wrapText="1"/>
    </xf>
    <xf numFmtId="164" fontId="19" fillId="14" borderId="17" xfId="26" applyNumberFormat="1" applyFont="1" applyFill="1" applyBorder="1">
      <alignment vertical="center"/>
    </xf>
    <xf numFmtId="165" fontId="20" fillId="14" borderId="17" xfId="16" applyNumberFormat="1" applyFont="1" applyFill="1" applyBorder="1">
      <alignment vertical="center"/>
    </xf>
    <xf numFmtId="164" fontId="19" fillId="14" borderId="17" xfId="28" applyNumberFormat="1" applyFont="1" applyFill="1" applyBorder="1" applyAlignment="1">
      <alignment vertical="center"/>
    </xf>
    <xf numFmtId="3" fontId="20" fillId="0" borderId="10" xfId="16" applyNumberFormat="1" applyFont="1" applyFill="1">
      <alignment vertical="center"/>
    </xf>
    <xf numFmtId="0" fontId="11" fillId="13" borderId="19" xfId="17" applyNumberFormat="1" applyFont="1" applyFill="1" applyBorder="1" applyAlignment="1">
      <alignment horizontal="left" vertical="center"/>
    </xf>
    <xf numFmtId="0" fontId="11" fillId="13" borderId="20" xfId="17" applyNumberFormat="1" applyFont="1" applyFill="1" applyBorder="1" applyAlignment="1">
      <alignment horizontal="left" vertical="center"/>
    </xf>
    <xf numFmtId="0" fontId="11" fillId="13" borderId="21" xfId="17" applyNumberFormat="1" applyFont="1" applyFill="1" applyBorder="1" applyAlignment="1">
      <alignment horizontal="left" vertical="center"/>
    </xf>
    <xf numFmtId="0" fontId="11" fillId="13" borderId="22" xfId="17" applyNumberFormat="1" applyFont="1" applyFill="1" applyBorder="1" applyAlignment="1">
      <alignment horizontal="left" vertical="center"/>
    </xf>
    <xf numFmtId="0" fontId="11" fillId="13" borderId="23" xfId="17" applyNumberFormat="1" applyFont="1" applyFill="1" applyBorder="1" applyAlignment="1">
      <alignment horizontal="left" vertical="center"/>
    </xf>
    <xf numFmtId="0" fontId="11" fillId="13" borderId="24" xfId="17" applyNumberFormat="1" applyFont="1" applyFill="1" applyBorder="1" applyAlignment="1">
      <alignment horizontal="left" vertical="center"/>
    </xf>
    <xf numFmtId="0" fontId="27" fillId="9" borderId="14" xfId="20" quotePrefix="1" applyFont="1" applyBorder="1" applyAlignment="1">
      <alignment horizontal="left" vertical="center"/>
    </xf>
    <xf numFmtId="0" fontId="27" fillId="9" borderId="12" xfId="20" quotePrefix="1" applyFont="1" applyBorder="1" applyAlignment="1">
      <alignment horizontal="left" vertical="center"/>
    </xf>
    <xf numFmtId="0" fontId="19" fillId="14" borderId="17" xfId="26" applyNumberFormat="1" applyFont="1" applyFill="1" applyBorder="1" applyAlignment="1">
      <alignment horizontal="left" vertical="center"/>
    </xf>
    <xf numFmtId="0" fontId="19" fillId="11" borderId="17" xfId="22" applyFont="1" applyFill="1" applyBorder="1" applyAlignment="1">
      <alignment horizontal="center" vertical="center" wrapText="1"/>
    </xf>
    <xf numFmtId="0" fontId="10" fillId="9" borderId="14" xfId="20" applyFont="1" applyBorder="1" applyAlignment="1">
      <alignment horizontal="left" vertical="center"/>
    </xf>
    <xf numFmtId="0" fontId="10" fillId="9" borderId="12" xfId="20" applyFont="1" applyBorder="1" applyAlignment="1">
      <alignment horizontal="left" vertical="center"/>
    </xf>
    <xf numFmtId="0" fontId="19" fillId="11" borderId="17" xfId="27" applyNumberFormat="1" applyFont="1" applyFill="1" applyBorder="1" applyAlignment="1">
      <alignment horizontal="left" vertical="center"/>
    </xf>
    <xf numFmtId="0" fontId="11" fillId="12" borderId="17" xfId="16" applyNumberFormat="1" applyFont="1" applyFill="1" applyBorder="1" applyAlignment="1">
      <alignment horizontal="center" vertical="center"/>
    </xf>
    <xf numFmtId="0" fontId="11" fillId="12" borderId="17" xfId="16" applyNumberFormat="1" applyFont="1" applyFill="1" applyBorder="1" applyAlignment="1">
      <alignment horizontal="left" vertical="center"/>
    </xf>
    <xf numFmtId="0" fontId="11" fillId="13" borderId="17" xfId="17" applyNumberFormat="1" applyFont="1" applyFill="1" applyBorder="1" applyAlignment="1">
      <alignment horizontal="center" vertical="center"/>
    </xf>
    <xf numFmtId="0" fontId="19" fillId="11" borderId="17" xfId="22" applyFont="1" applyFill="1" applyBorder="1">
      <alignment horizontal="center" vertical="center" wrapText="1"/>
    </xf>
    <xf numFmtId="0" fontId="10" fillId="9" borderId="0" xfId="20" applyFont="1" applyBorder="1" applyAlignment="1">
      <alignment horizontal="left" vertical="center"/>
    </xf>
    <xf numFmtId="0" fontId="12" fillId="9" borderId="14" xfId="20" applyFont="1" applyBorder="1" applyAlignment="1">
      <alignment horizontal="left" vertical="center"/>
    </xf>
    <xf numFmtId="0" fontId="12" fillId="9" borderId="12" xfId="20" applyFont="1" applyBorder="1" applyAlignment="1">
      <alignment horizontal="left" vertical="center"/>
    </xf>
    <xf numFmtId="0" fontId="12" fillId="9" borderId="16" xfId="20" applyFont="1" applyBorder="1" applyAlignment="1">
      <alignment horizontal="left" vertical="center"/>
    </xf>
    <xf numFmtId="0" fontId="12" fillId="9" borderId="0" xfId="20" applyFont="1" applyBorder="1" applyAlignment="1">
      <alignment horizontal="left" vertical="center"/>
    </xf>
    <xf numFmtId="0" fontId="11" fillId="13" borderId="17" xfId="17" applyNumberFormat="1" applyFont="1" applyFill="1" applyBorder="1" applyAlignment="1">
      <alignment horizontal="left" vertical="center"/>
    </xf>
    <xf numFmtId="0" fontId="10" fillId="9" borderId="15" xfId="20" applyFont="1" applyBorder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21" fillId="14" borderId="17" xfId="26" applyNumberFormat="1" applyFont="1" applyFill="1" applyBorder="1" applyAlignment="1">
      <alignment horizontal="left" vertical="center"/>
    </xf>
    <xf numFmtId="0" fontId="11" fillId="13" borderId="17" xfId="16" applyNumberFormat="1" applyFont="1" applyFill="1" applyBorder="1" applyAlignment="1">
      <alignment horizontal="center" vertical="center"/>
    </xf>
    <xf numFmtId="0" fontId="11" fillId="13" borderId="17" xfId="16" applyNumberFormat="1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ercentual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AADFF0"/>
      <color rgb="FFA6D1F4"/>
      <color rgb="FFB3C9E3"/>
      <color rgb="FFAAC2E0"/>
      <color rgb="FFB8CCE4"/>
      <color rgb="FFD0DDEC"/>
      <color rgb="FFDBE5F1"/>
      <color rgb="FF9DB9DB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4.8090539944631645E-2"/>
          <c:y val="7.9365255113677882E-2"/>
          <c:w val="0.90240483778455605"/>
          <c:h val="0.70748455987049996"/>
        </c:manualLayout>
      </c:layout>
      <c:barChart>
        <c:barDir val="col"/>
        <c:grouping val="clustered"/>
        <c:ser>
          <c:idx val="0"/>
          <c:order val="0"/>
          <c:tx>
            <c:strRef>
              <c:f>'1511'!$H$217</c:f>
              <c:strCache>
                <c:ptCount val="1"/>
                <c:pt idx="0">
                  <c:v>2003-2004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'1511'!$G$218:$G$221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'1511'!$H$218:$H$221</c:f>
              <c:numCache>
                <c:formatCode>General</c:formatCode>
                <c:ptCount val="4"/>
                <c:pt idx="0">
                  <c:v>1890</c:v>
                </c:pt>
                <c:pt idx="1">
                  <c:v>1748</c:v>
                </c:pt>
                <c:pt idx="2">
                  <c:v>3638</c:v>
                </c:pt>
                <c:pt idx="3">
                  <c:v>994</c:v>
                </c:pt>
              </c:numCache>
            </c:numRef>
          </c:val>
        </c:ser>
        <c:ser>
          <c:idx val="1"/>
          <c:order val="1"/>
          <c:tx>
            <c:strRef>
              <c:f>'1511'!$I$217</c:f>
              <c:strCache>
                <c:ptCount val="1"/>
                <c:pt idx="0">
                  <c:v>2004-2005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0" scaled="0"/>
            </a:gradFill>
            <a:ln>
              <a:solidFill>
                <a:srgbClr val="1F497D"/>
              </a:solidFill>
            </a:ln>
          </c:spPr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'1511'!$G$218:$G$221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'1511'!$I$218:$I$221</c:f>
              <c:numCache>
                <c:formatCode>General</c:formatCode>
                <c:ptCount val="4"/>
                <c:pt idx="0">
                  <c:v>2000</c:v>
                </c:pt>
                <c:pt idx="1">
                  <c:v>1484</c:v>
                </c:pt>
                <c:pt idx="2">
                  <c:v>3484</c:v>
                </c:pt>
                <c:pt idx="3">
                  <c:v>833</c:v>
                </c:pt>
              </c:numCache>
            </c:numRef>
          </c:val>
        </c:ser>
        <c:ser>
          <c:idx val="2"/>
          <c:order val="2"/>
          <c:tx>
            <c:strRef>
              <c:f>'1511'!$J$217</c:f>
              <c:strCache>
                <c:ptCount val="1"/>
                <c:pt idx="0">
                  <c:v>2005-2006</c:v>
                </c:pt>
              </c:strCache>
            </c:strRef>
          </c:tx>
          <c:spPr>
            <a:gradFill>
              <a:gsLst>
                <a:gs pos="0">
                  <a:srgbClr val="1F497D">
                    <a:lumMod val="60000"/>
                    <a:lumOff val="40000"/>
                  </a:srgbClr>
                </a:gs>
                <a:gs pos="50000">
                  <a:schemeClr val="tx2">
                    <a:lumMod val="40000"/>
                    <a:lumOff val="60000"/>
                  </a:scheme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'1511'!$G$218:$G$221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'1511'!$J$218:$J$221</c:f>
              <c:numCache>
                <c:formatCode>#,##0</c:formatCode>
                <c:ptCount val="4"/>
                <c:pt idx="0">
                  <c:v>2078</c:v>
                </c:pt>
                <c:pt idx="1">
                  <c:v>1761</c:v>
                </c:pt>
                <c:pt idx="2">
                  <c:v>3839</c:v>
                </c:pt>
                <c:pt idx="3">
                  <c:v>729</c:v>
                </c:pt>
              </c:numCache>
            </c:numRef>
          </c:val>
        </c:ser>
        <c:ser>
          <c:idx val="3"/>
          <c:order val="3"/>
          <c:tx>
            <c:strRef>
              <c:f>'1511'!$K$217</c:f>
              <c:strCache>
                <c:ptCount val="1"/>
                <c:pt idx="0">
                  <c:v>2006-2007</c:v>
                </c:pt>
              </c:strCache>
            </c:strRef>
          </c:tx>
          <c:spPr>
            <a:gradFill>
              <a:gsLst>
                <a:gs pos="0">
                  <a:srgbClr val="9DB9DB"/>
                </a:gs>
                <a:gs pos="50000">
                  <a:srgbClr val="4F81BD">
                    <a:lumMod val="20000"/>
                    <a:lumOff val="80000"/>
                  </a:srgbClr>
                </a:gs>
                <a:gs pos="100000">
                  <a:srgbClr val="AAC2E0"/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dPt>
            <c:idx val="0"/>
            <c:spPr>
              <a:gradFill>
                <a:gsLst>
                  <a:gs pos="0">
                    <a:srgbClr val="9DB9DB"/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AAC2E0"/>
                  </a:gs>
                </a:gsLst>
                <a:lin ang="10800000" scaled="0"/>
              </a:gradFill>
              <a:ln>
                <a:solidFill>
                  <a:srgbClr val="1F497D"/>
                </a:solidFill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'1511'!$G$218:$G$221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'1511'!$K$218:$K$221</c:f>
              <c:numCache>
                <c:formatCode>#,##0</c:formatCode>
                <c:ptCount val="4"/>
                <c:pt idx="0">
                  <c:v>2070</c:v>
                </c:pt>
                <c:pt idx="1">
                  <c:v>1589</c:v>
                </c:pt>
                <c:pt idx="2">
                  <c:v>3659</c:v>
                </c:pt>
                <c:pt idx="3">
                  <c:v>711</c:v>
                </c:pt>
              </c:numCache>
            </c:numRef>
          </c:val>
        </c:ser>
        <c:ser>
          <c:idx val="4"/>
          <c:order val="4"/>
          <c:tx>
            <c:strRef>
              <c:f>'1511'!$L$217</c:f>
              <c:strCache>
                <c:ptCount val="1"/>
                <c:pt idx="0">
                  <c:v>2007-08</c:v>
                </c:pt>
              </c:strCache>
            </c:strRef>
          </c:tx>
          <c:spPr>
            <a:gradFill>
              <a:gsLst>
                <a:gs pos="0">
                  <a:srgbClr val="A6D1F4"/>
                </a:gs>
                <a:gs pos="50000">
                  <a:srgbClr val="AADFF0"/>
                </a:gs>
                <a:gs pos="100000">
                  <a:srgbClr val="A6D1F4"/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'1511'!$G$218:$G$221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'1511'!$L$218:$L$221</c:f>
              <c:numCache>
                <c:formatCode>#,##0</c:formatCode>
                <c:ptCount val="4"/>
                <c:pt idx="0">
                  <c:v>1881</c:v>
                </c:pt>
                <c:pt idx="1">
                  <c:v>1585</c:v>
                </c:pt>
                <c:pt idx="2">
                  <c:v>3466</c:v>
                </c:pt>
                <c:pt idx="3">
                  <c:v>553</c:v>
                </c:pt>
              </c:numCache>
            </c:numRef>
          </c:val>
        </c:ser>
        <c:dLbls>
          <c:showVal val="1"/>
        </c:dLbls>
        <c:gapWidth val="120"/>
        <c:axId val="124706176"/>
        <c:axId val="129766528"/>
      </c:barChart>
      <c:catAx>
        <c:axId val="1247061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9766528"/>
        <c:crosses val="autoZero"/>
        <c:auto val="1"/>
        <c:lblAlgn val="ctr"/>
        <c:lblOffset val="100"/>
        <c:tickLblSkip val="1"/>
        <c:tickMarkSkip val="1"/>
      </c:catAx>
      <c:valAx>
        <c:axId val="129766528"/>
        <c:scaling>
          <c:orientation val="minMax"/>
          <c:max val="5500"/>
          <c:min val="0"/>
        </c:scaling>
        <c:axPos val="l"/>
        <c:numFmt formatCode="#,##0" sourceLinked="0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24706176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21499300210541181"/>
          <c:y val="0.90476390829592757"/>
          <c:w val="0.50722471771565458"/>
          <c:h val="5.4672451657828566E-2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rgbClr val="1F497D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Distribució per centres</a:t>
            </a:r>
          </a:p>
        </c:rich>
      </c:tx>
      <c:layout>
        <c:manualLayout>
          <c:xMode val="edge"/>
          <c:yMode val="edge"/>
          <c:x val="3.5378538847692598E-2"/>
          <c:y val="2.0512820512820516E-2"/>
        </c:manualLayout>
      </c:layout>
      <c:overlay val="1"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757281553398058"/>
          <c:y val="0.22564102564102564"/>
          <c:w val="0.65522553327698585"/>
          <c:h val="0.63760683760683856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dLbls>
            <c:dLbl>
              <c:idx val="0"/>
              <c:layout>
                <c:manualLayout>
                  <c:x val="1.327590368126938E-2"/>
                  <c:y val="-2.0512820512820516E-2"/>
                </c:manualLayout>
              </c:layout>
              <c:dLblPos val="outEnd"/>
              <c:showCatName val="1"/>
              <c:showPercent val="1"/>
            </c:dLbl>
            <c:dLbl>
              <c:idx val="8"/>
              <c:layout>
                <c:manualLayout>
                  <c:x val="-1.0025060678258505E-2"/>
                  <c:y val="0"/>
                </c:manualLayout>
              </c:layout>
              <c:dLblPos val="outEnd"/>
              <c:showCatName val="1"/>
              <c:showPercent val="1"/>
            </c:dLbl>
            <c:dLbl>
              <c:idx val="9"/>
              <c:layout>
                <c:manualLayout>
                  <c:x val="-7.518795508693883E-3"/>
                  <c:y val="-2.0512820512820516E-2"/>
                </c:manualLayout>
              </c:layout>
              <c:dLblPos val="outEnd"/>
              <c:showCatName val="1"/>
              <c:showPercent val="1"/>
            </c:dLbl>
            <c:dLbl>
              <c:idx val="10"/>
              <c:layout>
                <c:manualLayout>
                  <c:x val="-1.076963851170475E-2"/>
                  <c:y val="-3.4188034188034191E-2"/>
                </c:manualLayout>
              </c:layout>
              <c:dLblPos val="outEnd"/>
              <c:showCatName val="1"/>
              <c:showPercent val="1"/>
            </c:dLbl>
            <c:dLbl>
              <c:idx val="11"/>
              <c:layout>
                <c:manualLayout>
                  <c:x val="-8.4287473745885706E-3"/>
                  <c:y val="-0.11623931623931619"/>
                </c:manualLayout>
              </c:layout>
              <c:dLblPos val="outEnd"/>
              <c:showCatName val="1"/>
              <c:showPercent val="1"/>
            </c:dLbl>
            <c:dLbl>
              <c:idx val="12"/>
              <c:layout>
                <c:manualLayout>
                  <c:x val="7.1499206382253586E-2"/>
                  <c:y val="-0.11623931623931619"/>
                </c:manualLayout>
              </c:layout>
              <c:dLblPos val="outEnd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'1511'!$E$110:$E$122</c:f>
              <c:strCache>
                <c:ptCount val="13"/>
                <c:pt idx="0">
                  <c:v>FME</c:v>
                </c:pt>
                <c:pt idx="1">
                  <c:v>ETSAB</c:v>
                </c:pt>
                <c:pt idx="2">
                  <c:v>ETSEIAT</c:v>
                </c:pt>
                <c:pt idx="3">
                  <c:v>ETSETB</c:v>
                </c:pt>
                <c:pt idx="4">
                  <c:v>ETSEIB</c:v>
                </c:pt>
                <c:pt idx="5">
                  <c:v>ETSECCPB</c:v>
                </c:pt>
                <c:pt idx="6">
                  <c:v>EPSEB</c:v>
                </c:pt>
                <c:pt idx="7">
                  <c:v>FIB</c:v>
                </c:pt>
                <c:pt idx="8">
                  <c:v>FNB</c:v>
                </c:pt>
                <c:pt idx="9">
                  <c:v>ETSAV</c:v>
                </c:pt>
                <c:pt idx="10">
                  <c:v>EPSC</c:v>
                </c:pt>
                <c:pt idx="11">
                  <c:v>EPSEM</c:v>
                </c:pt>
                <c:pt idx="12">
                  <c:v>EPSEVG</c:v>
                </c:pt>
              </c:strCache>
            </c:strRef>
          </c:cat>
          <c:val>
            <c:numRef>
              <c:f>'1511'!$F$110:$F$122</c:f>
              <c:numCache>
                <c:formatCode>#,##0</c:formatCode>
                <c:ptCount val="13"/>
                <c:pt idx="0">
                  <c:v>51</c:v>
                </c:pt>
                <c:pt idx="1">
                  <c:v>329</c:v>
                </c:pt>
                <c:pt idx="2">
                  <c:v>243</c:v>
                </c:pt>
                <c:pt idx="3">
                  <c:v>315</c:v>
                </c:pt>
                <c:pt idx="4">
                  <c:v>386</c:v>
                </c:pt>
                <c:pt idx="5">
                  <c:v>125</c:v>
                </c:pt>
                <c:pt idx="6">
                  <c:v>31</c:v>
                </c:pt>
                <c:pt idx="7">
                  <c:v>219</c:v>
                </c:pt>
                <c:pt idx="8">
                  <c:v>21</c:v>
                </c:pt>
                <c:pt idx="9">
                  <c:v>117</c:v>
                </c:pt>
                <c:pt idx="10">
                  <c:v>25</c:v>
                </c:pt>
                <c:pt idx="11">
                  <c:v>8</c:v>
                </c:pt>
                <c:pt idx="12" formatCode="General">
                  <c:v>11</c:v>
                </c:pt>
              </c:numCache>
            </c:numRef>
          </c:val>
        </c:ser>
      </c:pie3DChart>
    </c:plotArea>
    <c:plotVisOnly val="1"/>
  </c:chart>
  <c:spPr>
    <a:ln>
      <a:solidFill>
        <a:schemeClr val="tx2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Distribució per centres</a:t>
            </a:r>
          </a:p>
        </c:rich>
      </c:tx>
      <c:layout>
        <c:manualLayout>
          <c:xMode val="edge"/>
          <c:yMode val="edge"/>
          <c:x val="6.7152052595367315E-2"/>
          <c:y val="3.0769222486244759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757281553398058"/>
          <c:y val="0.18119653241899675"/>
          <c:w val="0.72688795453966371"/>
          <c:h val="0.81880346758100364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numFmt formatCode="0.0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'1511'!$F$139:$F$149</c:f>
              <c:strCache>
                <c:ptCount val="11"/>
                <c:pt idx="0">
                  <c:v>FME</c:v>
                </c:pt>
                <c:pt idx="1">
                  <c:v>ETSECCPB</c:v>
                </c:pt>
                <c:pt idx="2">
                  <c:v>FIB</c:v>
                </c:pt>
                <c:pt idx="3">
                  <c:v>FNB</c:v>
                </c:pt>
                <c:pt idx="4">
                  <c:v>EPSC</c:v>
                </c:pt>
                <c:pt idx="5">
                  <c:v>EPSEB</c:v>
                </c:pt>
                <c:pt idx="6">
                  <c:v>EUETIT</c:v>
                </c:pt>
                <c:pt idx="7">
                  <c:v>EUPM</c:v>
                </c:pt>
                <c:pt idx="8">
                  <c:v>EPSEVG</c:v>
                </c:pt>
                <c:pt idx="9">
                  <c:v>EUOOT</c:v>
                </c:pt>
                <c:pt idx="10">
                  <c:v>ESAB</c:v>
                </c:pt>
              </c:strCache>
            </c:strRef>
          </c:cat>
          <c:val>
            <c:numRef>
              <c:f>'1511'!$G$139:$G$149</c:f>
              <c:numCache>
                <c:formatCode>#,##0</c:formatCode>
                <c:ptCount val="11"/>
                <c:pt idx="0">
                  <c:v>15</c:v>
                </c:pt>
                <c:pt idx="1">
                  <c:v>129</c:v>
                </c:pt>
                <c:pt idx="2">
                  <c:v>96</c:v>
                </c:pt>
                <c:pt idx="3">
                  <c:v>57</c:v>
                </c:pt>
                <c:pt idx="4">
                  <c:v>157</c:v>
                </c:pt>
                <c:pt idx="5">
                  <c:v>355</c:v>
                </c:pt>
                <c:pt idx="6">
                  <c:v>284</c:v>
                </c:pt>
                <c:pt idx="7">
                  <c:v>102</c:v>
                </c:pt>
                <c:pt idx="8">
                  <c:v>208</c:v>
                </c:pt>
                <c:pt idx="9">
                  <c:v>82</c:v>
                </c:pt>
                <c:pt idx="10">
                  <c:v>100</c:v>
                </c:pt>
              </c:numCache>
            </c:numRef>
          </c:val>
        </c:ser>
      </c:pie3DChart>
    </c:plotArea>
    <c:plotVisOnly val="1"/>
  </c:chart>
  <c:spPr>
    <a:ln>
      <a:solidFill>
        <a:srgbClr val="1F497D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Distribució per centres</a:t>
            </a:r>
          </a:p>
        </c:rich>
      </c:tx>
      <c:layout>
        <c:manualLayout>
          <c:xMode val="edge"/>
          <c:yMode val="edge"/>
          <c:x val="2.6500000000000006E-2"/>
          <c:y val="2.399314481576695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2276838990631796"/>
          <c:y val="0.20729693861606197"/>
          <c:w val="0.7239065187899465"/>
          <c:h val="0.65576006137525722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dLbl>
              <c:idx val="5"/>
              <c:layout>
                <c:manualLayout>
                  <c:x val="4.4444444444444502E-2"/>
                  <c:y val="-1.0282776349614416E-2"/>
                </c:manualLayout>
              </c:layout>
              <c:dLblPos val="outEnd"/>
              <c:showCatName val="1"/>
              <c:showPercent val="1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'1511'!$F$194:$F$199</c:f>
              <c:strCache>
                <c:ptCount val="6"/>
                <c:pt idx="0">
                  <c:v>EUNCET</c:v>
                </c:pt>
                <c:pt idx="1">
                  <c:v>EAE</c:v>
                </c:pt>
                <c:pt idx="2">
                  <c:v>EUETIB</c:v>
                </c:pt>
                <c:pt idx="3">
                  <c:v>EUPMT</c:v>
                </c:pt>
                <c:pt idx="4">
                  <c:v>EUETII</c:v>
                </c:pt>
                <c:pt idx="5">
                  <c:v>EUETTPC</c:v>
                </c:pt>
              </c:strCache>
            </c:strRef>
          </c:cat>
          <c:val>
            <c:numRef>
              <c:f>'1511'!$G$194:$G$199</c:f>
              <c:numCache>
                <c:formatCode>General</c:formatCode>
                <c:ptCount val="6"/>
                <c:pt idx="0">
                  <c:v>64</c:v>
                </c:pt>
                <c:pt idx="1">
                  <c:v>51</c:v>
                </c:pt>
                <c:pt idx="2">
                  <c:v>334</c:v>
                </c:pt>
                <c:pt idx="3">
                  <c:v>77</c:v>
                </c:pt>
                <c:pt idx="4">
                  <c:v>12</c:v>
                </c:pt>
                <c:pt idx="5">
                  <c:v>15</c:v>
                </c:pt>
              </c:numCache>
            </c:numRef>
          </c:val>
        </c:ser>
      </c:pie3DChart>
    </c:plotArea>
    <c:plotVisOnly val="1"/>
  </c:chart>
  <c:spPr>
    <a:ln>
      <a:solidFill>
        <a:schemeClr val="tx2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Distribució per àrees d'estudis</a:t>
            </a:r>
          </a:p>
        </c:rich>
      </c:tx>
      <c:layout>
        <c:manualLayout>
          <c:xMode val="edge"/>
          <c:yMode val="edge"/>
          <c:x val="2.8111111111111142E-2"/>
          <c:y val="4.1666666666666664E-2"/>
        </c:manualLayout>
      </c:layout>
    </c:title>
    <c:view3D>
      <c:rotX val="30"/>
      <c:rotY val="23"/>
      <c:perspective val="30"/>
    </c:view3D>
    <c:plotArea>
      <c:layout>
        <c:manualLayout>
          <c:layoutTarget val="inner"/>
          <c:xMode val="edge"/>
          <c:yMode val="edge"/>
          <c:x val="0.19166554616474338"/>
          <c:y val="0.25811965811965831"/>
          <c:w val="0.61993409522327203"/>
          <c:h val="0.55384615384615388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dLbl>
              <c:idx val="0"/>
              <c:layout>
                <c:manualLayout>
                  <c:x val="0"/>
                  <c:y val="-2.735042735042735E-2"/>
                </c:manualLayout>
              </c:layout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2.2018344382317055E-2"/>
                  <c:y val="-2.0512820512820516E-2"/>
                </c:manualLayout>
              </c:layout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3.4250757928048749E-2"/>
                  <c:y val="0.1025632949727437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Estudis de </a:t>
                    </a:r>
                  </a:p>
                  <a:p>
                    <a:r>
                      <a:rPr lang="en-US" sz="800"/>
                      <a:t>Nàutica
1,12%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-6.491077273023238E-2"/>
                  <c:y val="0.1538461538461540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0"/>
                  <c:y val="-0.1025641025641026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Estudis </a:t>
                    </a:r>
                  </a:p>
                  <a:p>
                    <a:r>
                      <a:rPr lang="en-US" sz="800"/>
                      <a:t>d'Enginyeria</a:t>
                    </a:r>
                  </a:p>
                  <a:p>
                    <a:r>
                      <a:rPr lang="en-US" sz="800"/>
                      <a:t> Química
1,65%</a:t>
                    </a:r>
                  </a:p>
                </c:rich>
              </c:tx>
              <c:dLblPos val="outEnd"/>
              <c:showCatName val="1"/>
              <c:showPercent val="1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'1511'!$K$108:$K$115</c:f>
              <c:strCache>
                <c:ptCount val="8"/>
                <c:pt idx="0">
                  <c:v>Estudis d'Aeronàutica</c:v>
                </c:pt>
                <c:pt idx="1">
                  <c:v>Estudis d'Arquitectura i Edificació</c:v>
                </c:pt>
                <c:pt idx="2">
                  <c:v>Estudis de Matemàtiques i Estadística</c:v>
                </c:pt>
                <c:pt idx="3">
                  <c:v>Estudis de Nàutica</c:v>
                </c:pt>
                <c:pt idx="4">
                  <c:v>Estudis d'Enginyeria Civil</c:v>
                </c:pt>
                <c:pt idx="5">
                  <c:v>Estudis d'Enginyeria Industrial</c:v>
                </c:pt>
                <c:pt idx="6">
                  <c:v>Estudis d'Enginyeria Química</c:v>
                </c:pt>
                <c:pt idx="7">
                  <c:v>Estudis d'Informàtica, Telecomunicació i Multimèdia</c:v>
                </c:pt>
              </c:strCache>
            </c:strRef>
          </c:cat>
          <c:val>
            <c:numRef>
              <c:f>'1511'!$L$108:$L$115</c:f>
              <c:numCache>
                <c:formatCode>#,##0</c:formatCode>
                <c:ptCount val="8"/>
                <c:pt idx="0" formatCode="General">
                  <c:v>4</c:v>
                </c:pt>
                <c:pt idx="1">
                  <c:v>477</c:v>
                </c:pt>
                <c:pt idx="2">
                  <c:v>51</c:v>
                </c:pt>
                <c:pt idx="3" formatCode="General">
                  <c:v>21</c:v>
                </c:pt>
                <c:pt idx="4">
                  <c:v>133</c:v>
                </c:pt>
                <c:pt idx="5">
                  <c:v>605</c:v>
                </c:pt>
                <c:pt idx="6">
                  <c:v>31</c:v>
                </c:pt>
                <c:pt idx="7">
                  <c:v>559</c:v>
                </c:pt>
              </c:numCache>
            </c:numRef>
          </c:val>
        </c:ser>
      </c:pie3DChart>
    </c:plotArea>
    <c:plotVisOnly val="1"/>
  </c:chart>
  <c:spPr>
    <a:ln>
      <a:solidFill>
        <a:srgbClr val="376091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Distribució per àrees d'estudis</a:t>
            </a:r>
          </a:p>
        </c:rich>
      </c:tx>
      <c:layout>
        <c:manualLayout>
          <c:xMode val="edge"/>
          <c:yMode val="edge"/>
          <c:x val="2.1289489072933231E-2"/>
          <c:y val="3.3840947546531344E-2"/>
        </c:manualLayout>
      </c:layout>
    </c:title>
    <c:view3D>
      <c:rotX val="30"/>
      <c:rotY val="58"/>
      <c:perspective val="30"/>
    </c:view3D>
    <c:plotArea>
      <c:layout>
        <c:manualLayout>
          <c:layoutTarget val="inner"/>
          <c:xMode val="edge"/>
          <c:yMode val="edge"/>
          <c:x val="0.22139447594957365"/>
          <c:y val="0.25877746246186234"/>
          <c:w val="0.62629567677097453"/>
          <c:h val="0.60765658099844122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dLbl>
              <c:idx val="0"/>
              <c:layout>
                <c:manualLayout>
                  <c:x val="-4.145077720207254E-2"/>
                  <c:y val="-0.11167512690355338"/>
                </c:manualLayout>
              </c:layout>
              <c:dLblPos val="outEnd"/>
              <c:showCatName val="1"/>
              <c:showPercent val="1"/>
            </c:dLbl>
            <c:dLbl>
              <c:idx val="1"/>
              <c:layout>
                <c:manualLayout>
                  <c:x val="2.825778901989583E-2"/>
                  <c:y val="-1.3536379018612545E-2"/>
                </c:manualLayout>
              </c:layout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0"/>
                  <c:y val="-0.10829103214890028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Estudis </a:t>
                    </a:r>
                  </a:p>
                  <a:p>
                    <a:r>
                      <a:rPr lang="en-US" sz="8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d'Arquitectura</a:t>
                    </a:r>
                  </a:p>
                  <a:p>
                    <a:r>
                      <a:rPr lang="en-US" sz="8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 i Edificació
20,32%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6.7253379191798787E-2"/>
                  <c:y val="-5.4145516074450076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0.11393863227694999"/>
                  <c:y val="3.904819004223458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-7.8295912492803682E-2"/>
                  <c:y val="7.1065989847715935E-2"/>
                </c:manualLayout>
              </c:layout>
              <c:dLblPos val="outEnd"/>
              <c:showCatName val="1"/>
              <c:showPercent val="1"/>
            </c:dLbl>
            <c:dLbl>
              <c:idx val="10"/>
              <c:layout>
                <c:manualLayout>
                  <c:x val="-9.6718480138169263E-2"/>
                  <c:y val="-2.3688663282571912E-2"/>
                </c:manualLayout>
              </c:layout>
              <c:dLblPos val="outEnd"/>
              <c:showCatName val="1"/>
              <c:showPercent val="1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'1511'!$J$142:$J$152</c:f>
              <c:strCache>
                <c:ptCount val="11"/>
                <c:pt idx="0">
                  <c:v>Doble titulació (Aeronàutica i Telecos)</c:v>
                </c:pt>
                <c:pt idx="1">
                  <c:v>Estudis d'Aeronàutica</c:v>
                </c:pt>
                <c:pt idx="2">
                  <c:v>Estudis d'Arquitectura i Edificació</c:v>
                </c:pt>
                <c:pt idx="3">
                  <c:v>Estudis de Ciències de la Salut</c:v>
                </c:pt>
                <c:pt idx="4">
                  <c:v>Estudis de Matemàtiques i Estadística</c:v>
                </c:pt>
                <c:pt idx="5">
                  <c:v>Estudis de Nàutica</c:v>
                </c:pt>
                <c:pt idx="6">
                  <c:v>Estudis d'Enginyeria Agrícola</c:v>
                </c:pt>
                <c:pt idx="7">
                  <c:v>Estudis d'Enginyeria Civil</c:v>
                </c:pt>
                <c:pt idx="8">
                  <c:v>Estudis d'Enginyeria Industrial</c:v>
                </c:pt>
                <c:pt idx="9">
                  <c:v>Estudis d'Enginyeria Química</c:v>
                </c:pt>
                <c:pt idx="10">
                  <c:v>Estudis d'Informàtica, Telecomunicació i Multimèdia</c:v>
                </c:pt>
              </c:strCache>
            </c:strRef>
          </c:cat>
          <c:val>
            <c:numRef>
              <c:f>'1511'!$K$142:$K$152</c:f>
              <c:numCache>
                <c:formatCode>General</c:formatCode>
                <c:ptCount val="11"/>
                <c:pt idx="0">
                  <c:v>5</c:v>
                </c:pt>
                <c:pt idx="1">
                  <c:v>28</c:v>
                </c:pt>
                <c:pt idx="2">
                  <c:v>322</c:v>
                </c:pt>
                <c:pt idx="3">
                  <c:v>82</c:v>
                </c:pt>
                <c:pt idx="4">
                  <c:v>15</c:v>
                </c:pt>
                <c:pt idx="5">
                  <c:v>57</c:v>
                </c:pt>
                <c:pt idx="6">
                  <c:v>100</c:v>
                </c:pt>
                <c:pt idx="7">
                  <c:v>183</c:v>
                </c:pt>
                <c:pt idx="8">
                  <c:v>380</c:v>
                </c:pt>
                <c:pt idx="9">
                  <c:v>54</c:v>
                </c:pt>
                <c:pt idx="10">
                  <c:v>359</c:v>
                </c:pt>
              </c:numCache>
            </c:numRef>
          </c:val>
        </c:ser>
        <c:dLbls>
          <c:showVal val="1"/>
        </c:dLbls>
      </c:pie3DChart>
    </c:plotArea>
    <c:plotVisOnly val="1"/>
  </c:chart>
  <c:spPr>
    <a:ln>
      <a:solidFill>
        <a:srgbClr val="1F497D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Distribució per àrees d'estudi</a:t>
            </a:r>
          </a:p>
        </c:rich>
      </c:tx>
      <c:layout>
        <c:manualLayout>
          <c:xMode val="edge"/>
          <c:yMode val="edge"/>
          <c:x val="3.0328969614994445E-2"/>
          <c:y val="1.891378962245105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482072169730975"/>
          <c:y val="0.25163846389120081"/>
          <c:w val="0.67333727947236499"/>
          <c:h val="0.60530426004441762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latin typeface="Airal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'1511'!$I$193:$I$196</c:f>
              <c:strCache>
                <c:ptCount val="4"/>
                <c:pt idx="0">
                  <c:v>Estudis d'Economia</c:v>
                </c:pt>
                <c:pt idx="1">
                  <c:v>Estudis d'Enginyeria Industrial</c:v>
                </c:pt>
                <c:pt idx="2">
                  <c:v>Estudis d'Enginyeria Química</c:v>
                </c:pt>
                <c:pt idx="3">
                  <c:v>Estudis d'Informàtica, Telecomunicació i Multimèdia</c:v>
                </c:pt>
              </c:strCache>
            </c:strRef>
          </c:cat>
          <c:val>
            <c:numRef>
              <c:f>'1511'!$J$193:$J$196</c:f>
              <c:numCache>
                <c:formatCode>General</c:formatCode>
                <c:ptCount val="4"/>
                <c:pt idx="0">
                  <c:v>98</c:v>
                </c:pt>
                <c:pt idx="1">
                  <c:v>331</c:v>
                </c:pt>
                <c:pt idx="2">
                  <c:v>61</c:v>
                </c:pt>
                <c:pt idx="3">
                  <c:v>63</c:v>
                </c:pt>
              </c:numCache>
            </c:numRef>
          </c:val>
        </c:ser>
        <c:dLbls>
          <c:showVal val="1"/>
        </c:dLbls>
      </c:pie3DChart>
    </c:plotArea>
    <c:plotVisOnly val="1"/>
  </c:chart>
  <c:spPr>
    <a:ln>
      <a:solidFill>
        <a:srgbClr val="1F497D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216</xdr:row>
      <xdr:rowOff>142875</xdr:rowOff>
    </xdr:from>
    <xdr:to>
      <xdr:col>16</xdr:col>
      <xdr:colOff>257174</xdr:colOff>
      <xdr:row>242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</xdr:colOff>
      <xdr:row>106</xdr:row>
      <xdr:rowOff>0</xdr:rowOff>
    </xdr:from>
    <xdr:to>
      <xdr:col>6</xdr:col>
      <xdr:colOff>19050</xdr:colOff>
      <xdr:row>128</xdr:row>
      <xdr:rowOff>19050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28574</xdr:colOff>
      <xdr:row>134</xdr:row>
      <xdr:rowOff>66674</xdr:rowOff>
    </xdr:from>
    <xdr:to>
      <xdr:col>6</xdr:col>
      <xdr:colOff>9525</xdr:colOff>
      <xdr:row>157</xdr:row>
      <xdr:rowOff>57150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38098</xdr:colOff>
      <xdr:row>187</xdr:row>
      <xdr:rowOff>66675</xdr:rowOff>
    </xdr:from>
    <xdr:to>
      <xdr:col>6</xdr:col>
      <xdr:colOff>19049</xdr:colOff>
      <xdr:row>210</xdr:row>
      <xdr:rowOff>19050</xdr:rowOff>
    </xdr:to>
    <xdr:graphicFrame macro="">
      <xdr:nvGraphicFramePr>
        <xdr:cNvPr id="15" name="Gràfic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152399</xdr:colOff>
      <xdr:row>106</xdr:row>
      <xdr:rowOff>0</xdr:rowOff>
    </xdr:from>
    <xdr:to>
      <xdr:col>16</xdr:col>
      <xdr:colOff>371475</xdr:colOff>
      <xdr:row>128</xdr:row>
      <xdr:rowOff>19050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171449</xdr:colOff>
      <xdr:row>134</xdr:row>
      <xdr:rowOff>76200</xdr:rowOff>
    </xdr:from>
    <xdr:to>
      <xdr:col>16</xdr:col>
      <xdr:colOff>361950</xdr:colOff>
      <xdr:row>157</xdr:row>
      <xdr:rowOff>104775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180975</xdr:colOff>
      <xdr:row>187</xdr:row>
      <xdr:rowOff>95250</xdr:rowOff>
    </xdr:from>
    <xdr:to>
      <xdr:col>16</xdr:col>
      <xdr:colOff>304801</xdr:colOff>
      <xdr:row>210</xdr:row>
      <xdr:rowOff>9525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B1:T244"/>
  <sheetViews>
    <sheetView showGridLines="0" showZeros="0" tabSelected="1" topLeftCell="C1" zoomScaleNormal="80" workbookViewId="0">
      <selection activeCell="K214" sqref="K214"/>
    </sheetView>
  </sheetViews>
  <sheetFormatPr defaultColWidth="11.42578125" defaultRowHeight="12.75"/>
  <cols>
    <col min="1" max="1" width="2.42578125" style="6" customWidth="1"/>
    <col min="2" max="2" width="1" style="6" customWidth="1"/>
    <col min="3" max="3" width="4.42578125" style="9" customWidth="1"/>
    <col min="4" max="4" width="15" style="7" customWidth="1"/>
    <col min="5" max="5" width="47.42578125" style="8" customWidth="1"/>
    <col min="6" max="8" width="8.7109375" style="9" customWidth="1"/>
    <col min="9" max="17" width="7.140625" style="9" customWidth="1"/>
    <col min="18" max="18" width="7.7109375" style="8" bestFit="1" customWidth="1"/>
    <col min="19" max="19" width="0.5703125" style="6" customWidth="1"/>
    <col min="20" max="16384" width="11.42578125" style="6"/>
  </cols>
  <sheetData>
    <row r="1" spans="2:19" s="1" customFormat="1" ht="13.5" thickBot="1">
      <c r="C1" s="144" t="s">
        <v>143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2"/>
    </row>
    <row r="2" spans="2:19" s="1" customFormat="1" ht="13.5" thickBot="1">
      <c r="C2" s="144" t="s">
        <v>144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2"/>
    </row>
    <row r="3" spans="2:19" s="5" customFormat="1" ht="8.25" customHeight="1" thickBot="1"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>
      <c r="C4" s="138" t="s">
        <v>136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2:19" ht="9" customHeight="1" thickBot="1">
      <c r="C5" s="2"/>
    </row>
    <row r="6" spans="2:19" s="1" customFormat="1" ht="13.5" thickBot="1">
      <c r="C6" s="144" t="s">
        <v>112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2"/>
    </row>
    <row r="7" spans="2:19" s="5" customFormat="1" ht="8.25" customHeight="1" thickBot="1"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3.95" customHeight="1">
      <c r="B8" s="10"/>
      <c r="C8" s="11"/>
      <c r="D8" s="12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3"/>
      <c r="S8" s="14"/>
    </row>
    <row r="9" spans="2:19" ht="28.5" customHeight="1">
      <c r="B9" s="15"/>
      <c r="C9" s="137" t="s">
        <v>113</v>
      </c>
      <c r="D9" s="137"/>
      <c r="E9" s="130" t="s">
        <v>148</v>
      </c>
      <c r="F9" s="130" t="s">
        <v>106</v>
      </c>
      <c r="G9" s="130"/>
      <c r="H9" s="130"/>
      <c r="I9" s="137" t="s">
        <v>0</v>
      </c>
      <c r="J9" s="137"/>
      <c r="K9" s="137"/>
      <c r="L9" s="137"/>
      <c r="M9" s="137"/>
      <c r="N9" s="137"/>
      <c r="O9" s="137"/>
      <c r="P9" s="137"/>
      <c r="Q9" s="137"/>
      <c r="R9" s="137" t="s">
        <v>1</v>
      </c>
      <c r="S9" s="53"/>
    </row>
    <row r="10" spans="2:19" ht="21.75" customHeight="1">
      <c r="B10" s="15"/>
      <c r="C10" s="137"/>
      <c r="D10" s="137"/>
      <c r="E10" s="130"/>
      <c r="F10" s="54" t="s">
        <v>3</v>
      </c>
      <c r="G10" s="55" t="s">
        <v>2</v>
      </c>
      <c r="H10" s="55" t="s">
        <v>38</v>
      </c>
      <c r="I10" s="55" t="s">
        <v>4</v>
      </c>
      <c r="J10" s="55">
        <v>22</v>
      </c>
      <c r="K10" s="55">
        <v>23</v>
      </c>
      <c r="L10" s="55">
        <v>24</v>
      </c>
      <c r="M10" s="55">
        <v>25</v>
      </c>
      <c r="N10" s="55">
        <v>26</v>
      </c>
      <c r="O10" s="55">
        <v>27</v>
      </c>
      <c r="P10" s="55">
        <v>28</v>
      </c>
      <c r="Q10" s="55" t="s">
        <v>5</v>
      </c>
      <c r="R10" s="137"/>
      <c r="S10" s="53"/>
    </row>
    <row r="11" spans="2:19" ht="20.100000000000001" customHeight="1">
      <c r="B11" s="15"/>
      <c r="C11" s="56">
        <v>200</v>
      </c>
      <c r="D11" s="57" t="s">
        <v>6</v>
      </c>
      <c r="E11" s="57" t="s">
        <v>56</v>
      </c>
      <c r="F11" s="58">
        <v>17</v>
      </c>
      <c r="G11" s="58">
        <v>23</v>
      </c>
      <c r="H11" s="58">
        <v>40</v>
      </c>
      <c r="I11" s="59">
        <v>0</v>
      </c>
      <c r="J11" s="60">
        <v>2</v>
      </c>
      <c r="K11" s="60">
        <v>13</v>
      </c>
      <c r="L11" s="60">
        <v>15</v>
      </c>
      <c r="M11" s="60">
        <v>6</v>
      </c>
      <c r="N11" s="60">
        <v>2</v>
      </c>
      <c r="O11" s="60"/>
      <c r="P11" s="60">
        <v>1</v>
      </c>
      <c r="Q11" s="60">
        <v>1</v>
      </c>
      <c r="R11" s="61">
        <v>24.05</v>
      </c>
      <c r="S11" s="16"/>
    </row>
    <row r="12" spans="2:19" ht="20.100000000000001" customHeight="1">
      <c r="B12" s="15"/>
      <c r="C12" s="62" t="s">
        <v>7</v>
      </c>
      <c r="D12" s="63" t="s">
        <v>8</v>
      </c>
      <c r="E12" s="63" t="s">
        <v>57</v>
      </c>
      <c r="F12" s="64">
        <v>171</v>
      </c>
      <c r="G12" s="64">
        <v>158</v>
      </c>
      <c r="H12" s="64">
        <v>329</v>
      </c>
      <c r="I12" s="65">
        <v>0</v>
      </c>
      <c r="J12" s="65">
        <v>0</v>
      </c>
      <c r="K12" s="65">
        <v>0</v>
      </c>
      <c r="L12" s="66">
        <v>12</v>
      </c>
      <c r="M12" s="66">
        <v>48</v>
      </c>
      <c r="N12" s="66">
        <v>82</v>
      </c>
      <c r="O12" s="66">
        <v>71</v>
      </c>
      <c r="P12" s="66">
        <v>31</v>
      </c>
      <c r="Q12" s="66">
        <v>85</v>
      </c>
      <c r="R12" s="67">
        <v>27.96</v>
      </c>
      <c r="S12" s="16"/>
    </row>
    <row r="13" spans="2:19" s="18" customFormat="1" ht="20.100000000000001" customHeight="1">
      <c r="B13" s="17"/>
      <c r="C13" s="56">
        <v>220</v>
      </c>
      <c r="D13" s="57" t="s">
        <v>55</v>
      </c>
      <c r="E13" s="57" t="s">
        <v>58</v>
      </c>
      <c r="F13" s="58">
        <v>15</v>
      </c>
      <c r="G13" s="58">
        <v>90</v>
      </c>
      <c r="H13" s="58">
        <v>105</v>
      </c>
      <c r="I13" s="59">
        <v>0</v>
      </c>
      <c r="J13" s="60">
        <v>0</v>
      </c>
      <c r="K13" s="60">
        <v>8</v>
      </c>
      <c r="L13" s="60">
        <v>17</v>
      </c>
      <c r="M13" s="60">
        <v>13</v>
      </c>
      <c r="N13" s="60">
        <v>23</v>
      </c>
      <c r="O13" s="60">
        <v>21</v>
      </c>
      <c r="P13" s="60">
        <v>4</v>
      </c>
      <c r="Q13" s="60">
        <v>19</v>
      </c>
      <c r="R13" s="61">
        <v>26.38</v>
      </c>
      <c r="S13" s="16"/>
    </row>
    <row r="14" spans="2:19" s="18" customFormat="1" ht="20.100000000000001" customHeight="1">
      <c r="B14" s="17"/>
      <c r="C14" s="62" t="s">
        <v>9</v>
      </c>
      <c r="D14" s="63" t="s">
        <v>10</v>
      </c>
      <c r="E14" s="63" t="s">
        <v>59</v>
      </c>
      <c r="F14" s="64">
        <v>55</v>
      </c>
      <c r="G14" s="64">
        <v>213</v>
      </c>
      <c r="H14" s="64">
        <v>268</v>
      </c>
      <c r="I14" s="65">
        <v>0</v>
      </c>
      <c r="J14" s="65">
        <v>0</v>
      </c>
      <c r="K14" s="65">
        <v>0</v>
      </c>
      <c r="L14" s="66">
        <v>39</v>
      </c>
      <c r="M14" s="66">
        <v>89</v>
      </c>
      <c r="N14" s="66">
        <v>65</v>
      </c>
      <c r="O14" s="66">
        <v>40</v>
      </c>
      <c r="P14" s="66">
        <v>13</v>
      </c>
      <c r="Q14" s="66">
        <v>22</v>
      </c>
      <c r="R14" s="67">
        <v>26</v>
      </c>
      <c r="S14" s="16"/>
    </row>
    <row r="15" spans="2:19" s="18" customFormat="1" ht="20.100000000000001" customHeight="1">
      <c r="B15" s="17"/>
      <c r="C15" s="134">
        <v>240</v>
      </c>
      <c r="D15" s="135" t="s">
        <v>11</v>
      </c>
      <c r="E15" s="57" t="s">
        <v>58</v>
      </c>
      <c r="F15" s="58">
        <v>81</v>
      </c>
      <c r="G15" s="58">
        <v>200</v>
      </c>
      <c r="H15" s="58">
        <v>281</v>
      </c>
      <c r="I15" s="59">
        <v>0</v>
      </c>
      <c r="J15" s="60">
        <v>1</v>
      </c>
      <c r="K15" s="60">
        <v>16</v>
      </c>
      <c r="L15" s="60">
        <v>71</v>
      </c>
      <c r="M15" s="60">
        <v>96</v>
      </c>
      <c r="N15" s="60">
        <v>53</v>
      </c>
      <c r="O15" s="60">
        <v>20</v>
      </c>
      <c r="P15" s="60">
        <v>9</v>
      </c>
      <c r="Q15" s="60">
        <v>15</v>
      </c>
      <c r="R15" s="61">
        <v>25.49</v>
      </c>
      <c r="S15" s="16"/>
    </row>
    <row r="16" spans="2:19" s="18" customFormat="1" ht="20.100000000000001" customHeight="1">
      <c r="B16" s="17"/>
      <c r="C16" s="134"/>
      <c r="D16" s="135"/>
      <c r="E16" s="68" t="s">
        <v>60</v>
      </c>
      <c r="F16" s="69">
        <v>13</v>
      </c>
      <c r="G16" s="69">
        <v>14</v>
      </c>
      <c r="H16" s="69">
        <v>27</v>
      </c>
      <c r="I16" s="59">
        <v>0</v>
      </c>
      <c r="J16" s="59">
        <v>0</v>
      </c>
      <c r="K16" s="59">
        <v>2</v>
      </c>
      <c r="L16" s="60">
        <v>9</v>
      </c>
      <c r="M16" s="60">
        <v>7</v>
      </c>
      <c r="N16" s="60">
        <v>4</v>
      </c>
      <c r="O16" s="60">
        <v>4</v>
      </c>
      <c r="P16" s="60"/>
      <c r="Q16" s="60">
        <v>1</v>
      </c>
      <c r="R16" s="61">
        <v>25.15</v>
      </c>
      <c r="S16" s="16"/>
    </row>
    <row r="17" spans="2:19" s="18" customFormat="1" ht="20.100000000000001" customHeight="1">
      <c r="B17" s="17"/>
      <c r="C17" s="147">
        <v>250</v>
      </c>
      <c r="D17" s="148" t="s">
        <v>12</v>
      </c>
      <c r="E17" s="71" t="s">
        <v>61</v>
      </c>
      <c r="F17" s="72">
        <v>26</v>
      </c>
      <c r="G17" s="72">
        <v>63</v>
      </c>
      <c r="H17" s="72">
        <v>89</v>
      </c>
      <c r="I17" s="65">
        <v>0</v>
      </c>
      <c r="J17" s="66">
        <v>0</v>
      </c>
      <c r="K17" s="66">
        <v>4</v>
      </c>
      <c r="L17" s="66">
        <v>12</v>
      </c>
      <c r="M17" s="66">
        <v>19</v>
      </c>
      <c r="N17" s="66">
        <v>27</v>
      </c>
      <c r="O17" s="66">
        <v>11</v>
      </c>
      <c r="P17" s="66">
        <v>3</v>
      </c>
      <c r="Q17" s="66">
        <v>13</v>
      </c>
      <c r="R17" s="67">
        <v>26.39</v>
      </c>
      <c r="S17" s="16"/>
    </row>
    <row r="18" spans="2:19" s="18" customFormat="1" ht="20.100000000000001" customHeight="1">
      <c r="B18" s="17"/>
      <c r="C18" s="147"/>
      <c r="D18" s="148"/>
      <c r="E18" s="63" t="s">
        <v>62</v>
      </c>
      <c r="F18" s="64">
        <v>4</v>
      </c>
      <c r="G18" s="64">
        <v>15</v>
      </c>
      <c r="H18" s="64">
        <v>19</v>
      </c>
      <c r="I18" s="65">
        <v>0</v>
      </c>
      <c r="J18" s="65">
        <v>0</v>
      </c>
      <c r="K18" s="65">
        <v>0</v>
      </c>
      <c r="L18" s="66">
        <v>3</v>
      </c>
      <c r="M18" s="66">
        <v>1</v>
      </c>
      <c r="N18" s="66">
        <v>5</v>
      </c>
      <c r="O18" s="66">
        <v>3</v>
      </c>
      <c r="P18" s="66">
        <v>2</v>
      </c>
      <c r="Q18" s="66">
        <v>5</v>
      </c>
      <c r="R18" s="67">
        <v>27.32</v>
      </c>
      <c r="S18" s="16"/>
    </row>
    <row r="19" spans="2:19" s="18" customFormat="1" ht="20.100000000000001" customHeight="1">
      <c r="B19" s="17"/>
      <c r="C19" s="56" t="s">
        <v>13</v>
      </c>
      <c r="D19" s="57" t="s">
        <v>14</v>
      </c>
      <c r="E19" s="57" t="s">
        <v>63</v>
      </c>
      <c r="F19" s="58">
        <v>28</v>
      </c>
      <c r="G19" s="58">
        <v>152</v>
      </c>
      <c r="H19" s="58">
        <v>180</v>
      </c>
      <c r="I19" s="59">
        <v>0</v>
      </c>
      <c r="J19" s="60">
        <v>0</v>
      </c>
      <c r="K19" s="60">
        <v>15</v>
      </c>
      <c r="L19" s="60">
        <v>40</v>
      </c>
      <c r="M19" s="60">
        <v>51</v>
      </c>
      <c r="N19" s="60">
        <v>23</v>
      </c>
      <c r="O19" s="60">
        <v>17</v>
      </c>
      <c r="P19" s="60">
        <v>14</v>
      </c>
      <c r="Q19" s="60">
        <v>20</v>
      </c>
      <c r="R19" s="61">
        <v>25.82</v>
      </c>
      <c r="S19" s="16"/>
    </row>
    <row r="20" spans="2:19" s="18" customFormat="1" ht="20.100000000000001" customHeight="1">
      <c r="B20" s="17"/>
      <c r="C20" s="62" t="s">
        <v>16</v>
      </c>
      <c r="D20" s="63" t="s">
        <v>17</v>
      </c>
      <c r="E20" s="63" t="s">
        <v>57</v>
      </c>
      <c r="F20" s="64">
        <v>52</v>
      </c>
      <c r="G20" s="64">
        <v>65</v>
      </c>
      <c r="H20" s="64">
        <v>117</v>
      </c>
      <c r="I20" s="65">
        <v>0</v>
      </c>
      <c r="J20" s="65">
        <v>0</v>
      </c>
      <c r="K20" s="65">
        <v>0</v>
      </c>
      <c r="L20" s="66">
        <v>13</v>
      </c>
      <c r="M20" s="66">
        <v>15</v>
      </c>
      <c r="N20" s="66">
        <v>28</v>
      </c>
      <c r="O20" s="66">
        <v>21</v>
      </c>
      <c r="P20" s="66">
        <v>12</v>
      </c>
      <c r="Q20" s="66">
        <v>28</v>
      </c>
      <c r="R20" s="67">
        <v>27.6</v>
      </c>
      <c r="S20" s="16"/>
    </row>
    <row r="21" spans="2:19" ht="20.100000000000001" customHeight="1">
      <c r="B21" s="15"/>
      <c r="C21" s="133" t="s">
        <v>114</v>
      </c>
      <c r="D21" s="133"/>
      <c r="E21" s="133"/>
      <c r="F21" s="77">
        <f t="shared" ref="F21:Q21" si="0">SUM(F11:F20)</f>
        <v>462</v>
      </c>
      <c r="G21" s="77">
        <f t="shared" si="0"/>
        <v>993</v>
      </c>
      <c r="H21" s="77">
        <f>SUM(H11:H20)</f>
        <v>1455</v>
      </c>
      <c r="I21" s="84" t="s">
        <v>128</v>
      </c>
      <c r="J21" s="77">
        <f>SUM(J11:J20)</f>
        <v>3</v>
      </c>
      <c r="K21" s="77">
        <f>SUM(K11:K20)</f>
        <v>58</v>
      </c>
      <c r="L21" s="77">
        <f t="shared" si="0"/>
        <v>231</v>
      </c>
      <c r="M21" s="77">
        <f t="shared" si="0"/>
        <v>345</v>
      </c>
      <c r="N21" s="77">
        <f t="shared" si="0"/>
        <v>312</v>
      </c>
      <c r="O21" s="77">
        <f t="shared" si="0"/>
        <v>208</v>
      </c>
      <c r="P21" s="77">
        <f t="shared" si="0"/>
        <v>89</v>
      </c>
      <c r="Q21" s="77">
        <f t="shared" si="0"/>
        <v>209</v>
      </c>
      <c r="R21" s="78">
        <v>26.450219931271473</v>
      </c>
      <c r="S21" s="16"/>
    </row>
    <row r="22" spans="2:19" ht="20.100000000000001" customHeight="1">
      <c r="B22" s="15"/>
      <c r="C22" s="146" t="s">
        <v>115</v>
      </c>
      <c r="D22" s="146"/>
      <c r="E22" s="146"/>
      <c r="F22" s="74">
        <f>F21/$H$21</f>
        <v>0.31752577319587627</v>
      </c>
      <c r="G22" s="74">
        <f>G21/$H$21</f>
        <v>0.68247422680412373</v>
      </c>
      <c r="H22" s="75">
        <v>1</v>
      </c>
      <c r="I22" s="75" t="s">
        <v>128</v>
      </c>
      <c r="J22" s="76">
        <f>J21/$H$21</f>
        <v>2.0618556701030928E-3</v>
      </c>
      <c r="K22" s="76">
        <f>K21/$H$21</f>
        <v>3.9862542955326458E-2</v>
      </c>
      <c r="L22" s="76">
        <f t="shared" ref="L22:Q22" si="1">L21/$H$21</f>
        <v>0.15876288659793814</v>
      </c>
      <c r="M22" s="76">
        <f t="shared" si="1"/>
        <v>0.23711340206185566</v>
      </c>
      <c r="N22" s="76">
        <f t="shared" si="1"/>
        <v>0.21443298969072164</v>
      </c>
      <c r="O22" s="76">
        <f t="shared" si="1"/>
        <v>0.14295532646048109</v>
      </c>
      <c r="P22" s="76">
        <f t="shared" si="1"/>
        <v>6.1168384879725084E-2</v>
      </c>
      <c r="Q22" s="76">
        <f t="shared" si="1"/>
        <v>0.14364261168384879</v>
      </c>
      <c r="R22" s="73"/>
      <c r="S22" s="16"/>
    </row>
    <row r="23" spans="2:19" ht="3.95" customHeight="1">
      <c r="B23" s="19"/>
      <c r="C23" s="20"/>
      <c r="D23" s="21"/>
      <c r="E23" s="22"/>
      <c r="F23" s="20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2"/>
      <c r="S23" s="24"/>
    </row>
    <row r="24" spans="2:19"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9"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9" ht="13.5" thickBot="1">
      <c r="F26" s="26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9" s="1" customFormat="1" ht="13.5" thickBot="1">
      <c r="C27" s="131" t="s">
        <v>116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27"/>
    </row>
    <row r="28" spans="2:19" s="5" customFormat="1" ht="8.25" customHeight="1" thickBot="1"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3.95" customHeight="1">
      <c r="B29" s="10"/>
      <c r="C29" s="11"/>
      <c r="D29" s="12"/>
      <c r="E29" s="13"/>
      <c r="F29" s="11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13"/>
      <c r="S29" s="14"/>
    </row>
    <row r="30" spans="2:19" ht="29.25" customHeight="1">
      <c r="B30" s="15"/>
      <c r="C30" s="137" t="s">
        <v>113</v>
      </c>
      <c r="D30" s="137"/>
      <c r="E30" s="130" t="s">
        <v>148</v>
      </c>
      <c r="F30" s="130" t="s">
        <v>106</v>
      </c>
      <c r="G30" s="130"/>
      <c r="H30" s="130"/>
      <c r="I30" s="137" t="s">
        <v>0</v>
      </c>
      <c r="J30" s="137"/>
      <c r="K30" s="137"/>
      <c r="L30" s="137"/>
      <c r="M30" s="137"/>
      <c r="N30" s="137"/>
      <c r="O30" s="137"/>
      <c r="P30" s="137"/>
      <c r="Q30" s="137"/>
      <c r="R30" s="137" t="s">
        <v>1</v>
      </c>
      <c r="S30" s="16"/>
    </row>
    <row r="31" spans="2:19" ht="20.100000000000001" customHeight="1">
      <c r="B31" s="15"/>
      <c r="C31" s="137"/>
      <c r="D31" s="137"/>
      <c r="E31" s="130"/>
      <c r="F31" s="54" t="s">
        <v>3</v>
      </c>
      <c r="G31" s="55" t="s">
        <v>2</v>
      </c>
      <c r="H31" s="55" t="s">
        <v>38</v>
      </c>
      <c r="I31" s="55" t="s">
        <v>4</v>
      </c>
      <c r="J31" s="55">
        <v>22</v>
      </c>
      <c r="K31" s="55">
        <v>23</v>
      </c>
      <c r="L31" s="55">
        <v>24</v>
      </c>
      <c r="M31" s="55">
        <v>25</v>
      </c>
      <c r="N31" s="55">
        <v>26</v>
      </c>
      <c r="O31" s="55">
        <v>27</v>
      </c>
      <c r="P31" s="55">
        <v>28</v>
      </c>
      <c r="Q31" s="55" t="s">
        <v>5</v>
      </c>
      <c r="R31" s="137"/>
      <c r="S31" s="16"/>
    </row>
    <row r="32" spans="2:19" ht="20.100000000000001" customHeight="1">
      <c r="B32" s="15"/>
      <c r="C32" s="56">
        <v>200</v>
      </c>
      <c r="D32" s="57" t="s">
        <v>6</v>
      </c>
      <c r="E32" s="57" t="s">
        <v>64</v>
      </c>
      <c r="F32" s="69">
        <v>7</v>
      </c>
      <c r="G32" s="58">
        <v>4</v>
      </c>
      <c r="H32" s="58">
        <v>11</v>
      </c>
      <c r="I32" s="59">
        <v>0</v>
      </c>
      <c r="J32" s="59">
        <v>0</v>
      </c>
      <c r="K32" s="59">
        <v>0</v>
      </c>
      <c r="L32" s="59">
        <v>0</v>
      </c>
      <c r="M32" s="60">
        <v>1</v>
      </c>
      <c r="N32" s="60">
        <v>1</v>
      </c>
      <c r="O32" s="60">
        <v>1</v>
      </c>
      <c r="P32" s="60">
        <v>3</v>
      </c>
      <c r="Q32" s="60">
        <v>5</v>
      </c>
      <c r="R32" s="61">
        <v>31</v>
      </c>
      <c r="S32" s="16"/>
    </row>
    <row r="33" spans="2:19" ht="20.100000000000001" customHeight="1">
      <c r="B33" s="15"/>
      <c r="C33" s="147">
        <v>220</v>
      </c>
      <c r="D33" s="148" t="s">
        <v>55</v>
      </c>
      <c r="E33" s="71" t="s">
        <v>58</v>
      </c>
      <c r="F33" s="64">
        <v>11</v>
      </c>
      <c r="G33" s="71">
        <v>52</v>
      </c>
      <c r="H33" s="71">
        <v>63</v>
      </c>
      <c r="I33" s="65">
        <v>0</v>
      </c>
      <c r="J33" s="65">
        <v>0</v>
      </c>
      <c r="K33" s="66">
        <v>5</v>
      </c>
      <c r="L33" s="66">
        <v>10</v>
      </c>
      <c r="M33" s="66">
        <v>18</v>
      </c>
      <c r="N33" s="66">
        <v>11</v>
      </c>
      <c r="O33" s="66">
        <v>7</v>
      </c>
      <c r="P33" s="66">
        <v>10</v>
      </c>
      <c r="Q33" s="66">
        <v>2</v>
      </c>
      <c r="R33" s="67">
        <v>25.71</v>
      </c>
      <c r="S33" s="16"/>
    </row>
    <row r="34" spans="2:19" ht="20.100000000000001" customHeight="1">
      <c r="B34" s="17"/>
      <c r="C34" s="147"/>
      <c r="D34" s="148"/>
      <c r="E34" s="71" t="s">
        <v>65</v>
      </c>
      <c r="F34" s="64">
        <v>3</v>
      </c>
      <c r="G34" s="72">
        <v>20</v>
      </c>
      <c r="H34" s="72">
        <v>23</v>
      </c>
      <c r="I34" s="65">
        <v>0</v>
      </c>
      <c r="J34" s="65">
        <v>0</v>
      </c>
      <c r="K34" s="66">
        <v>0</v>
      </c>
      <c r="L34" s="66">
        <v>5</v>
      </c>
      <c r="M34" s="66">
        <v>5</v>
      </c>
      <c r="N34" s="66">
        <v>5</v>
      </c>
      <c r="O34" s="66">
        <v>1</v>
      </c>
      <c r="P34" s="66">
        <v>2</v>
      </c>
      <c r="Q34" s="66">
        <v>5</v>
      </c>
      <c r="R34" s="67">
        <v>26.43</v>
      </c>
      <c r="S34" s="16"/>
    </row>
    <row r="35" spans="2:19" ht="20.100000000000001" customHeight="1">
      <c r="B35" s="17"/>
      <c r="C35" s="147"/>
      <c r="D35" s="148"/>
      <c r="E35" s="71" t="s">
        <v>66</v>
      </c>
      <c r="F35" s="64">
        <v>13</v>
      </c>
      <c r="G35" s="71">
        <v>35</v>
      </c>
      <c r="H35" s="71">
        <v>48</v>
      </c>
      <c r="I35" s="65">
        <v>0</v>
      </c>
      <c r="J35" s="65">
        <v>0</v>
      </c>
      <c r="K35" s="65">
        <v>0</v>
      </c>
      <c r="L35" s="66">
        <v>2</v>
      </c>
      <c r="M35" s="66">
        <v>6</v>
      </c>
      <c r="N35" s="66">
        <v>3</v>
      </c>
      <c r="O35" s="66">
        <v>7</v>
      </c>
      <c r="P35" s="66">
        <v>10</v>
      </c>
      <c r="Q35" s="66">
        <v>20</v>
      </c>
      <c r="R35" s="67">
        <v>29.9</v>
      </c>
      <c r="S35" s="16"/>
    </row>
    <row r="36" spans="2:19" ht="20.100000000000001" customHeight="1">
      <c r="B36" s="17"/>
      <c r="C36" s="147"/>
      <c r="D36" s="148"/>
      <c r="E36" s="71" t="s">
        <v>127</v>
      </c>
      <c r="F36" s="83" t="s">
        <v>128</v>
      </c>
      <c r="G36" s="71">
        <v>4</v>
      </c>
      <c r="H36" s="71">
        <v>4</v>
      </c>
      <c r="I36" s="65">
        <v>0</v>
      </c>
      <c r="J36" s="65">
        <v>0</v>
      </c>
      <c r="K36" s="66">
        <v>1</v>
      </c>
      <c r="L36" s="66">
        <v>2</v>
      </c>
      <c r="M36" s="66">
        <v>1</v>
      </c>
      <c r="N36" s="65">
        <v>0</v>
      </c>
      <c r="O36" s="65">
        <v>0</v>
      </c>
      <c r="P36" s="65">
        <v>0</v>
      </c>
      <c r="Q36" s="65">
        <v>0</v>
      </c>
      <c r="R36" s="67">
        <v>24</v>
      </c>
      <c r="S36" s="16"/>
    </row>
    <row r="37" spans="2:19" ht="20.100000000000001" customHeight="1">
      <c r="B37" s="17"/>
      <c r="C37" s="134" t="s">
        <v>9</v>
      </c>
      <c r="D37" s="135" t="s">
        <v>10</v>
      </c>
      <c r="E37" s="57" t="s">
        <v>59</v>
      </c>
      <c r="F37" s="69">
        <v>1</v>
      </c>
      <c r="G37" s="58">
        <v>17</v>
      </c>
      <c r="H37" s="58">
        <v>18</v>
      </c>
      <c r="I37" s="59">
        <v>0</v>
      </c>
      <c r="J37" s="59">
        <v>0</v>
      </c>
      <c r="K37" s="60">
        <v>0</v>
      </c>
      <c r="L37" s="60">
        <v>1</v>
      </c>
      <c r="M37" s="60">
        <v>2</v>
      </c>
      <c r="N37" s="60">
        <v>4</v>
      </c>
      <c r="O37" s="60">
        <v>5</v>
      </c>
      <c r="P37" s="60">
        <v>3</v>
      </c>
      <c r="Q37" s="60">
        <v>3</v>
      </c>
      <c r="R37" s="61">
        <v>27.28</v>
      </c>
      <c r="S37" s="16"/>
    </row>
    <row r="38" spans="2:19" ht="20.100000000000001" customHeight="1">
      <c r="B38" s="17"/>
      <c r="C38" s="134"/>
      <c r="D38" s="135"/>
      <c r="E38" s="57" t="s">
        <v>67</v>
      </c>
      <c r="F38" s="69">
        <v>3</v>
      </c>
      <c r="G38" s="57">
        <v>26</v>
      </c>
      <c r="H38" s="57">
        <v>29</v>
      </c>
      <c r="I38" s="59">
        <v>0</v>
      </c>
      <c r="J38" s="59">
        <v>0</v>
      </c>
      <c r="K38" s="59">
        <v>0</v>
      </c>
      <c r="L38" s="60">
        <v>2</v>
      </c>
      <c r="M38" s="60">
        <v>4</v>
      </c>
      <c r="N38" s="60">
        <v>3</v>
      </c>
      <c r="O38" s="60">
        <v>3</v>
      </c>
      <c r="P38" s="60">
        <v>3</v>
      </c>
      <c r="Q38" s="60">
        <v>14</v>
      </c>
      <c r="R38" s="61">
        <v>28.59</v>
      </c>
      <c r="S38" s="16"/>
    </row>
    <row r="39" spans="2:19" ht="20.100000000000001" customHeight="1">
      <c r="B39" s="17"/>
      <c r="C39" s="147">
        <v>240</v>
      </c>
      <c r="D39" s="148" t="s">
        <v>11</v>
      </c>
      <c r="E39" s="71" t="s">
        <v>58</v>
      </c>
      <c r="F39" s="64">
        <v>3</v>
      </c>
      <c r="G39" s="72">
        <v>13</v>
      </c>
      <c r="H39" s="72">
        <v>16</v>
      </c>
      <c r="I39" s="65">
        <v>0</v>
      </c>
      <c r="J39" s="65">
        <v>0</v>
      </c>
      <c r="K39" s="66">
        <v>2</v>
      </c>
      <c r="L39" s="66">
        <v>5</v>
      </c>
      <c r="M39" s="66">
        <v>2</v>
      </c>
      <c r="N39" s="66">
        <v>2</v>
      </c>
      <c r="O39" s="66">
        <v>2</v>
      </c>
      <c r="P39" s="66">
        <v>0</v>
      </c>
      <c r="Q39" s="66">
        <v>3</v>
      </c>
      <c r="R39" s="67">
        <v>26.38</v>
      </c>
      <c r="S39" s="16"/>
    </row>
    <row r="40" spans="2:19" ht="20.100000000000001" customHeight="1">
      <c r="B40" s="17"/>
      <c r="C40" s="147"/>
      <c r="D40" s="148"/>
      <c r="E40" s="71" t="s">
        <v>66</v>
      </c>
      <c r="F40" s="64">
        <v>6</v>
      </c>
      <c r="G40" s="71">
        <v>23</v>
      </c>
      <c r="H40" s="71">
        <v>29</v>
      </c>
      <c r="I40" s="65">
        <v>0</v>
      </c>
      <c r="J40" s="65">
        <v>0</v>
      </c>
      <c r="K40" s="65">
        <v>0</v>
      </c>
      <c r="L40" s="66">
        <v>1</v>
      </c>
      <c r="M40" s="66">
        <v>5</v>
      </c>
      <c r="N40" s="66">
        <v>4</v>
      </c>
      <c r="O40" s="66">
        <v>5</v>
      </c>
      <c r="P40" s="66">
        <v>4</v>
      </c>
      <c r="Q40" s="66">
        <v>10</v>
      </c>
      <c r="R40" s="67">
        <v>28.9</v>
      </c>
      <c r="S40" s="16"/>
    </row>
    <row r="41" spans="2:19" ht="20.100000000000001" customHeight="1">
      <c r="B41" s="17"/>
      <c r="C41" s="147"/>
      <c r="D41" s="148"/>
      <c r="E41" s="71" t="s">
        <v>60</v>
      </c>
      <c r="F41" s="83" t="s">
        <v>128</v>
      </c>
      <c r="G41" s="72">
        <v>4</v>
      </c>
      <c r="H41" s="72">
        <v>4</v>
      </c>
      <c r="I41" s="65">
        <v>0</v>
      </c>
      <c r="J41" s="65">
        <v>0</v>
      </c>
      <c r="K41" s="65">
        <v>0</v>
      </c>
      <c r="L41" s="66">
        <v>1</v>
      </c>
      <c r="M41" s="66">
        <v>1</v>
      </c>
      <c r="N41" s="66">
        <v>1</v>
      </c>
      <c r="O41" s="66">
        <v>0</v>
      </c>
      <c r="P41" s="66">
        <v>1</v>
      </c>
      <c r="Q41" s="65">
        <v>0</v>
      </c>
      <c r="R41" s="67">
        <v>25.75</v>
      </c>
      <c r="S41" s="16"/>
    </row>
    <row r="42" spans="2:19" ht="20.100000000000001" customHeight="1">
      <c r="B42" s="17"/>
      <c r="C42" s="147"/>
      <c r="D42" s="148"/>
      <c r="E42" s="71" t="s">
        <v>68</v>
      </c>
      <c r="F42" s="64">
        <v>6</v>
      </c>
      <c r="G42" s="71">
        <v>23</v>
      </c>
      <c r="H42" s="71">
        <v>29</v>
      </c>
      <c r="I42" s="65">
        <v>0</v>
      </c>
      <c r="J42" s="65">
        <v>0</v>
      </c>
      <c r="K42" s="65">
        <v>0</v>
      </c>
      <c r="L42" s="66">
        <v>10</v>
      </c>
      <c r="M42" s="66">
        <v>6</v>
      </c>
      <c r="N42" s="66">
        <v>1</v>
      </c>
      <c r="O42" s="66">
        <v>1</v>
      </c>
      <c r="P42" s="66">
        <v>2</v>
      </c>
      <c r="Q42" s="66">
        <v>9</v>
      </c>
      <c r="R42" s="67">
        <v>26.86</v>
      </c>
      <c r="S42" s="16"/>
    </row>
    <row r="43" spans="2:19" ht="20.100000000000001" customHeight="1">
      <c r="B43" s="17"/>
      <c r="C43" s="56">
        <v>250</v>
      </c>
      <c r="D43" s="80" t="s">
        <v>12</v>
      </c>
      <c r="E43" s="57" t="s">
        <v>61</v>
      </c>
      <c r="F43" s="69">
        <v>3</v>
      </c>
      <c r="G43" s="58">
        <v>14</v>
      </c>
      <c r="H43" s="58">
        <v>17</v>
      </c>
      <c r="I43" s="59">
        <v>0</v>
      </c>
      <c r="J43" s="59">
        <v>0</v>
      </c>
      <c r="K43" s="59">
        <v>0</v>
      </c>
      <c r="L43" s="60">
        <v>1</v>
      </c>
      <c r="M43" s="60"/>
      <c r="N43" s="60">
        <v>4</v>
      </c>
      <c r="O43" s="60">
        <v>4</v>
      </c>
      <c r="P43" s="60">
        <v>3</v>
      </c>
      <c r="Q43" s="60">
        <v>5</v>
      </c>
      <c r="R43" s="61">
        <v>27.94</v>
      </c>
      <c r="S43" s="16"/>
    </row>
    <row r="44" spans="2:19" ht="20.100000000000001" customHeight="1">
      <c r="B44" s="17"/>
      <c r="C44" s="70" t="s">
        <v>13</v>
      </c>
      <c r="D44" s="81" t="s">
        <v>14</v>
      </c>
      <c r="E44" s="71" t="s">
        <v>63</v>
      </c>
      <c r="F44" s="64">
        <v>6</v>
      </c>
      <c r="G44" s="71">
        <v>33</v>
      </c>
      <c r="H44" s="71">
        <v>39</v>
      </c>
      <c r="I44" s="65">
        <v>0</v>
      </c>
      <c r="J44" s="65">
        <v>0</v>
      </c>
      <c r="K44" s="65">
        <v>0</v>
      </c>
      <c r="L44" s="66">
        <v>1</v>
      </c>
      <c r="M44" s="66">
        <v>15</v>
      </c>
      <c r="N44" s="66">
        <v>5</v>
      </c>
      <c r="O44" s="66">
        <v>6</v>
      </c>
      <c r="P44" s="66">
        <v>3</v>
      </c>
      <c r="Q44" s="66">
        <v>9</v>
      </c>
      <c r="R44" s="67">
        <v>27.33</v>
      </c>
      <c r="S44" s="16"/>
    </row>
    <row r="45" spans="2:19" ht="20.100000000000001" customHeight="1">
      <c r="B45" s="17"/>
      <c r="C45" s="134">
        <v>280</v>
      </c>
      <c r="D45" s="135" t="s">
        <v>15</v>
      </c>
      <c r="E45" s="57" t="s">
        <v>69</v>
      </c>
      <c r="F45" s="69">
        <v>3</v>
      </c>
      <c r="G45" s="58">
        <v>12</v>
      </c>
      <c r="H45" s="58">
        <v>15</v>
      </c>
      <c r="I45" s="59">
        <v>0</v>
      </c>
      <c r="J45" s="59">
        <v>0</v>
      </c>
      <c r="K45" s="60">
        <v>1</v>
      </c>
      <c r="L45" s="60">
        <v>1</v>
      </c>
      <c r="M45" s="60">
        <v>1</v>
      </c>
      <c r="N45" s="60">
        <v>3</v>
      </c>
      <c r="O45" s="60">
        <v>4</v>
      </c>
      <c r="P45" s="60">
        <v>1</v>
      </c>
      <c r="Q45" s="60">
        <v>4</v>
      </c>
      <c r="R45" s="61">
        <v>28.4</v>
      </c>
      <c r="S45" s="16"/>
    </row>
    <row r="46" spans="2:19" ht="20.100000000000001" customHeight="1">
      <c r="B46" s="17"/>
      <c r="C46" s="134"/>
      <c r="D46" s="135"/>
      <c r="E46" s="57" t="s">
        <v>70</v>
      </c>
      <c r="F46" s="69">
        <v>1</v>
      </c>
      <c r="G46" s="57">
        <v>5</v>
      </c>
      <c r="H46" s="57">
        <v>6</v>
      </c>
      <c r="I46" s="59">
        <v>0</v>
      </c>
      <c r="J46" s="59">
        <v>0</v>
      </c>
      <c r="K46" s="59">
        <v>0</v>
      </c>
      <c r="L46" s="60">
        <v>1</v>
      </c>
      <c r="M46" s="60">
        <v>1</v>
      </c>
      <c r="N46" s="59">
        <v>0</v>
      </c>
      <c r="O46" s="59">
        <v>0</v>
      </c>
      <c r="P46" s="60">
        <v>1</v>
      </c>
      <c r="Q46" s="60">
        <v>3</v>
      </c>
      <c r="R46" s="61">
        <v>27.83</v>
      </c>
      <c r="S46" s="16"/>
    </row>
    <row r="47" spans="2:19" ht="20.100000000000001" customHeight="1">
      <c r="B47" s="17"/>
      <c r="C47" s="70">
        <v>300</v>
      </c>
      <c r="D47" s="71" t="s">
        <v>18</v>
      </c>
      <c r="E47" s="71" t="s">
        <v>59</v>
      </c>
      <c r="F47" s="64">
        <v>7</v>
      </c>
      <c r="G47" s="72">
        <v>18</v>
      </c>
      <c r="H47" s="72">
        <v>25</v>
      </c>
      <c r="I47" s="65">
        <v>0</v>
      </c>
      <c r="J47" s="65">
        <v>0</v>
      </c>
      <c r="K47" s="66">
        <v>2</v>
      </c>
      <c r="L47" s="66">
        <v>11</v>
      </c>
      <c r="M47" s="66">
        <v>8</v>
      </c>
      <c r="N47" s="66">
        <v>1</v>
      </c>
      <c r="O47" s="66">
        <v>2</v>
      </c>
      <c r="P47" s="66">
        <v>1</v>
      </c>
      <c r="Q47" s="65">
        <v>0</v>
      </c>
      <c r="R47" s="67">
        <v>24.72</v>
      </c>
      <c r="S47" s="16"/>
    </row>
    <row r="48" spans="2:19" ht="20.100000000000001" customHeight="1">
      <c r="B48" s="17"/>
      <c r="C48" s="56">
        <v>310</v>
      </c>
      <c r="D48" s="57" t="s">
        <v>21</v>
      </c>
      <c r="E48" s="57" t="s">
        <v>71</v>
      </c>
      <c r="F48" s="69">
        <v>14</v>
      </c>
      <c r="G48" s="57">
        <v>17</v>
      </c>
      <c r="H48" s="57">
        <v>31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60">
        <v>1</v>
      </c>
      <c r="O48" s="60">
        <v>4</v>
      </c>
      <c r="P48" s="60">
        <v>3</v>
      </c>
      <c r="Q48" s="60">
        <v>23</v>
      </c>
      <c r="R48" s="61">
        <v>35.354838709677416</v>
      </c>
      <c r="S48" s="16"/>
    </row>
    <row r="49" spans="2:19" ht="20.100000000000001" customHeight="1">
      <c r="B49" s="17"/>
      <c r="C49" s="70">
        <v>330</v>
      </c>
      <c r="D49" s="71" t="s">
        <v>103</v>
      </c>
      <c r="E49" s="71" t="s">
        <v>125</v>
      </c>
      <c r="F49" s="64">
        <v>2</v>
      </c>
      <c r="G49" s="72">
        <v>6</v>
      </c>
      <c r="H49" s="72">
        <v>8</v>
      </c>
      <c r="I49" s="65">
        <v>0</v>
      </c>
      <c r="J49" s="65">
        <v>0</v>
      </c>
      <c r="K49" s="66">
        <v>1</v>
      </c>
      <c r="L49" s="66">
        <v>1</v>
      </c>
      <c r="M49" s="65">
        <v>0</v>
      </c>
      <c r="N49" s="65">
        <v>0</v>
      </c>
      <c r="O49" s="66">
        <v>1</v>
      </c>
      <c r="P49" s="66">
        <v>0</v>
      </c>
      <c r="Q49" s="66">
        <v>5</v>
      </c>
      <c r="R49" s="67">
        <v>28.63</v>
      </c>
      <c r="S49" s="16"/>
    </row>
    <row r="50" spans="2:19" ht="20.100000000000001" customHeight="1">
      <c r="B50" s="17"/>
      <c r="C50" s="56">
        <v>340</v>
      </c>
      <c r="D50" s="57" t="s">
        <v>26</v>
      </c>
      <c r="E50" s="57" t="s">
        <v>65</v>
      </c>
      <c r="F50" s="69">
        <v>1</v>
      </c>
      <c r="G50" s="57">
        <v>10</v>
      </c>
      <c r="H50" s="57">
        <v>11</v>
      </c>
      <c r="I50" s="59">
        <v>0</v>
      </c>
      <c r="J50" s="59">
        <v>0</v>
      </c>
      <c r="K50" s="59">
        <v>0</v>
      </c>
      <c r="L50" s="60">
        <v>2</v>
      </c>
      <c r="M50" s="59">
        <v>0</v>
      </c>
      <c r="N50" s="60">
        <v>2</v>
      </c>
      <c r="O50" s="60">
        <v>2</v>
      </c>
      <c r="P50" s="60">
        <v>3</v>
      </c>
      <c r="Q50" s="60">
        <v>2</v>
      </c>
      <c r="R50" s="61">
        <v>28.18</v>
      </c>
      <c r="S50" s="16"/>
    </row>
    <row r="51" spans="2:19" ht="20.100000000000001" customHeight="1">
      <c r="B51" s="15"/>
      <c r="C51" s="133" t="s">
        <v>101</v>
      </c>
      <c r="D51" s="133"/>
      <c r="E51" s="133"/>
      <c r="F51" s="77">
        <f t="shared" ref="F51:Q51" si="2">SUM(F32:F50)</f>
        <v>90</v>
      </c>
      <c r="G51" s="77">
        <f t="shared" si="2"/>
        <v>336</v>
      </c>
      <c r="H51" s="77">
        <f t="shared" si="2"/>
        <v>426</v>
      </c>
      <c r="I51" s="78">
        <f t="shared" si="2"/>
        <v>0</v>
      </c>
      <c r="J51" s="82">
        <f>SUM(J32:J50)</f>
        <v>0</v>
      </c>
      <c r="K51" s="82">
        <f t="shared" si="2"/>
        <v>12</v>
      </c>
      <c r="L51" s="82">
        <f t="shared" si="2"/>
        <v>57</v>
      </c>
      <c r="M51" s="82">
        <f t="shared" si="2"/>
        <v>76</v>
      </c>
      <c r="N51" s="82">
        <f t="shared" si="2"/>
        <v>51</v>
      </c>
      <c r="O51" s="82">
        <f t="shared" si="2"/>
        <v>55</v>
      </c>
      <c r="P51" s="82">
        <f t="shared" si="2"/>
        <v>53</v>
      </c>
      <c r="Q51" s="82">
        <f t="shared" si="2"/>
        <v>122</v>
      </c>
      <c r="R51" s="78">
        <v>28.049154929577462</v>
      </c>
      <c r="S51" s="16"/>
    </row>
    <row r="52" spans="2:19" ht="20.100000000000001" customHeight="1">
      <c r="B52" s="15"/>
      <c r="C52" s="129" t="s">
        <v>102</v>
      </c>
      <c r="D52" s="129"/>
      <c r="E52" s="129"/>
      <c r="F52" s="117">
        <f>F51/$H$51</f>
        <v>0.21126760563380281</v>
      </c>
      <c r="G52" s="117">
        <f>G51/$H$51</f>
        <v>0.78873239436619713</v>
      </c>
      <c r="H52" s="117">
        <v>1</v>
      </c>
      <c r="I52" s="118">
        <f>I51/$F$51</f>
        <v>0</v>
      </c>
      <c r="J52" s="118">
        <f>J51/$F$51</f>
        <v>0</v>
      </c>
      <c r="K52" s="117">
        <f>K51/$H$51</f>
        <v>2.8169014084507043E-2</v>
      </c>
      <c r="L52" s="117">
        <f t="shared" ref="L52:Q52" si="3">L51/$H$51</f>
        <v>0.13380281690140844</v>
      </c>
      <c r="M52" s="117">
        <f t="shared" si="3"/>
        <v>0.17840375586854459</v>
      </c>
      <c r="N52" s="117">
        <f t="shared" si="3"/>
        <v>0.11971830985915492</v>
      </c>
      <c r="O52" s="117">
        <f t="shared" si="3"/>
        <v>0.12910798122065728</v>
      </c>
      <c r="P52" s="117">
        <f t="shared" si="3"/>
        <v>0.12441314553990611</v>
      </c>
      <c r="Q52" s="117">
        <f t="shared" si="3"/>
        <v>0.28638497652582162</v>
      </c>
      <c r="R52" s="79"/>
      <c r="S52" s="16"/>
    </row>
    <row r="53" spans="2:19" ht="3.95" customHeight="1">
      <c r="B53" s="19"/>
      <c r="C53" s="20"/>
      <c r="D53" s="21"/>
      <c r="E53" s="22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2"/>
      <c r="S53" s="24"/>
    </row>
    <row r="55" spans="2:19" ht="13.5" thickBot="1">
      <c r="F55" s="26"/>
      <c r="J55" s="29"/>
      <c r="K55" s="29"/>
      <c r="L55" s="29"/>
      <c r="M55" s="29"/>
      <c r="N55" s="29"/>
      <c r="O55" s="29"/>
      <c r="P55" s="29"/>
      <c r="Q55" s="29"/>
    </row>
    <row r="56" spans="2:19" s="1" customFormat="1" ht="13.5" thickBot="1">
      <c r="C56" s="144" t="s">
        <v>117</v>
      </c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30"/>
    </row>
    <row r="57" spans="2:19" s="5" customFormat="1" ht="8.25" customHeight="1" thickBot="1"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ht="3.95" customHeight="1">
      <c r="B58" s="10"/>
      <c r="C58" s="31"/>
      <c r="D58" s="12"/>
      <c r="E58" s="13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3"/>
      <c r="S58" s="14"/>
    </row>
    <row r="59" spans="2:19" ht="26.25" customHeight="1">
      <c r="B59" s="15"/>
      <c r="C59" s="137" t="s">
        <v>113</v>
      </c>
      <c r="D59" s="137"/>
      <c r="E59" s="130" t="s">
        <v>148</v>
      </c>
      <c r="F59" s="130" t="s">
        <v>106</v>
      </c>
      <c r="G59" s="130"/>
      <c r="H59" s="130"/>
      <c r="I59" s="137" t="s">
        <v>0</v>
      </c>
      <c r="J59" s="137"/>
      <c r="K59" s="137"/>
      <c r="L59" s="137"/>
      <c r="M59" s="137"/>
      <c r="N59" s="137"/>
      <c r="O59" s="137"/>
      <c r="P59" s="137"/>
      <c r="Q59" s="137"/>
      <c r="R59" s="137" t="s">
        <v>1</v>
      </c>
      <c r="S59" s="16"/>
    </row>
    <row r="60" spans="2:19" ht="20.100000000000001" customHeight="1">
      <c r="B60" s="15"/>
      <c r="C60" s="137"/>
      <c r="D60" s="137"/>
      <c r="E60" s="130"/>
      <c r="F60" s="54" t="s">
        <v>3</v>
      </c>
      <c r="G60" s="55" t="s">
        <v>2</v>
      </c>
      <c r="H60" s="55" t="s">
        <v>38</v>
      </c>
      <c r="I60" s="55" t="s">
        <v>4</v>
      </c>
      <c r="J60" s="55">
        <v>22</v>
      </c>
      <c r="K60" s="55">
        <v>23</v>
      </c>
      <c r="L60" s="55">
        <v>24</v>
      </c>
      <c r="M60" s="55">
        <v>25</v>
      </c>
      <c r="N60" s="55">
        <v>26</v>
      </c>
      <c r="O60" s="55">
        <v>27</v>
      </c>
      <c r="P60" s="55">
        <v>28</v>
      </c>
      <c r="Q60" s="55" t="s">
        <v>5</v>
      </c>
      <c r="R60" s="137"/>
      <c r="S60" s="16"/>
    </row>
    <row r="61" spans="2:19" ht="20.100000000000001" customHeight="1">
      <c r="B61" s="17"/>
      <c r="C61" s="56" t="s">
        <v>19</v>
      </c>
      <c r="D61" s="57" t="s">
        <v>6</v>
      </c>
      <c r="E61" s="57" t="s">
        <v>72</v>
      </c>
      <c r="F61" s="58">
        <v>9</v>
      </c>
      <c r="G61" s="58">
        <v>6</v>
      </c>
      <c r="H61" s="58">
        <v>15</v>
      </c>
      <c r="I61" s="60">
        <v>2</v>
      </c>
      <c r="J61" s="60">
        <v>3</v>
      </c>
      <c r="K61" s="86">
        <v>5</v>
      </c>
      <c r="L61" s="86">
        <v>1</v>
      </c>
      <c r="M61" s="86">
        <v>1</v>
      </c>
      <c r="N61" s="60">
        <v>0</v>
      </c>
      <c r="O61" s="60">
        <v>1</v>
      </c>
      <c r="P61" s="86">
        <v>0</v>
      </c>
      <c r="Q61" s="60">
        <v>2</v>
      </c>
      <c r="R61" s="61">
        <v>25.07</v>
      </c>
      <c r="S61" s="16"/>
    </row>
    <row r="62" spans="2:19" ht="25.5">
      <c r="B62" s="17"/>
      <c r="C62" s="121">
        <v>250</v>
      </c>
      <c r="D62" s="124" t="s">
        <v>12</v>
      </c>
      <c r="E62" s="116" t="s">
        <v>145</v>
      </c>
      <c r="F62" s="64">
        <v>31</v>
      </c>
      <c r="G62" s="64">
        <v>74</v>
      </c>
      <c r="H62" s="64">
        <v>105</v>
      </c>
      <c r="I62" s="66">
        <v>5</v>
      </c>
      <c r="J62" s="66">
        <v>13</v>
      </c>
      <c r="K62" s="66">
        <v>16</v>
      </c>
      <c r="L62" s="66">
        <v>20</v>
      </c>
      <c r="M62" s="66">
        <v>14</v>
      </c>
      <c r="N62" s="66">
        <v>12</v>
      </c>
      <c r="O62" s="66">
        <v>5</v>
      </c>
      <c r="P62" s="66">
        <v>8</v>
      </c>
      <c r="Q62" s="66">
        <v>11</v>
      </c>
      <c r="R62" s="67">
        <v>24.9</v>
      </c>
      <c r="S62" s="16"/>
    </row>
    <row r="63" spans="2:19" ht="25.5">
      <c r="B63" s="17"/>
      <c r="C63" s="122"/>
      <c r="D63" s="125"/>
      <c r="E63" s="116" t="s">
        <v>146</v>
      </c>
      <c r="F63" s="64">
        <v>4</v>
      </c>
      <c r="G63" s="64">
        <v>6</v>
      </c>
      <c r="H63" s="64">
        <v>10</v>
      </c>
      <c r="I63" s="66">
        <v>0</v>
      </c>
      <c r="J63" s="66">
        <v>0</v>
      </c>
      <c r="K63" s="66">
        <v>3</v>
      </c>
      <c r="L63" s="66">
        <v>1</v>
      </c>
      <c r="M63" s="66">
        <v>1</v>
      </c>
      <c r="N63" s="66">
        <v>2</v>
      </c>
      <c r="O63" s="66">
        <v>1</v>
      </c>
      <c r="P63" s="66">
        <v>1</v>
      </c>
      <c r="Q63" s="66">
        <v>1</v>
      </c>
      <c r="R63" s="67">
        <v>25.4</v>
      </c>
      <c r="S63" s="16"/>
    </row>
    <row r="64" spans="2:19" ht="25.5">
      <c r="B64" s="17"/>
      <c r="C64" s="123"/>
      <c r="D64" s="126"/>
      <c r="E64" s="116" t="s">
        <v>147</v>
      </c>
      <c r="F64" s="64">
        <v>1</v>
      </c>
      <c r="G64" s="64">
        <v>13</v>
      </c>
      <c r="H64" s="64">
        <v>14</v>
      </c>
      <c r="I64" s="66">
        <v>0</v>
      </c>
      <c r="J64" s="66">
        <v>2</v>
      </c>
      <c r="K64" s="66">
        <v>3</v>
      </c>
      <c r="L64" s="66">
        <v>2</v>
      </c>
      <c r="M64" s="66">
        <v>4</v>
      </c>
      <c r="N64" s="66">
        <v>0</v>
      </c>
      <c r="O64" s="66">
        <v>0</v>
      </c>
      <c r="P64" s="66">
        <v>1</v>
      </c>
      <c r="Q64" s="66">
        <v>2</v>
      </c>
      <c r="R64" s="67">
        <v>25.1</v>
      </c>
      <c r="S64" s="16"/>
    </row>
    <row r="65" spans="2:19" ht="20.100000000000001" customHeight="1">
      <c r="B65" s="17"/>
      <c r="C65" s="134" t="s">
        <v>13</v>
      </c>
      <c r="D65" s="135" t="s">
        <v>14</v>
      </c>
      <c r="E65" s="57" t="s">
        <v>73</v>
      </c>
      <c r="F65" s="58">
        <v>7</v>
      </c>
      <c r="G65" s="58">
        <v>31</v>
      </c>
      <c r="H65" s="58">
        <v>38</v>
      </c>
      <c r="I65" s="59">
        <v>0</v>
      </c>
      <c r="J65" s="60">
        <v>1</v>
      </c>
      <c r="K65" s="60">
        <v>5</v>
      </c>
      <c r="L65" s="60">
        <v>8</v>
      </c>
      <c r="M65" s="60">
        <v>7</v>
      </c>
      <c r="N65" s="60">
        <v>7</v>
      </c>
      <c r="O65" s="60">
        <v>1</v>
      </c>
      <c r="P65" s="60">
        <v>2</v>
      </c>
      <c r="Q65" s="60">
        <v>7</v>
      </c>
      <c r="R65" s="61">
        <v>26.74</v>
      </c>
      <c r="S65" s="16"/>
    </row>
    <row r="66" spans="2:19" ht="20.100000000000001" customHeight="1">
      <c r="B66" s="17"/>
      <c r="C66" s="134"/>
      <c r="D66" s="135"/>
      <c r="E66" s="68" t="s">
        <v>74</v>
      </c>
      <c r="F66" s="69">
        <v>8</v>
      </c>
      <c r="G66" s="69">
        <v>50</v>
      </c>
      <c r="H66" s="69">
        <v>58</v>
      </c>
      <c r="I66" s="59">
        <v>0</v>
      </c>
      <c r="J66" s="60">
        <v>4</v>
      </c>
      <c r="K66" s="60">
        <v>10</v>
      </c>
      <c r="L66" s="60">
        <v>18</v>
      </c>
      <c r="M66" s="60">
        <v>7</v>
      </c>
      <c r="N66" s="60">
        <v>2</v>
      </c>
      <c r="O66" s="60">
        <v>2</v>
      </c>
      <c r="P66" s="60">
        <v>4</v>
      </c>
      <c r="Q66" s="60">
        <v>11</v>
      </c>
      <c r="R66" s="61">
        <v>26.1</v>
      </c>
      <c r="S66" s="16"/>
    </row>
    <row r="67" spans="2:19" ht="20.100000000000001" customHeight="1">
      <c r="B67" s="17"/>
      <c r="C67" s="147">
        <v>280</v>
      </c>
      <c r="D67" s="148" t="s">
        <v>15</v>
      </c>
      <c r="E67" s="71" t="s">
        <v>75</v>
      </c>
      <c r="F67" s="72">
        <v>3</v>
      </c>
      <c r="G67" s="72">
        <v>6</v>
      </c>
      <c r="H67" s="72">
        <v>9</v>
      </c>
      <c r="I67" s="65">
        <v>0</v>
      </c>
      <c r="J67" s="66">
        <v>1</v>
      </c>
      <c r="K67" s="85">
        <v>1</v>
      </c>
      <c r="L67" s="85">
        <v>3</v>
      </c>
      <c r="M67" s="66">
        <v>0</v>
      </c>
      <c r="N67" s="66">
        <v>2</v>
      </c>
      <c r="O67" s="66">
        <v>0</v>
      </c>
      <c r="P67" s="85">
        <v>0</v>
      </c>
      <c r="Q67" s="66">
        <v>2</v>
      </c>
      <c r="R67" s="67">
        <v>25.44</v>
      </c>
      <c r="S67" s="16"/>
    </row>
    <row r="68" spans="2:19" ht="20.100000000000001" customHeight="1">
      <c r="B68" s="17"/>
      <c r="C68" s="147"/>
      <c r="D68" s="148"/>
      <c r="E68" s="63" t="s">
        <v>76</v>
      </c>
      <c r="F68" s="64">
        <v>6</v>
      </c>
      <c r="G68" s="64">
        <v>15</v>
      </c>
      <c r="H68" s="64">
        <v>21</v>
      </c>
      <c r="I68" s="66">
        <v>1</v>
      </c>
      <c r="J68" s="66">
        <v>4</v>
      </c>
      <c r="K68" s="66">
        <v>4</v>
      </c>
      <c r="L68" s="66">
        <v>3</v>
      </c>
      <c r="M68" s="66">
        <v>1</v>
      </c>
      <c r="N68" s="66">
        <v>1</v>
      </c>
      <c r="O68" s="66">
        <v>0</v>
      </c>
      <c r="P68" s="85">
        <v>1</v>
      </c>
      <c r="Q68" s="66">
        <v>6</v>
      </c>
      <c r="R68" s="67">
        <v>28.52</v>
      </c>
      <c r="S68" s="16"/>
    </row>
    <row r="69" spans="2:19" ht="20.100000000000001" customHeight="1">
      <c r="B69" s="17"/>
      <c r="C69" s="147"/>
      <c r="D69" s="148"/>
      <c r="E69" s="71" t="s">
        <v>77</v>
      </c>
      <c r="F69" s="72">
        <v>7</v>
      </c>
      <c r="G69" s="72">
        <v>20</v>
      </c>
      <c r="H69" s="72">
        <v>27</v>
      </c>
      <c r="I69" s="66">
        <v>2</v>
      </c>
      <c r="J69" s="65">
        <v>0</v>
      </c>
      <c r="K69" s="66">
        <v>3</v>
      </c>
      <c r="L69" s="66">
        <v>4</v>
      </c>
      <c r="M69" s="66">
        <v>4</v>
      </c>
      <c r="N69" s="66">
        <v>3</v>
      </c>
      <c r="O69" s="66">
        <v>3</v>
      </c>
      <c r="P69" s="85">
        <v>3</v>
      </c>
      <c r="Q69" s="66">
        <v>5</v>
      </c>
      <c r="R69" s="67">
        <v>26.22</v>
      </c>
      <c r="S69" s="16"/>
    </row>
    <row r="70" spans="2:19" ht="20.100000000000001" customHeight="1">
      <c r="B70" s="17"/>
      <c r="C70" s="134" t="s">
        <v>20</v>
      </c>
      <c r="D70" s="135" t="s">
        <v>18</v>
      </c>
      <c r="E70" s="57" t="s">
        <v>78</v>
      </c>
      <c r="F70" s="58">
        <v>17</v>
      </c>
      <c r="G70" s="58">
        <v>48</v>
      </c>
      <c r="H70" s="58">
        <v>65</v>
      </c>
      <c r="I70" s="60">
        <v>5</v>
      </c>
      <c r="J70" s="60">
        <v>12</v>
      </c>
      <c r="K70" s="60">
        <v>12</v>
      </c>
      <c r="L70" s="60">
        <v>13</v>
      </c>
      <c r="M70" s="60">
        <v>12</v>
      </c>
      <c r="N70" s="60">
        <v>3</v>
      </c>
      <c r="O70" s="60">
        <v>2</v>
      </c>
      <c r="P70" s="60">
        <v>0</v>
      </c>
      <c r="Q70" s="60">
        <v>6</v>
      </c>
      <c r="R70" s="61">
        <v>24.46153846153846</v>
      </c>
      <c r="S70" s="16"/>
    </row>
    <row r="71" spans="2:19" ht="20.100000000000001" customHeight="1">
      <c r="B71" s="17"/>
      <c r="C71" s="134"/>
      <c r="D71" s="135"/>
      <c r="E71" s="57" t="s">
        <v>79</v>
      </c>
      <c r="F71" s="58">
        <v>12</v>
      </c>
      <c r="G71" s="58">
        <v>52</v>
      </c>
      <c r="H71" s="58">
        <v>64</v>
      </c>
      <c r="I71" s="60">
        <v>2</v>
      </c>
      <c r="J71" s="60">
        <v>7</v>
      </c>
      <c r="K71" s="60">
        <v>15</v>
      </c>
      <c r="L71" s="60">
        <v>20</v>
      </c>
      <c r="M71" s="60">
        <v>6</v>
      </c>
      <c r="N71" s="60">
        <v>6</v>
      </c>
      <c r="O71" s="60">
        <v>7</v>
      </c>
      <c r="P71" s="60">
        <v>0</v>
      </c>
      <c r="Q71" s="60">
        <v>1</v>
      </c>
      <c r="R71" s="61">
        <v>24.140625</v>
      </c>
      <c r="S71" s="16"/>
    </row>
    <row r="72" spans="2:19" ht="20.100000000000001" customHeight="1">
      <c r="B72" s="17"/>
      <c r="C72" s="134"/>
      <c r="D72" s="135"/>
      <c r="E72" s="68" t="s">
        <v>80</v>
      </c>
      <c r="F72" s="69">
        <v>8</v>
      </c>
      <c r="G72" s="69">
        <v>20</v>
      </c>
      <c r="H72" s="69">
        <v>28</v>
      </c>
      <c r="I72" s="60">
        <v>9</v>
      </c>
      <c r="J72" s="60">
        <v>9</v>
      </c>
      <c r="K72" s="60">
        <v>4</v>
      </c>
      <c r="L72" s="60">
        <v>2</v>
      </c>
      <c r="M72" s="86">
        <v>0</v>
      </c>
      <c r="N72" s="86">
        <v>1</v>
      </c>
      <c r="O72" s="86">
        <v>1</v>
      </c>
      <c r="P72" s="86">
        <v>1</v>
      </c>
      <c r="Q72" s="86">
        <v>1</v>
      </c>
      <c r="R72" s="61">
        <v>22.93</v>
      </c>
      <c r="S72" s="16"/>
    </row>
    <row r="73" spans="2:19" ht="20.100000000000001" customHeight="1">
      <c r="B73" s="17"/>
      <c r="C73" s="147">
        <v>310</v>
      </c>
      <c r="D73" s="148" t="s">
        <v>21</v>
      </c>
      <c r="E73" s="71" t="s">
        <v>81</v>
      </c>
      <c r="F73" s="72">
        <v>129</v>
      </c>
      <c r="G73" s="72">
        <v>193</v>
      </c>
      <c r="H73" s="72">
        <v>322</v>
      </c>
      <c r="I73" s="65">
        <v>0</v>
      </c>
      <c r="J73" s="66">
        <v>23</v>
      </c>
      <c r="K73" s="66">
        <v>55</v>
      </c>
      <c r="L73" s="66">
        <v>60</v>
      </c>
      <c r="M73" s="66">
        <v>42</v>
      </c>
      <c r="N73" s="66">
        <v>23</v>
      </c>
      <c r="O73" s="66">
        <v>26</v>
      </c>
      <c r="P73" s="66">
        <v>29</v>
      </c>
      <c r="Q73" s="66">
        <v>64</v>
      </c>
      <c r="R73" s="67">
        <v>26.17</v>
      </c>
      <c r="S73" s="16"/>
    </row>
    <row r="74" spans="2:19" ht="20.100000000000001" customHeight="1">
      <c r="B74" s="17"/>
      <c r="C74" s="147"/>
      <c r="D74" s="148"/>
      <c r="E74" s="63" t="s">
        <v>82</v>
      </c>
      <c r="F74" s="64">
        <v>7</v>
      </c>
      <c r="G74" s="64">
        <v>26</v>
      </c>
      <c r="H74" s="64">
        <v>33</v>
      </c>
      <c r="I74" s="65">
        <v>0</v>
      </c>
      <c r="J74" s="85">
        <v>4</v>
      </c>
      <c r="K74" s="66">
        <v>2</v>
      </c>
      <c r="L74" s="66">
        <v>8</v>
      </c>
      <c r="M74" s="66">
        <v>1</v>
      </c>
      <c r="N74" s="66">
        <v>4</v>
      </c>
      <c r="O74" s="66">
        <v>5</v>
      </c>
      <c r="P74" s="66">
        <v>4</v>
      </c>
      <c r="Q74" s="66">
        <v>5</v>
      </c>
      <c r="R74" s="67">
        <v>26.12</v>
      </c>
      <c r="S74" s="16"/>
    </row>
    <row r="75" spans="2:19" ht="20.100000000000001" customHeight="1">
      <c r="B75" s="17"/>
      <c r="C75" s="134" t="s">
        <v>22</v>
      </c>
      <c r="D75" s="135" t="s">
        <v>23</v>
      </c>
      <c r="E75" s="57" t="s">
        <v>83</v>
      </c>
      <c r="F75" s="58">
        <v>8</v>
      </c>
      <c r="G75" s="58">
        <v>9</v>
      </c>
      <c r="H75" s="58">
        <v>17</v>
      </c>
      <c r="I75" s="60">
        <v>3</v>
      </c>
      <c r="J75" s="60">
        <v>3</v>
      </c>
      <c r="K75" s="60">
        <v>3</v>
      </c>
      <c r="L75" s="60">
        <v>3</v>
      </c>
      <c r="M75" s="86">
        <v>3</v>
      </c>
      <c r="N75" s="60">
        <v>0</v>
      </c>
      <c r="O75" s="60">
        <v>0</v>
      </c>
      <c r="P75" s="86">
        <v>1</v>
      </c>
      <c r="Q75" s="60">
        <v>1</v>
      </c>
      <c r="R75" s="61">
        <v>23.88</v>
      </c>
      <c r="S75" s="16"/>
    </row>
    <row r="76" spans="2:19" ht="20.100000000000001" customHeight="1">
      <c r="B76" s="17"/>
      <c r="C76" s="134"/>
      <c r="D76" s="135"/>
      <c r="E76" s="68" t="s">
        <v>84</v>
      </c>
      <c r="F76" s="69">
        <v>6</v>
      </c>
      <c r="G76" s="69">
        <v>62</v>
      </c>
      <c r="H76" s="69">
        <v>68</v>
      </c>
      <c r="I76" s="60">
        <v>5</v>
      </c>
      <c r="J76" s="60">
        <v>13</v>
      </c>
      <c r="K76" s="60">
        <v>16</v>
      </c>
      <c r="L76" s="60">
        <v>9</v>
      </c>
      <c r="M76" s="60">
        <v>3</v>
      </c>
      <c r="N76" s="60">
        <v>2</v>
      </c>
      <c r="O76" s="60">
        <v>6</v>
      </c>
      <c r="P76" s="60">
        <v>4</v>
      </c>
      <c r="Q76" s="60">
        <v>10</v>
      </c>
      <c r="R76" s="61">
        <v>24.91</v>
      </c>
      <c r="S76" s="16"/>
    </row>
    <row r="77" spans="2:19" ht="20.100000000000001" customHeight="1">
      <c r="B77" s="17"/>
      <c r="C77" s="134"/>
      <c r="D77" s="135"/>
      <c r="E77" s="57" t="s">
        <v>85</v>
      </c>
      <c r="F77" s="58">
        <v>21</v>
      </c>
      <c r="G77" s="58">
        <v>6</v>
      </c>
      <c r="H77" s="58">
        <v>27</v>
      </c>
      <c r="I77" s="60">
        <v>1</v>
      </c>
      <c r="J77" s="60">
        <v>1</v>
      </c>
      <c r="K77" s="60">
        <v>5</v>
      </c>
      <c r="L77" s="60">
        <v>1</v>
      </c>
      <c r="M77" s="60">
        <v>2</v>
      </c>
      <c r="N77" s="60">
        <v>7</v>
      </c>
      <c r="O77" s="86">
        <v>2</v>
      </c>
      <c r="P77" s="86">
        <v>4</v>
      </c>
      <c r="Q77" s="60">
        <v>4</v>
      </c>
      <c r="R77" s="61">
        <v>26.26</v>
      </c>
      <c r="S77" s="16"/>
    </row>
    <row r="78" spans="2:19" ht="20.100000000000001" customHeight="1">
      <c r="B78" s="17"/>
      <c r="C78" s="134"/>
      <c r="D78" s="135"/>
      <c r="E78" s="68" t="s">
        <v>86</v>
      </c>
      <c r="F78" s="69">
        <v>6</v>
      </c>
      <c r="G78" s="69">
        <v>65</v>
      </c>
      <c r="H78" s="69">
        <v>71</v>
      </c>
      <c r="I78" s="60">
        <v>7</v>
      </c>
      <c r="J78" s="60">
        <v>12</v>
      </c>
      <c r="K78" s="60">
        <v>11</v>
      </c>
      <c r="L78" s="60">
        <v>6</v>
      </c>
      <c r="M78" s="60">
        <v>4</v>
      </c>
      <c r="N78" s="60">
        <v>7</v>
      </c>
      <c r="O78" s="60">
        <v>5</v>
      </c>
      <c r="P78" s="60">
        <v>5</v>
      </c>
      <c r="Q78" s="60">
        <v>14</v>
      </c>
      <c r="R78" s="61">
        <v>25.73</v>
      </c>
      <c r="S78" s="16"/>
    </row>
    <row r="79" spans="2:19" ht="20.100000000000001" customHeight="1">
      <c r="B79" s="17"/>
      <c r="C79" s="134"/>
      <c r="D79" s="135"/>
      <c r="E79" s="57" t="s">
        <v>87</v>
      </c>
      <c r="F79" s="58">
        <v>4</v>
      </c>
      <c r="G79" s="58">
        <v>42</v>
      </c>
      <c r="H79" s="58">
        <v>46</v>
      </c>
      <c r="I79" s="86">
        <v>1</v>
      </c>
      <c r="J79" s="60">
        <v>5</v>
      </c>
      <c r="K79" s="60">
        <v>10</v>
      </c>
      <c r="L79" s="60">
        <v>5</v>
      </c>
      <c r="M79" s="60">
        <v>6</v>
      </c>
      <c r="N79" s="60">
        <v>3</v>
      </c>
      <c r="O79" s="60">
        <v>3</v>
      </c>
      <c r="P79" s="60">
        <v>2</v>
      </c>
      <c r="Q79" s="60">
        <v>11</v>
      </c>
      <c r="R79" s="61">
        <v>25.91</v>
      </c>
      <c r="S79" s="16"/>
    </row>
    <row r="80" spans="2:19" ht="20.100000000000001" customHeight="1">
      <c r="B80" s="17"/>
      <c r="C80" s="134"/>
      <c r="D80" s="135"/>
      <c r="E80" s="68" t="s">
        <v>88</v>
      </c>
      <c r="F80" s="69">
        <v>19</v>
      </c>
      <c r="G80" s="69">
        <v>36</v>
      </c>
      <c r="H80" s="69">
        <v>55</v>
      </c>
      <c r="I80" s="60">
        <v>6</v>
      </c>
      <c r="J80" s="60">
        <v>11</v>
      </c>
      <c r="K80" s="60">
        <v>9</v>
      </c>
      <c r="L80" s="60">
        <v>12</v>
      </c>
      <c r="M80" s="60">
        <v>6</v>
      </c>
      <c r="N80" s="60">
        <v>6</v>
      </c>
      <c r="O80" s="86">
        <v>3</v>
      </c>
      <c r="P80" s="60">
        <v>1</v>
      </c>
      <c r="Q80" s="60">
        <v>1</v>
      </c>
      <c r="R80" s="61">
        <v>23.84</v>
      </c>
      <c r="S80" s="16"/>
    </row>
    <row r="81" spans="2:19" ht="20.100000000000001" customHeight="1">
      <c r="B81" s="17"/>
      <c r="C81" s="136">
        <v>330</v>
      </c>
      <c r="D81" s="143" t="s">
        <v>103</v>
      </c>
      <c r="E81" s="63" t="s">
        <v>84</v>
      </c>
      <c r="F81" s="83" t="s">
        <v>128</v>
      </c>
      <c r="G81" s="64">
        <v>36</v>
      </c>
      <c r="H81" s="64">
        <v>36</v>
      </c>
      <c r="I81" s="66">
        <v>1</v>
      </c>
      <c r="J81" s="66">
        <v>6</v>
      </c>
      <c r="K81" s="66">
        <v>8</v>
      </c>
      <c r="L81" s="66">
        <v>7</v>
      </c>
      <c r="M81" s="66">
        <v>3</v>
      </c>
      <c r="N81" s="66">
        <v>6</v>
      </c>
      <c r="O81" s="66">
        <v>0</v>
      </c>
      <c r="P81" s="66">
        <v>0</v>
      </c>
      <c r="Q81" s="66">
        <v>5</v>
      </c>
      <c r="R81" s="67">
        <v>24.94</v>
      </c>
      <c r="S81" s="16"/>
    </row>
    <row r="82" spans="2:19" s="18" customFormat="1" ht="20.100000000000001" customHeight="1">
      <c r="B82" s="17"/>
      <c r="C82" s="136"/>
      <c r="D82" s="143"/>
      <c r="E82" s="71" t="s">
        <v>85</v>
      </c>
      <c r="F82" s="72">
        <v>5</v>
      </c>
      <c r="G82" s="72">
        <v>2</v>
      </c>
      <c r="H82" s="72">
        <v>7</v>
      </c>
      <c r="I82" s="66">
        <v>1</v>
      </c>
      <c r="J82" s="85">
        <v>1</v>
      </c>
      <c r="K82" s="66">
        <v>2</v>
      </c>
      <c r="L82" s="66">
        <v>1</v>
      </c>
      <c r="M82" s="66">
        <v>1</v>
      </c>
      <c r="N82" s="85">
        <v>0</v>
      </c>
      <c r="O82" s="66">
        <v>0</v>
      </c>
      <c r="P82" s="66">
        <v>0</v>
      </c>
      <c r="Q82" s="66">
        <v>1</v>
      </c>
      <c r="R82" s="67">
        <v>23.86</v>
      </c>
      <c r="S82" s="16"/>
    </row>
    <row r="83" spans="2:19" s="18" customFormat="1" ht="20.100000000000001" customHeight="1">
      <c r="B83" s="17"/>
      <c r="C83" s="136"/>
      <c r="D83" s="143"/>
      <c r="E83" s="63" t="s">
        <v>86</v>
      </c>
      <c r="F83" s="64">
        <v>3</v>
      </c>
      <c r="G83" s="64">
        <v>25</v>
      </c>
      <c r="H83" s="64">
        <v>28</v>
      </c>
      <c r="I83" s="85">
        <v>3</v>
      </c>
      <c r="J83" s="66">
        <v>6</v>
      </c>
      <c r="K83" s="66">
        <v>5</v>
      </c>
      <c r="L83" s="66">
        <v>3</v>
      </c>
      <c r="M83" s="66">
        <v>2</v>
      </c>
      <c r="N83" s="66">
        <v>3</v>
      </c>
      <c r="O83" s="66">
        <v>3</v>
      </c>
      <c r="P83" s="66">
        <v>0</v>
      </c>
      <c r="Q83" s="66">
        <v>3</v>
      </c>
      <c r="R83" s="67">
        <v>24.43</v>
      </c>
      <c r="S83" s="16"/>
    </row>
    <row r="84" spans="2:19" s="18" customFormat="1" ht="20.100000000000001" customHeight="1">
      <c r="B84" s="17"/>
      <c r="C84" s="136"/>
      <c r="D84" s="143"/>
      <c r="E84" s="71" t="s">
        <v>89</v>
      </c>
      <c r="F84" s="72">
        <v>9</v>
      </c>
      <c r="G84" s="72">
        <v>12</v>
      </c>
      <c r="H84" s="72">
        <v>21</v>
      </c>
      <c r="I84" s="66">
        <v>3</v>
      </c>
      <c r="J84" s="66">
        <v>2</v>
      </c>
      <c r="K84" s="66">
        <v>6</v>
      </c>
      <c r="L84" s="66">
        <v>2</v>
      </c>
      <c r="M84" s="66">
        <v>2</v>
      </c>
      <c r="N84" s="85">
        <v>3</v>
      </c>
      <c r="O84" s="66">
        <v>2</v>
      </c>
      <c r="P84" s="66">
        <v>0</v>
      </c>
      <c r="Q84" s="66">
        <v>1</v>
      </c>
      <c r="R84" s="67">
        <v>24.33</v>
      </c>
      <c r="S84" s="16"/>
    </row>
    <row r="85" spans="2:19" s="18" customFormat="1" ht="20.100000000000001" customHeight="1">
      <c r="B85" s="17"/>
      <c r="C85" s="136"/>
      <c r="D85" s="143"/>
      <c r="E85" s="63" t="s">
        <v>90</v>
      </c>
      <c r="F85" s="64">
        <v>2</v>
      </c>
      <c r="G85" s="64">
        <v>8</v>
      </c>
      <c r="H85" s="64">
        <v>10</v>
      </c>
      <c r="I85" s="66">
        <v>4</v>
      </c>
      <c r="J85" s="65">
        <v>0</v>
      </c>
      <c r="K85" s="66">
        <v>2</v>
      </c>
      <c r="L85" s="66">
        <v>2</v>
      </c>
      <c r="M85" s="66">
        <v>1</v>
      </c>
      <c r="N85" s="66">
        <v>0</v>
      </c>
      <c r="O85" s="66">
        <v>0</v>
      </c>
      <c r="P85" s="85">
        <v>1</v>
      </c>
      <c r="Q85" s="85">
        <v>0</v>
      </c>
      <c r="R85" s="67">
        <v>23.1</v>
      </c>
      <c r="S85" s="16"/>
    </row>
    <row r="86" spans="2:19" s="18" customFormat="1" ht="20.100000000000001" customHeight="1">
      <c r="B86" s="17"/>
      <c r="C86" s="134" t="s">
        <v>25</v>
      </c>
      <c r="D86" s="135" t="s">
        <v>26</v>
      </c>
      <c r="E86" s="57" t="s">
        <v>73</v>
      </c>
      <c r="F86" s="58">
        <v>2</v>
      </c>
      <c r="G86" s="58">
        <v>23</v>
      </c>
      <c r="H86" s="58">
        <v>25</v>
      </c>
      <c r="I86" s="59">
        <v>0</v>
      </c>
      <c r="J86" s="59">
        <v>0</v>
      </c>
      <c r="K86" s="60">
        <v>3</v>
      </c>
      <c r="L86" s="60">
        <v>1</v>
      </c>
      <c r="M86" s="60">
        <v>5</v>
      </c>
      <c r="N86" s="60">
        <v>1</v>
      </c>
      <c r="O86" s="60">
        <v>6</v>
      </c>
      <c r="P86" s="60">
        <v>3</v>
      </c>
      <c r="Q86" s="60">
        <v>6</v>
      </c>
      <c r="R86" s="61">
        <v>27</v>
      </c>
      <c r="S86" s="16"/>
    </row>
    <row r="87" spans="2:19" s="18" customFormat="1" ht="20.100000000000001" customHeight="1">
      <c r="B87" s="17"/>
      <c r="C87" s="134"/>
      <c r="D87" s="135"/>
      <c r="E87" s="68" t="s">
        <v>84</v>
      </c>
      <c r="F87" s="69">
        <v>9</v>
      </c>
      <c r="G87" s="69">
        <v>37</v>
      </c>
      <c r="H87" s="69">
        <v>46</v>
      </c>
      <c r="I87" s="59">
        <v>0</v>
      </c>
      <c r="J87" s="60">
        <v>3</v>
      </c>
      <c r="K87" s="60">
        <v>7</v>
      </c>
      <c r="L87" s="60">
        <v>5</v>
      </c>
      <c r="M87" s="60">
        <v>1</v>
      </c>
      <c r="N87" s="60">
        <v>8</v>
      </c>
      <c r="O87" s="60">
        <v>1</v>
      </c>
      <c r="P87" s="60">
        <v>5</v>
      </c>
      <c r="Q87" s="60">
        <v>16</v>
      </c>
      <c r="R87" s="61">
        <v>26.78</v>
      </c>
      <c r="S87" s="16"/>
    </row>
    <row r="88" spans="2:19" s="18" customFormat="1" ht="20.100000000000001" customHeight="1">
      <c r="B88" s="17"/>
      <c r="C88" s="134"/>
      <c r="D88" s="135"/>
      <c r="E88" s="57" t="s">
        <v>87</v>
      </c>
      <c r="F88" s="58">
        <v>3</v>
      </c>
      <c r="G88" s="58">
        <v>32</v>
      </c>
      <c r="H88" s="58">
        <v>35</v>
      </c>
      <c r="I88" s="59">
        <v>0</v>
      </c>
      <c r="J88" s="59">
        <v>0</v>
      </c>
      <c r="K88" s="60">
        <v>5</v>
      </c>
      <c r="L88" s="60">
        <v>5</v>
      </c>
      <c r="M88" s="60">
        <v>5</v>
      </c>
      <c r="N88" s="60">
        <v>9</v>
      </c>
      <c r="O88" s="60">
        <v>2</v>
      </c>
      <c r="P88" s="60">
        <v>1</v>
      </c>
      <c r="Q88" s="60">
        <v>8</v>
      </c>
      <c r="R88" s="61">
        <v>27.11</v>
      </c>
      <c r="S88" s="16"/>
    </row>
    <row r="89" spans="2:19" s="18" customFormat="1" ht="20.100000000000001" customHeight="1">
      <c r="B89" s="17"/>
      <c r="C89" s="134"/>
      <c r="D89" s="135"/>
      <c r="E89" s="68" t="s">
        <v>85</v>
      </c>
      <c r="F89" s="69">
        <v>14</v>
      </c>
      <c r="G89" s="69">
        <v>6</v>
      </c>
      <c r="H89" s="69">
        <v>20</v>
      </c>
      <c r="I89" s="59">
        <v>0</v>
      </c>
      <c r="J89" s="60">
        <v>1</v>
      </c>
      <c r="K89" s="60">
        <v>3</v>
      </c>
      <c r="L89" s="60">
        <v>5</v>
      </c>
      <c r="M89" s="60">
        <v>4</v>
      </c>
      <c r="N89" s="60">
        <v>1</v>
      </c>
      <c r="O89" s="60">
        <v>1</v>
      </c>
      <c r="P89" s="86">
        <v>1</v>
      </c>
      <c r="Q89" s="60">
        <v>4</v>
      </c>
      <c r="R89" s="61">
        <v>26.4</v>
      </c>
      <c r="S89" s="16"/>
    </row>
    <row r="90" spans="2:19" s="18" customFormat="1" ht="20.100000000000001" customHeight="1">
      <c r="B90" s="17"/>
      <c r="C90" s="134"/>
      <c r="D90" s="135"/>
      <c r="E90" s="57" t="s">
        <v>86</v>
      </c>
      <c r="F90" s="58">
        <v>3</v>
      </c>
      <c r="G90" s="58">
        <v>30</v>
      </c>
      <c r="H90" s="58">
        <v>33</v>
      </c>
      <c r="I90" s="59">
        <v>0</v>
      </c>
      <c r="J90" s="60">
        <v>1</v>
      </c>
      <c r="K90" s="60">
        <v>2</v>
      </c>
      <c r="L90" s="60">
        <v>8</v>
      </c>
      <c r="M90" s="60">
        <v>3</v>
      </c>
      <c r="N90" s="60">
        <v>4</v>
      </c>
      <c r="O90" s="60">
        <v>3</v>
      </c>
      <c r="P90" s="60">
        <v>2</v>
      </c>
      <c r="Q90" s="60">
        <v>10</v>
      </c>
      <c r="R90" s="61">
        <v>27.45</v>
      </c>
      <c r="S90" s="16"/>
    </row>
    <row r="91" spans="2:19" s="18" customFormat="1" ht="20.100000000000001" customHeight="1">
      <c r="B91" s="17"/>
      <c r="C91" s="134"/>
      <c r="D91" s="135"/>
      <c r="E91" s="68" t="s">
        <v>90</v>
      </c>
      <c r="F91" s="69">
        <v>5</v>
      </c>
      <c r="G91" s="69">
        <v>44</v>
      </c>
      <c r="H91" s="69">
        <v>49</v>
      </c>
      <c r="I91" s="86">
        <v>1</v>
      </c>
      <c r="J91" s="59">
        <v>0</v>
      </c>
      <c r="K91" s="60">
        <v>5</v>
      </c>
      <c r="L91" s="60">
        <v>7</v>
      </c>
      <c r="M91" s="60">
        <v>9</v>
      </c>
      <c r="N91" s="60">
        <v>5</v>
      </c>
      <c r="O91" s="60">
        <v>6</v>
      </c>
      <c r="P91" s="60">
        <v>3</v>
      </c>
      <c r="Q91" s="60">
        <v>13</v>
      </c>
      <c r="R91" s="61">
        <v>26.78</v>
      </c>
      <c r="S91" s="16"/>
    </row>
    <row r="92" spans="2:19" s="18" customFormat="1" ht="20.100000000000001" customHeight="1">
      <c r="B92" s="17"/>
      <c r="C92" s="70" t="s">
        <v>27</v>
      </c>
      <c r="D92" s="81" t="s">
        <v>28</v>
      </c>
      <c r="E92" s="71" t="s">
        <v>91</v>
      </c>
      <c r="F92" s="72">
        <v>65</v>
      </c>
      <c r="G92" s="72">
        <v>17</v>
      </c>
      <c r="H92" s="72">
        <v>82</v>
      </c>
      <c r="I92" s="66">
        <v>3</v>
      </c>
      <c r="J92" s="66">
        <v>16</v>
      </c>
      <c r="K92" s="66">
        <v>22</v>
      </c>
      <c r="L92" s="66">
        <v>14</v>
      </c>
      <c r="M92" s="66">
        <v>11</v>
      </c>
      <c r="N92" s="66">
        <v>8</v>
      </c>
      <c r="O92" s="66">
        <v>3</v>
      </c>
      <c r="P92" s="66"/>
      <c r="Q92" s="66">
        <v>5</v>
      </c>
      <c r="R92" s="67">
        <v>24.26</v>
      </c>
      <c r="S92" s="16"/>
    </row>
    <row r="93" spans="2:19" s="18" customFormat="1" ht="20.100000000000001" customHeight="1">
      <c r="B93" s="17"/>
      <c r="C93" s="134">
        <v>390</v>
      </c>
      <c r="D93" s="135" t="s">
        <v>129</v>
      </c>
      <c r="E93" s="57" t="s">
        <v>130</v>
      </c>
      <c r="F93" s="58">
        <v>21</v>
      </c>
      <c r="G93" s="58">
        <v>10</v>
      </c>
      <c r="H93" s="58">
        <v>31</v>
      </c>
      <c r="I93" s="60">
        <v>1</v>
      </c>
      <c r="J93" s="60">
        <v>4</v>
      </c>
      <c r="K93" s="60">
        <v>6</v>
      </c>
      <c r="L93" s="60">
        <v>6</v>
      </c>
      <c r="M93" s="60">
        <v>3</v>
      </c>
      <c r="N93" s="60">
        <v>1</v>
      </c>
      <c r="O93" s="60">
        <v>3</v>
      </c>
      <c r="P93" s="60">
        <v>3</v>
      </c>
      <c r="Q93" s="60">
        <v>4</v>
      </c>
      <c r="R93" s="61">
        <v>25.52</v>
      </c>
      <c r="S93" s="16"/>
    </row>
    <row r="94" spans="2:19" s="18" customFormat="1" ht="20.100000000000001" customHeight="1">
      <c r="B94" s="17"/>
      <c r="C94" s="134"/>
      <c r="D94" s="135"/>
      <c r="E94" s="57" t="s">
        <v>131</v>
      </c>
      <c r="F94" s="58">
        <v>15</v>
      </c>
      <c r="G94" s="58">
        <v>18</v>
      </c>
      <c r="H94" s="58">
        <v>33</v>
      </c>
      <c r="I94" s="60">
        <v>1</v>
      </c>
      <c r="J94" s="60">
        <v>3</v>
      </c>
      <c r="K94" s="60">
        <v>9</v>
      </c>
      <c r="L94" s="60">
        <v>9</v>
      </c>
      <c r="M94" s="60">
        <v>5</v>
      </c>
      <c r="N94" s="60">
        <v>3</v>
      </c>
      <c r="O94" s="60">
        <v>2</v>
      </c>
      <c r="P94" s="60">
        <v>0</v>
      </c>
      <c r="Q94" s="60">
        <v>1</v>
      </c>
      <c r="R94" s="61">
        <v>24.15</v>
      </c>
      <c r="S94" s="16"/>
    </row>
    <row r="95" spans="2:19" s="18" customFormat="1" ht="20.100000000000001" customHeight="1">
      <c r="B95" s="17"/>
      <c r="C95" s="134"/>
      <c r="D95" s="135"/>
      <c r="E95" s="57" t="s">
        <v>132</v>
      </c>
      <c r="F95" s="58">
        <v>14</v>
      </c>
      <c r="G95" s="58">
        <v>22</v>
      </c>
      <c r="H95" s="58">
        <v>36</v>
      </c>
      <c r="I95" s="59">
        <v>0</v>
      </c>
      <c r="J95" s="60">
        <v>6</v>
      </c>
      <c r="K95" s="60">
        <v>4</v>
      </c>
      <c r="L95" s="60">
        <v>4</v>
      </c>
      <c r="M95" s="60">
        <v>8</v>
      </c>
      <c r="N95" s="60">
        <v>7</v>
      </c>
      <c r="O95" s="60">
        <v>3</v>
      </c>
      <c r="P95" s="60">
        <v>0</v>
      </c>
      <c r="Q95" s="60">
        <v>4</v>
      </c>
      <c r="R95" s="61">
        <v>25.22</v>
      </c>
      <c r="S95" s="16"/>
    </row>
    <row r="96" spans="2:19" ht="20.100000000000001" customHeight="1">
      <c r="B96" s="15"/>
      <c r="C96" s="133" t="s">
        <v>118</v>
      </c>
      <c r="D96" s="133"/>
      <c r="E96" s="133"/>
      <c r="F96" s="77">
        <f>SUM(F61:F95)</f>
        <v>483</v>
      </c>
      <c r="G96" s="77">
        <f>SUM(G61:G95)</f>
        <v>1102</v>
      </c>
      <c r="H96" s="77">
        <f t="shared" ref="H96:Q96" si="4">SUM(H61:H95)</f>
        <v>1585</v>
      </c>
      <c r="I96" s="77">
        <f t="shared" si="4"/>
        <v>67</v>
      </c>
      <c r="J96" s="77">
        <f t="shared" si="4"/>
        <v>177</v>
      </c>
      <c r="K96" s="77">
        <f t="shared" si="4"/>
        <v>281</v>
      </c>
      <c r="L96" s="77">
        <f t="shared" si="4"/>
        <v>278</v>
      </c>
      <c r="M96" s="77">
        <f t="shared" si="4"/>
        <v>187</v>
      </c>
      <c r="N96" s="77">
        <f t="shared" si="4"/>
        <v>150</v>
      </c>
      <c r="O96" s="77">
        <f t="shared" si="4"/>
        <v>108</v>
      </c>
      <c r="P96" s="77">
        <f t="shared" si="4"/>
        <v>90</v>
      </c>
      <c r="Q96" s="77">
        <f t="shared" si="4"/>
        <v>246</v>
      </c>
      <c r="R96" s="78">
        <v>25.519198738170346</v>
      </c>
      <c r="S96" s="16"/>
    </row>
    <row r="97" spans="2:19" ht="20.100000000000001" customHeight="1">
      <c r="B97" s="15"/>
      <c r="C97" s="129" t="s">
        <v>119</v>
      </c>
      <c r="D97" s="129"/>
      <c r="E97" s="129"/>
      <c r="F97" s="119">
        <f>F96/$H$96</f>
        <v>0.30473186119873819</v>
      </c>
      <c r="G97" s="119">
        <f>G96/$H$96</f>
        <v>0.69526813880126181</v>
      </c>
      <c r="H97" s="119">
        <f>H96/$H$96</f>
        <v>1</v>
      </c>
      <c r="I97" s="119">
        <f t="shared" ref="I97:Q97" si="5">I96/$H$96</f>
        <v>4.2271293375394321E-2</v>
      </c>
      <c r="J97" s="119">
        <f t="shared" si="5"/>
        <v>0.11167192429022083</v>
      </c>
      <c r="K97" s="119">
        <f t="shared" si="5"/>
        <v>0.17728706624605678</v>
      </c>
      <c r="L97" s="119">
        <f t="shared" si="5"/>
        <v>0.1753943217665615</v>
      </c>
      <c r="M97" s="119">
        <f t="shared" si="5"/>
        <v>0.11798107255520504</v>
      </c>
      <c r="N97" s="119">
        <f t="shared" si="5"/>
        <v>9.4637223974763401E-2</v>
      </c>
      <c r="O97" s="119">
        <f t="shared" si="5"/>
        <v>6.8138801261829654E-2</v>
      </c>
      <c r="P97" s="119">
        <f t="shared" si="5"/>
        <v>5.6782334384858045E-2</v>
      </c>
      <c r="Q97" s="119">
        <f t="shared" si="5"/>
        <v>0.15520504731861198</v>
      </c>
      <c r="R97" s="79"/>
      <c r="S97" s="16"/>
    </row>
    <row r="98" spans="2:19" ht="20.100000000000001" customHeight="1">
      <c r="B98" s="15"/>
      <c r="C98" s="133" t="s">
        <v>120</v>
      </c>
      <c r="D98" s="133"/>
      <c r="E98" s="133"/>
      <c r="F98" s="77">
        <f t="shared" ref="F98:Q98" si="6">SUM(F96,F51,F21)</f>
        <v>1035</v>
      </c>
      <c r="G98" s="77">
        <f t="shared" si="6"/>
        <v>2431</v>
      </c>
      <c r="H98" s="77">
        <f t="shared" si="6"/>
        <v>3466</v>
      </c>
      <c r="I98" s="77">
        <f t="shared" si="6"/>
        <v>67</v>
      </c>
      <c r="J98" s="77">
        <f t="shared" si="6"/>
        <v>180</v>
      </c>
      <c r="K98" s="77">
        <f t="shared" si="6"/>
        <v>351</v>
      </c>
      <c r="L98" s="77">
        <f t="shared" si="6"/>
        <v>566</v>
      </c>
      <c r="M98" s="77">
        <f t="shared" si="6"/>
        <v>608</v>
      </c>
      <c r="N98" s="77">
        <f t="shared" si="6"/>
        <v>513</v>
      </c>
      <c r="O98" s="77">
        <f t="shared" si="6"/>
        <v>371</v>
      </c>
      <c r="P98" s="77">
        <f t="shared" si="6"/>
        <v>232</v>
      </c>
      <c r="Q98" s="77">
        <f t="shared" si="6"/>
        <v>577</v>
      </c>
      <c r="R98" s="78">
        <v>26.172486251808973</v>
      </c>
      <c r="S98" s="16"/>
    </row>
    <row r="99" spans="2:19" ht="20.100000000000001" customHeight="1">
      <c r="B99" s="15"/>
      <c r="C99" s="129" t="s">
        <v>121</v>
      </c>
      <c r="D99" s="129"/>
      <c r="E99" s="129"/>
      <c r="F99" s="119">
        <f>F98/$H$98</f>
        <v>0.29861511829197923</v>
      </c>
      <c r="G99" s="119">
        <f t="shared" ref="G99:P99" si="7">G98/$H$98</f>
        <v>0.70138488170802082</v>
      </c>
      <c r="H99" s="119">
        <v>1</v>
      </c>
      <c r="I99" s="119">
        <f t="shared" si="7"/>
        <v>1.9330640507789959E-2</v>
      </c>
      <c r="J99" s="119">
        <f>J98/$H$98</f>
        <v>5.1933064050778993E-2</v>
      </c>
      <c r="K99" s="119">
        <f t="shared" si="7"/>
        <v>0.10126947489901904</v>
      </c>
      <c r="L99" s="119">
        <f t="shared" si="7"/>
        <v>0.16330063473744952</v>
      </c>
      <c r="M99" s="119">
        <f t="shared" si="7"/>
        <v>0.17541834968263129</v>
      </c>
      <c r="N99" s="119">
        <f t="shared" si="7"/>
        <v>0.14800923254472015</v>
      </c>
      <c r="O99" s="119">
        <f t="shared" si="7"/>
        <v>0.1070398153491056</v>
      </c>
      <c r="P99" s="119">
        <f t="shared" si="7"/>
        <v>6.6935949221004043E-2</v>
      </c>
      <c r="Q99" s="117">
        <f>Q98/H98</f>
        <v>0.16647432198499712</v>
      </c>
      <c r="R99" s="79"/>
      <c r="S99" s="16"/>
    </row>
    <row r="100" spans="2:19" ht="3.95" customHeight="1">
      <c r="B100" s="19"/>
      <c r="C100" s="32"/>
      <c r="D100" s="33"/>
      <c r="E100" s="33"/>
      <c r="F100" s="34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S100" s="24"/>
    </row>
    <row r="101" spans="2:19">
      <c r="C101" s="37"/>
      <c r="D101" s="38"/>
      <c r="E101" s="38"/>
      <c r="F101" s="39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1"/>
    </row>
    <row r="102" spans="2:19">
      <c r="C102" s="37"/>
      <c r="D102" s="38"/>
      <c r="E102" s="38"/>
      <c r="F102" s="42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</row>
    <row r="103" spans="2:19" ht="13.5" thickBot="1">
      <c r="C103" s="37"/>
      <c r="D103" s="38"/>
      <c r="E103" s="38"/>
      <c r="F103" s="39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</row>
    <row r="104" spans="2:19" s="1" customFormat="1" ht="13.5" thickBot="1">
      <c r="B104" s="138" t="s">
        <v>137</v>
      </c>
      <c r="C104" s="138"/>
      <c r="D104" s="138"/>
      <c r="E104" s="13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s="1" customFormat="1" ht="13.5" thickBot="1">
      <c r="B105" s="138" t="s">
        <v>52</v>
      </c>
      <c r="C105" s="138"/>
      <c r="D105" s="138"/>
      <c r="E105" s="138"/>
      <c r="F105" s="2"/>
      <c r="G105" s="2"/>
      <c r="H105" s="2"/>
      <c r="I105" s="106"/>
      <c r="J105" s="106"/>
      <c r="K105" s="106"/>
      <c r="L105" s="106"/>
      <c r="M105" s="106"/>
      <c r="N105" s="106"/>
      <c r="O105" s="106"/>
      <c r="P105" s="106"/>
      <c r="Q105" s="106"/>
      <c r="R105" s="2"/>
      <c r="S105" s="2"/>
    </row>
    <row r="106" spans="2:19" s="90" customFormat="1">
      <c r="C106" s="87"/>
      <c r="D106" s="88"/>
      <c r="E106" s="88"/>
      <c r="F106" s="88"/>
      <c r="G106" s="88"/>
      <c r="H106" s="88"/>
      <c r="I106" s="89"/>
      <c r="J106" s="89"/>
      <c r="K106" s="89"/>
      <c r="L106" s="89"/>
      <c r="M106" s="89"/>
      <c r="N106" s="89"/>
      <c r="O106" s="89"/>
      <c r="P106" s="89"/>
      <c r="Q106" s="89"/>
      <c r="R106" s="105"/>
    </row>
    <row r="107" spans="2:19" s="90" customFormat="1"/>
    <row r="108" spans="2:19" s="90" customFormat="1" ht="13.5" thickBot="1">
      <c r="K108" s="90" t="s">
        <v>99</v>
      </c>
      <c r="L108" s="90">
        <v>4</v>
      </c>
    </row>
    <row r="109" spans="2:19" s="90" customFormat="1" ht="13.5" thickBot="1">
      <c r="C109" s="91"/>
      <c r="E109" s="120"/>
      <c r="F109" s="92"/>
      <c r="G109" s="92"/>
      <c r="H109" s="92"/>
      <c r="K109" s="90" t="s">
        <v>31</v>
      </c>
      <c r="L109" s="93">
        <v>477</v>
      </c>
      <c r="M109" s="92"/>
    </row>
    <row r="110" spans="2:19" s="90" customFormat="1" ht="13.5" thickBot="1">
      <c r="C110" s="91"/>
      <c r="D110" s="102"/>
      <c r="E110" s="94" t="s">
        <v>6</v>
      </c>
      <c r="F110" s="95">
        <v>51</v>
      </c>
      <c r="G110" s="92"/>
      <c r="H110" s="92"/>
      <c r="K110" s="90" t="s">
        <v>32</v>
      </c>
      <c r="L110" s="93">
        <v>51</v>
      </c>
      <c r="M110" s="92"/>
    </row>
    <row r="111" spans="2:19" s="90" customFormat="1" ht="13.5" thickBot="1">
      <c r="C111" s="91"/>
      <c r="D111" s="102"/>
      <c r="E111" s="94" t="s">
        <v>8</v>
      </c>
      <c r="F111" s="96">
        <v>329</v>
      </c>
      <c r="G111" s="92"/>
      <c r="H111" s="92"/>
      <c r="K111" s="90" t="s">
        <v>33</v>
      </c>
      <c r="L111" s="97">
        <v>21</v>
      </c>
      <c r="M111" s="92"/>
    </row>
    <row r="112" spans="2:19" s="90" customFormat="1" ht="13.5" thickBot="1">
      <c r="C112" s="91"/>
      <c r="D112" s="102"/>
      <c r="E112" s="94" t="s">
        <v>55</v>
      </c>
      <c r="F112" s="96">
        <v>243</v>
      </c>
      <c r="G112" s="92"/>
      <c r="H112" s="92"/>
      <c r="K112" s="90" t="s">
        <v>34</v>
      </c>
      <c r="L112" s="93">
        <v>133</v>
      </c>
      <c r="M112" s="92"/>
    </row>
    <row r="113" spans="3:13" s="90" customFormat="1" ht="13.5" thickBot="1">
      <c r="C113" s="91"/>
      <c r="D113" s="102"/>
      <c r="E113" s="94" t="s">
        <v>10</v>
      </c>
      <c r="F113" s="98">
        <v>315</v>
      </c>
      <c r="G113" s="92"/>
      <c r="H113" s="92"/>
      <c r="K113" s="90" t="s">
        <v>35</v>
      </c>
      <c r="L113" s="93">
        <v>605</v>
      </c>
      <c r="M113" s="92"/>
    </row>
    <row r="114" spans="3:13" s="90" customFormat="1" ht="13.5" thickBot="1">
      <c r="C114" s="91"/>
      <c r="D114" s="102"/>
      <c r="E114" s="94" t="s">
        <v>11</v>
      </c>
      <c r="F114" s="96">
        <v>386</v>
      </c>
      <c r="G114" s="92"/>
      <c r="H114" s="92"/>
      <c r="K114" s="90" t="s">
        <v>36</v>
      </c>
      <c r="L114" s="93">
        <v>31</v>
      </c>
      <c r="M114" s="92"/>
    </row>
    <row r="115" spans="3:13" s="90" customFormat="1" ht="13.5" thickBot="1">
      <c r="C115" s="99"/>
      <c r="D115" s="102"/>
      <c r="E115" s="94" t="s">
        <v>12</v>
      </c>
      <c r="F115" s="98">
        <v>125</v>
      </c>
      <c r="K115" s="90" t="s">
        <v>37</v>
      </c>
      <c r="L115" s="100">
        <v>559</v>
      </c>
      <c r="M115" s="92"/>
    </row>
    <row r="116" spans="3:13" s="90" customFormat="1" ht="13.5" thickBot="1">
      <c r="C116" s="91"/>
      <c r="D116" s="102"/>
      <c r="E116" s="94" t="s">
        <v>21</v>
      </c>
      <c r="F116" s="101">
        <v>31</v>
      </c>
      <c r="K116" s="90" t="s">
        <v>38</v>
      </c>
      <c r="L116" s="91">
        <f>SUM(L108:L115)</f>
        <v>1881</v>
      </c>
      <c r="M116" s="92"/>
    </row>
    <row r="117" spans="3:13" s="90" customFormat="1" ht="13.5" thickBot="1">
      <c r="C117" s="91"/>
      <c r="D117" s="102"/>
      <c r="E117" s="94" t="s">
        <v>14</v>
      </c>
      <c r="F117" s="98">
        <v>219</v>
      </c>
      <c r="K117" s="92"/>
      <c r="L117" s="99"/>
    </row>
    <row r="118" spans="3:13" s="90" customFormat="1" ht="13.5" thickBot="1">
      <c r="C118" s="91"/>
      <c r="D118" s="102"/>
      <c r="E118" s="94" t="s">
        <v>15</v>
      </c>
      <c r="F118" s="96">
        <v>21</v>
      </c>
    </row>
    <row r="119" spans="3:13" s="90" customFormat="1" ht="13.5" thickBot="1">
      <c r="C119" s="91"/>
      <c r="D119" s="102"/>
      <c r="E119" s="94" t="s">
        <v>17</v>
      </c>
      <c r="F119" s="98">
        <v>117</v>
      </c>
    </row>
    <row r="120" spans="3:13" s="90" customFormat="1" ht="13.5" thickBot="1">
      <c r="C120" s="91"/>
      <c r="D120" s="102"/>
      <c r="E120" s="94" t="s">
        <v>18</v>
      </c>
      <c r="F120" s="98">
        <v>25</v>
      </c>
    </row>
    <row r="121" spans="3:13" s="90" customFormat="1" ht="13.5" thickBot="1">
      <c r="C121" s="91"/>
      <c r="D121" s="102"/>
      <c r="E121" s="102" t="s">
        <v>103</v>
      </c>
      <c r="F121" s="98">
        <v>8</v>
      </c>
    </row>
    <row r="122" spans="3:13" s="90" customFormat="1">
      <c r="C122" s="91"/>
      <c r="D122" s="102"/>
      <c r="E122" s="94" t="s">
        <v>26</v>
      </c>
      <c r="F122" s="103">
        <v>11</v>
      </c>
    </row>
    <row r="123" spans="3:13" s="90" customFormat="1">
      <c r="C123" s="91"/>
      <c r="D123" s="102"/>
      <c r="E123" s="90" t="s">
        <v>38</v>
      </c>
      <c r="F123" s="95">
        <f>SUM(F110:F122)</f>
        <v>1881</v>
      </c>
    </row>
    <row r="124" spans="3:13" s="90" customFormat="1">
      <c r="C124" s="92"/>
      <c r="D124" s="102"/>
    </row>
    <row r="125" spans="3:13" s="90" customFormat="1">
      <c r="D125" s="102"/>
    </row>
    <row r="126" spans="3:13" s="90" customFormat="1">
      <c r="C126" s="91">
        <f>SUM(C114:C125)</f>
        <v>0</v>
      </c>
    </row>
    <row r="127" spans="3:13" s="90" customFormat="1"/>
    <row r="128" spans="3:13" s="90" customFormat="1"/>
    <row r="129" spans="2:20" s="90" customFormat="1"/>
    <row r="130" spans="2:20" ht="8.25" customHeight="1" thickBot="1"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</row>
    <row r="131" spans="2:20" ht="13.5" thickBot="1">
      <c r="B131" s="90"/>
      <c r="C131" s="139" t="s">
        <v>139</v>
      </c>
      <c r="D131" s="140"/>
      <c r="E131" s="140"/>
      <c r="F131" s="141"/>
      <c r="G131" s="90"/>
      <c r="H131" s="90"/>
      <c r="I131" s="90"/>
      <c r="J131" s="90"/>
      <c r="K131" s="104"/>
      <c r="L131" s="89"/>
      <c r="M131" s="89"/>
      <c r="N131" s="90"/>
      <c r="O131" s="90"/>
      <c r="P131" s="90"/>
      <c r="Q131" s="90"/>
      <c r="R131" s="90"/>
      <c r="S131" s="90"/>
      <c r="T131" s="90"/>
    </row>
    <row r="132" spans="2:20" ht="13.5" thickBot="1">
      <c r="C132" s="37"/>
      <c r="D132" s="38"/>
      <c r="E132" s="38"/>
      <c r="F132" s="6"/>
      <c r="G132" s="6"/>
      <c r="H132" s="6"/>
      <c r="I132" s="40"/>
      <c r="J132" s="40"/>
      <c r="K132" s="43"/>
      <c r="L132" s="43"/>
      <c r="M132" s="43"/>
      <c r="N132" s="40"/>
      <c r="O132" s="40"/>
      <c r="P132" s="40"/>
      <c r="Q132" s="40"/>
      <c r="R132" s="41"/>
    </row>
    <row r="133" spans="2:20" ht="15" thickBot="1">
      <c r="C133" s="45"/>
      <c r="D133" s="38"/>
      <c r="E133" s="38"/>
      <c r="F133" s="39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1"/>
    </row>
    <row r="134" spans="2:20" s="1" customFormat="1" ht="13.5" thickBot="1">
      <c r="B134" s="2" t="s">
        <v>39</v>
      </c>
      <c r="C134" s="2"/>
      <c r="D134" s="2"/>
      <c r="E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20" s="90" customFormat="1">
      <c r="F135" s="92"/>
      <c r="G135" s="92"/>
      <c r="H135" s="92"/>
    </row>
    <row r="136" spans="2:20" s="90" customFormat="1">
      <c r="C136" s="90" t="s">
        <v>40</v>
      </c>
      <c r="F136" s="92"/>
      <c r="G136" s="92"/>
      <c r="H136" s="92"/>
    </row>
    <row r="137" spans="2:20" s="90" customFormat="1">
      <c r="F137" s="92"/>
      <c r="G137" s="92"/>
      <c r="H137" s="92"/>
      <c r="J137" s="106"/>
      <c r="K137" s="106"/>
      <c r="L137" s="106"/>
    </row>
    <row r="138" spans="2:20" s="90" customFormat="1">
      <c r="C138" s="92"/>
      <c r="D138" s="102"/>
      <c r="E138" s="97" t="s">
        <v>29</v>
      </c>
      <c r="H138" s="92"/>
    </row>
    <row r="139" spans="2:20" s="90" customFormat="1">
      <c r="C139" s="92"/>
      <c r="D139" s="102"/>
      <c r="E139" s="90">
        <v>200</v>
      </c>
      <c r="F139" s="90" t="s">
        <v>6</v>
      </c>
      <c r="G139" s="91">
        <v>15</v>
      </c>
      <c r="H139" s="92"/>
    </row>
    <row r="140" spans="2:20" s="90" customFormat="1">
      <c r="C140" s="92"/>
      <c r="D140" s="102"/>
      <c r="E140" s="90">
        <v>250</v>
      </c>
      <c r="F140" s="90" t="s">
        <v>12</v>
      </c>
      <c r="G140" s="91">
        <v>129</v>
      </c>
      <c r="H140" s="92"/>
    </row>
    <row r="141" spans="2:20" s="90" customFormat="1">
      <c r="C141" s="92"/>
      <c r="D141" s="102"/>
      <c r="E141" s="90">
        <v>270</v>
      </c>
      <c r="F141" s="90" t="s">
        <v>14</v>
      </c>
      <c r="G141" s="91">
        <v>96</v>
      </c>
      <c r="H141" s="92"/>
      <c r="J141" s="90" t="s">
        <v>30</v>
      </c>
      <c r="K141" s="90" t="s">
        <v>51</v>
      </c>
    </row>
    <row r="142" spans="2:20" s="90" customFormat="1">
      <c r="C142" s="92"/>
      <c r="D142" s="102"/>
      <c r="E142" s="90">
        <v>280</v>
      </c>
      <c r="F142" s="90" t="s">
        <v>15</v>
      </c>
      <c r="G142" s="91">
        <v>57</v>
      </c>
      <c r="H142" s="92"/>
      <c r="J142" s="90" t="s">
        <v>134</v>
      </c>
      <c r="K142" s="90">
        <v>5</v>
      </c>
      <c r="L142" s="92"/>
    </row>
    <row r="143" spans="2:20" s="90" customFormat="1">
      <c r="C143" s="92"/>
      <c r="D143" s="102"/>
      <c r="E143" s="90">
        <v>300</v>
      </c>
      <c r="F143" s="90" t="s">
        <v>18</v>
      </c>
      <c r="G143" s="91">
        <v>157</v>
      </c>
      <c r="H143" s="92"/>
      <c r="J143" s="90" t="s">
        <v>99</v>
      </c>
      <c r="K143" s="90">
        <v>28</v>
      </c>
      <c r="L143" s="92"/>
    </row>
    <row r="144" spans="2:20" s="90" customFormat="1">
      <c r="C144" s="92"/>
      <c r="D144" s="102"/>
      <c r="E144" s="90">
        <v>310</v>
      </c>
      <c r="F144" s="90" t="s">
        <v>21</v>
      </c>
      <c r="G144" s="91">
        <v>355</v>
      </c>
      <c r="H144" s="92"/>
      <c r="J144" s="90" t="s">
        <v>31</v>
      </c>
      <c r="K144" s="90">
        <v>322</v>
      </c>
      <c r="L144" s="92"/>
    </row>
    <row r="145" spans="2:19" s="90" customFormat="1">
      <c r="C145" s="92"/>
      <c r="D145" s="102"/>
      <c r="E145" s="90">
        <v>320</v>
      </c>
      <c r="F145" s="90" t="s">
        <v>23</v>
      </c>
      <c r="G145" s="91">
        <v>284</v>
      </c>
      <c r="H145" s="92"/>
      <c r="J145" s="90" t="s">
        <v>41</v>
      </c>
      <c r="K145" s="90">
        <v>82</v>
      </c>
      <c r="L145" s="92"/>
    </row>
    <row r="146" spans="2:19" s="90" customFormat="1">
      <c r="C146" s="92"/>
      <c r="D146" s="102"/>
      <c r="E146" s="90">
        <v>330</v>
      </c>
      <c r="F146" s="90" t="s">
        <v>24</v>
      </c>
      <c r="G146" s="91">
        <v>102</v>
      </c>
      <c r="H146" s="92"/>
      <c r="J146" s="90" t="s">
        <v>32</v>
      </c>
      <c r="K146" s="90">
        <v>15</v>
      </c>
      <c r="L146" s="92"/>
    </row>
    <row r="147" spans="2:19" s="90" customFormat="1">
      <c r="C147" s="92"/>
      <c r="D147" s="102"/>
      <c r="E147" s="90">
        <v>340</v>
      </c>
      <c r="F147" s="90" t="s">
        <v>26</v>
      </c>
      <c r="G147" s="91">
        <v>208</v>
      </c>
      <c r="H147" s="92"/>
      <c r="J147" s="90" t="s">
        <v>33</v>
      </c>
      <c r="K147" s="90">
        <v>57</v>
      </c>
      <c r="L147" s="92"/>
    </row>
    <row r="148" spans="2:19" s="90" customFormat="1">
      <c r="C148" s="92"/>
      <c r="D148" s="102"/>
      <c r="E148" s="90">
        <v>370</v>
      </c>
      <c r="F148" s="90" t="s">
        <v>28</v>
      </c>
      <c r="G148" s="91">
        <v>82</v>
      </c>
      <c r="H148" s="92"/>
      <c r="J148" s="90" t="s">
        <v>135</v>
      </c>
      <c r="K148" s="90">
        <v>100</v>
      </c>
      <c r="L148" s="92"/>
    </row>
    <row r="149" spans="2:19" s="90" customFormat="1">
      <c r="C149" s="92"/>
      <c r="D149" s="102"/>
      <c r="E149" s="90">
        <v>390</v>
      </c>
      <c r="F149" s="90" t="s">
        <v>129</v>
      </c>
      <c r="G149" s="91">
        <v>100</v>
      </c>
      <c r="H149" s="92"/>
      <c r="J149" s="90" t="s">
        <v>34</v>
      </c>
      <c r="K149" s="90">
        <v>183</v>
      </c>
      <c r="L149" s="92"/>
    </row>
    <row r="150" spans="2:19" s="90" customFormat="1">
      <c r="C150" s="92"/>
      <c r="D150" s="102"/>
      <c r="E150" s="97" t="s">
        <v>38</v>
      </c>
      <c r="G150" s="91">
        <f>SUM(G139:G149)</f>
        <v>1585</v>
      </c>
      <c r="H150" s="92"/>
      <c r="J150" s="90" t="s">
        <v>35</v>
      </c>
      <c r="K150" s="90">
        <v>380</v>
      </c>
      <c r="L150" s="92"/>
    </row>
    <row r="151" spans="2:19" s="90" customFormat="1">
      <c r="F151" s="92"/>
      <c r="G151" s="92"/>
      <c r="H151" s="92"/>
      <c r="J151" s="90" t="s">
        <v>36</v>
      </c>
      <c r="K151" s="90">
        <v>54</v>
      </c>
      <c r="L151" s="92"/>
    </row>
    <row r="152" spans="2:19" s="90" customFormat="1">
      <c r="J152" s="90" t="s">
        <v>37</v>
      </c>
      <c r="K152" s="90">
        <v>359</v>
      </c>
      <c r="L152" s="92"/>
    </row>
    <row r="153" spans="2:19" s="90" customFormat="1">
      <c r="J153" s="90" t="s">
        <v>38</v>
      </c>
      <c r="K153" s="91">
        <f>SUM(K142:K152)</f>
        <v>1585</v>
      </c>
      <c r="L153" s="92"/>
    </row>
    <row r="154" spans="2:19" s="90" customFormat="1"/>
    <row r="155" spans="2:19" s="90" customFormat="1"/>
    <row r="156" spans="2:19" s="90" customFormat="1"/>
    <row r="157" spans="2:19" s="90" customFormat="1"/>
    <row r="158" spans="2:19" s="90" customFormat="1" ht="13.5" thickBot="1"/>
    <row r="159" spans="2:19" s="44" customFormat="1" ht="21.75" customHeight="1" thickBot="1">
      <c r="B159" s="142" t="s">
        <v>140</v>
      </c>
      <c r="C159" s="142"/>
      <c r="D159" s="142"/>
      <c r="E159" s="142"/>
      <c r="F159" s="46"/>
      <c r="G159" s="46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6"/>
      <c r="S159" s="46"/>
    </row>
    <row r="160" spans="2:19" ht="16.5" customHeight="1">
      <c r="C160" s="48"/>
      <c r="D160" s="49"/>
    </row>
    <row r="161" spans="2:19" ht="15.75" thickBot="1">
      <c r="C161" s="48"/>
      <c r="D161" s="49"/>
    </row>
    <row r="162" spans="2:19" s="1" customFormat="1" ht="13.5" thickBot="1">
      <c r="C162" s="144" t="s">
        <v>42</v>
      </c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2"/>
    </row>
    <row r="163" spans="2:19" s="5" customFormat="1" ht="8.25" customHeight="1" thickBot="1"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ht="3.95" customHeight="1">
      <c r="B164" s="10"/>
      <c r="C164" s="11"/>
      <c r="D164" s="12"/>
      <c r="E164" s="13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3"/>
      <c r="S164" s="14"/>
    </row>
    <row r="165" spans="2:19" ht="28.5" customHeight="1">
      <c r="B165" s="15"/>
      <c r="C165" s="137" t="s">
        <v>122</v>
      </c>
      <c r="D165" s="137"/>
      <c r="E165" s="130"/>
      <c r="F165" s="130" t="s">
        <v>107</v>
      </c>
      <c r="G165" s="130"/>
      <c r="H165" s="130"/>
      <c r="I165" s="137" t="s">
        <v>0</v>
      </c>
      <c r="J165" s="137"/>
      <c r="K165" s="137"/>
      <c r="L165" s="137"/>
      <c r="M165" s="137"/>
      <c r="N165" s="137"/>
      <c r="O165" s="137"/>
      <c r="P165" s="137"/>
      <c r="Q165" s="137"/>
      <c r="R165" s="137" t="s">
        <v>1</v>
      </c>
      <c r="S165" s="16"/>
    </row>
    <row r="166" spans="2:19" ht="20.100000000000001" customHeight="1">
      <c r="B166" s="15"/>
      <c r="C166" s="137"/>
      <c r="D166" s="137"/>
      <c r="E166" s="130"/>
      <c r="F166" s="54" t="s">
        <v>3</v>
      </c>
      <c r="G166" s="55" t="s">
        <v>2</v>
      </c>
      <c r="H166" s="55" t="s">
        <v>38</v>
      </c>
      <c r="I166" s="55" t="s">
        <v>4</v>
      </c>
      <c r="J166" s="55">
        <v>22</v>
      </c>
      <c r="K166" s="55">
        <v>23</v>
      </c>
      <c r="L166" s="55">
        <v>24</v>
      </c>
      <c r="M166" s="55">
        <v>25</v>
      </c>
      <c r="N166" s="55">
        <v>26</v>
      </c>
      <c r="O166" s="55">
        <v>27</v>
      </c>
      <c r="P166" s="55">
        <v>28</v>
      </c>
      <c r="Q166" s="55" t="s">
        <v>5</v>
      </c>
      <c r="R166" s="137"/>
      <c r="S166" s="16"/>
    </row>
    <row r="167" spans="2:19" ht="20.100000000000001" customHeight="1">
      <c r="B167" s="15"/>
      <c r="C167" s="134">
        <v>801</v>
      </c>
      <c r="D167" s="135" t="s">
        <v>43</v>
      </c>
      <c r="E167" s="57" t="s">
        <v>92</v>
      </c>
      <c r="F167" s="57">
        <v>31</v>
      </c>
      <c r="G167" s="57">
        <v>16</v>
      </c>
      <c r="H167" s="57">
        <v>47</v>
      </c>
      <c r="I167" s="57">
        <v>8</v>
      </c>
      <c r="J167" s="57">
        <v>4</v>
      </c>
      <c r="K167" s="57">
        <v>6</v>
      </c>
      <c r="L167" s="57">
        <v>2</v>
      </c>
      <c r="M167" s="57">
        <v>4</v>
      </c>
      <c r="N167" s="59">
        <v>0</v>
      </c>
      <c r="O167" s="57">
        <v>6</v>
      </c>
      <c r="P167" s="57">
        <v>5</v>
      </c>
      <c r="Q167" s="57">
        <v>12</v>
      </c>
      <c r="R167" s="61">
        <v>26.04</v>
      </c>
      <c r="S167" s="16"/>
    </row>
    <row r="168" spans="2:19" ht="20.100000000000001" customHeight="1">
      <c r="B168" s="15"/>
      <c r="C168" s="134"/>
      <c r="D168" s="135"/>
      <c r="E168" s="68" t="s">
        <v>73</v>
      </c>
      <c r="F168" s="68">
        <v>5</v>
      </c>
      <c r="G168" s="68">
        <v>12</v>
      </c>
      <c r="H168" s="68">
        <v>17</v>
      </c>
      <c r="I168" s="59">
        <v>0</v>
      </c>
      <c r="J168" s="59">
        <v>0</v>
      </c>
      <c r="K168" s="60">
        <v>4</v>
      </c>
      <c r="L168" s="59">
        <v>0</v>
      </c>
      <c r="M168" s="68">
        <v>1</v>
      </c>
      <c r="N168" s="68">
        <v>1</v>
      </c>
      <c r="O168" s="68">
        <v>3</v>
      </c>
      <c r="P168" s="60">
        <v>1</v>
      </c>
      <c r="Q168" s="108">
        <v>7</v>
      </c>
      <c r="R168" s="61">
        <v>28.82</v>
      </c>
      <c r="S168" s="16"/>
    </row>
    <row r="169" spans="2:19" s="18" customFormat="1" ht="20.100000000000001" customHeight="1">
      <c r="B169" s="15"/>
      <c r="C169" s="62">
        <v>802</v>
      </c>
      <c r="D169" s="109" t="s">
        <v>54</v>
      </c>
      <c r="E169" s="63" t="s">
        <v>92</v>
      </c>
      <c r="F169" s="63">
        <v>22</v>
      </c>
      <c r="G169" s="63">
        <v>29</v>
      </c>
      <c r="H169" s="63">
        <v>51</v>
      </c>
      <c r="I169" s="110">
        <v>1</v>
      </c>
      <c r="J169" s="63">
        <v>1</v>
      </c>
      <c r="K169" s="63">
        <v>8</v>
      </c>
      <c r="L169" s="63">
        <v>4</v>
      </c>
      <c r="M169" s="63">
        <v>11</v>
      </c>
      <c r="N169" s="63">
        <v>6</v>
      </c>
      <c r="O169" s="65">
        <v>0</v>
      </c>
      <c r="P169" s="63">
        <v>5</v>
      </c>
      <c r="Q169" s="63">
        <v>15</v>
      </c>
      <c r="R169" s="67">
        <v>27.43</v>
      </c>
      <c r="S169" s="16"/>
    </row>
    <row r="170" spans="2:19" s="18" customFormat="1" ht="20.100000000000001" customHeight="1">
      <c r="B170" s="15"/>
      <c r="C170" s="134">
        <v>820</v>
      </c>
      <c r="D170" s="135" t="s">
        <v>44</v>
      </c>
      <c r="E170" s="57" t="s">
        <v>93</v>
      </c>
      <c r="F170" s="57">
        <v>15</v>
      </c>
      <c r="G170" s="57">
        <v>142</v>
      </c>
      <c r="H170" s="57">
        <v>157</v>
      </c>
      <c r="I170" s="57">
        <v>2</v>
      </c>
      <c r="J170" s="57">
        <v>29</v>
      </c>
      <c r="K170" s="57">
        <v>36</v>
      </c>
      <c r="L170" s="57">
        <v>20</v>
      </c>
      <c r="M170" s="57">
        <v>19</v>
      </c>
      <c r="N170" s="57">
        <v>10</v>
      </c>
      <c r="O170" s="57">
        <v>8</v>
      </c>
      <c r="P170" s="57">
        <v>6</v>
      </c>
      <c r="Q170" s="57">
        <v>27</v>
      </c>
      <c r="R170" s="61">
        <v>25.46</v>
      </c>
      <c r="S170" s="16"/>
    </row>
    <row r="171" spans="2:19" s="18" customFormat="1" ht="20.100000000000001" customHeight="1">
      <c r="B171" s="15"/>
      <c r="C171" s="134"/>
      <c r="D171" s="135"/>
      <c r="E171" s="68" t="s">
        <v>94</v>
      </c>
      <c r="F171" s="68">
        <v>7</v>
      </c>
      <c r="G171" s="68">
        <v>43</v>
      </c>
      <c r="H171" s="68">
        <v>50</v>
      </c>
      <c r="I171" s="59">
        <v>0</v>
      </c>
      <c r="J171" s="68">
        <v>12</v>
      </c>
      <c r="K171" s="68">
        <v>7</v>
      </c>
      <c r="L171" s="68">
        <v>5</v>
      </c>
      <c r="M171" s="68">
        <v>6</v>
      </c>
      <c r="N171" s="68">
        <v>6</v>
      </c>
      <c r="O171" s="111">
        <v>4</v>
      </c>
      <c r="P171" s="68">
        <v>3</v>
      </c>
      <c r="Q171" s="68">
        <v>7</v>
      </c>
      <c r="R171" s="61">
        <v>25.66</v>
      </c>
      <c r="S171" s="16"/>
    </row>
    <row r="172" spans="2:19" s="18" customFormat="1" ht="20.100000000000001" customHeight="1">
      <c r="B172" s="15"/>
      <c r="C172" s="134"/>
      <c r="D172" s="135"/>
      <c r="E172" s="57" t="s">
        <v>95</v>
      </c>
      <c r="F172" s="57">
        <v>25</v>
      </c>
      <c r="G172" s="57">
        <v>24</v>
      </c>
      <c r="H172" s="57">
        <v>49</v>
      </c>
      <c r="I172" s="59">
        <v>0</v>
      </c>
      <c r="J172" s="57">
        <v>10</v>
      </c>
      <c r="K172" s="57">
        <v>5</v>
      </c>
      <c r="L172" s="57">
        <v>9</v>
      </c>
      <c r="M172" s="57">
        <v>4</v>
      </c>
      <c r="N172" s="57">
        <v>2</v>
      </c>
      <c r="O172" s="57">
        <v>7</v>
      </c>
      <c r="P172" s="57">
        <v>2</v>
      </c>
      <c r="Q172" s="57">
        <v>10</v>
      </c>
      <c r="R172" s="61">
        <v>25.8</v>
      </c>
      <c r="S172" s="16"/>
    </row>
    <row r="173" spans="2:19" s="18" customFormat="1" ht="20.100000000000001" customHeight="1">
      <c r="B173" s="15"/>
      <c r="C173" s="134"/>
      <c r="D173" s="135"/>
      <c r="E173" s="68" t="s">
        <v>96</v>
      </c>
      <c r="F173" s="68">
        <v>7</v>
      </c>
      <c r="G173" s="68">
        <v>71</v>
      </c>
      <c r="H173" s="68">
        <v>78</v>
      </c>
      <c r="I173" s="68">
        <v>1</v>
      </c>
      <c r="J173" s="68">
        <v>12</v>
      </c>
      <c r="K173" s="68">
        <v>18</v>
      </c>
      <c r="L173" s="68">
        <v>19</v>
      </c>
      <c r="M173" s="68">
        <v>6</v>
      </c>
      <c r="N173" s="68">
        <v>5</v>
      </c>
      <c r="O173" s="68">
        <v>5</v>
      </c>
      <c r="P173" s="68">
        <v>3</v>
      </c>
      <c r="Q173" s="68">
        <v>9</v>
      </c>
      <c r="R173" s="61">
        <v>25.27</v>
      </c>
      <c r="S173" s="16"/>
    </row>
    <row r="174" spans="2:19" s="18" customFormat="1" ht="20.100000000000001" customHeight="1">
      <c r="B174" s="15"/>
      <c r="C174" s="136">
        <v>840</v>
      </c>
      <c r="D174" s="143" t="s">
        <v>45</v>
      </c>
      <c r="E174" s="63" t="s">
        <v>97</v>
      </c>
      <c r="F174" s="63">
        <v>5</v>
      </c>
      <c r="G174" s="63">
        <v>21</v>
      </c>
      <c r="H174" s="63">
        <v>26</v>
      </c>
      <c r="I174" s="65">
        <v>0</v>
      </c>
      <c r="J174" s="63">
        <v>2</v>
      </c>
      <c r="K174" s="63">
        <v>2</v>
      </c>
      <c r="L174" s="63">
        <v>4</v>
      </c>
      <c r="M174" s="63">
        <v>4</v>
      </c>
      <c r="N174" s="63">
        <v>1</v>
      </c>
      <c r="O174" s="63">
        <v>4</v>
      </c>
      <c r="P174" s="65">
        <v>0</v>
      </c>
      <c r="Q174" s="63">
        <v>9</v>
      </c>
      <c r="R174" s="67">
        <v>27.23</v>
      </c>
      <c r="S174" s="16"/>
    </row>
    <row r="175" spans="2:19" s="18" customFormat="1" ht="20.100000000000001" customHeight="1">
      <c r="B175" s="15"/>
      <c r="C175" s="136"/>
      <c r="D175" s="143"/>
      <c r="E175" s="71" t="s">
        <v>73</v>
      </c>
      <c r="F175" s="71">
        <v>1</v>
      </c>
      <c r="G175" s="71">
        <v>19</v>
      </c>
      <c r="H175" s="71">
        <v>20</v>
      </c>
      <c r="I175" s="71">
        <v>1</v>
      </c>
      <c r="J175" s="65">
        <v>0</v>
      </c>
      <c r="K175" s="71">
        <v>1</v>
      </c>
      <c r="L175" s="71">
        <v>3</v>
      </c>
      <c r="M175" s="71">
        <v>3</v>
      </c>
      <c r="N175" s="71">
        <v>3</v>
      </c>
      <c r="O175" s="71">
        <v>4</v>
      </c>
      <c r="P175" s="71">
        <v>1</v>
      </c>
      <c r="Q175" s="71">
        <v>4</v>
      </c>
      <c r="R175" s="67">
        <v>26.3</v>
      </c>
      <c r="S175" s="16"/>
    </row>
    <row r="176" spans="2:19" s="18" customFormat="1" ht="20.100000000000001" customHeight="1">
      <c r="B176" s="15"/>
      <c r="C176" s="136"/>
      <c r="D176" s="143"/>
      <c r="E176" s="63" t="s">
        <v>96</v>
      </c>
      <c r="F176" s="63">
        <v>1</v>
      </c>
      <c r="G176" s="63">
        <v>30</v>
      </c>
      <c r="H176" s="63">
        <v>31</v>
      </c>
      <c r="I176" s="65">
        <v>0</v>
      </c>
      <c r="J176" s="110">
        <v>4</v>
      </c>
      <c r="K176" s="63">
        <v>2</v>
      </c>
      <c r="L176" s="65">
        <v>0</v>
      </c>
      <c r="M176" s="63">
        <v>3</v>
      </c>
      <c r="N176" s="63">
        <v>4</v>
      </c>
      <c r="O176" s="110">
        <v>3</v>
      </c>
      <c r="P176" s="66">
        <v>4</v>
      </c>
      <c r="Q176" s="63">
        <v>11</v>
      </c>
      <c r="R176" s="67">
        <v>28.1</v>
      </c>
      <c r="S176" s="16"/>
    </row>
    <row r="177" spans="2:19" s="18" customFormat="1" ht="20.100000000000001" customHeight="1">
      <c r="B177" s="15"/>
      <c r="C177" s="56">
        <v>860</v>
      </c>
      <c r="D177" s="57" t="s">
        <v>46</v>
      </c>
      <c r="E177" s="57" t="s">
        <v>95</v>
      </c>
      <c r="F177" s="57">
        <v>8</v>
      </c>
      <c r="G177" s="57">
        <v>4</v>
      </c>
      <c r="H177" s="57">
        <v>12</v>
      </c>
      <c r="I177" s="57">
        <v>1</v>
      </c>
      <c r="J177" s="60">
        <v>1</v>
      </c>
      <c r="K177" s="59">
        <v>0</v>
      </c>
      <c r="L177" s="57">
        <v>4</v>
      </c>
      <c r="M177" s="57">
        <v>2</v>
      </c>
      <c r="N177" s="59">
        <v>0</v>
      </c>
      <c r="O177" s="57">
        <v>1</v>
      </c>
      <c r="P177" s="59">
        <v>0</v>
      </c>
      <c r="Q177" s="57">
        <v>3</v>
      </c>
      <c r="R177" s="61">
        <v>28.08</v>
      </c>
      <c r="S177" s="16"/>
    </row>
    <row r="178" spans="2:19" s="18" customFormat="1" ht="19.5" customHeight="1">
      <c r="B178" s="15"/>
      <c r="C178" s="62">
        <v>870</v>
      </c>
      <c r="D178" s="63" t="s">
        <v>47</v>
      </c>
      <c r="E178" s="63" t="s">
        <v>98</v>
      </c>
      <c r="F178" s="63">
        <v>8</v>
      </c>
      <c r="G178" s="63">
        <v>7</v>
      </c>
      <c r="H178" s="63">
        <v>15</v>
      </c>
      <c r="I178" s="65">
        <v>0</v>
      </c>
      <c r="J178" s="65">
        <v>0</v>
      </c>
      <c r="K178" s="66">
        <v>1</v>
      </c>
      <c r="L178" s="66">
        <v>2</v>
      </c>
      <c r="M178" s="110">
        <v>2</v>
      </c>
      <c r="N178" s="65">
        <v>0</v>
      </c>
      <c r="O178" s="65">
        <v>0</v>
      </c>
      <c r="P178" s="63">
        <v>1</v>
      </c>
      <c r="Q178" s="112">
        <v>9</v>
      </c>
      <c r="R178" s="67">
        <v>29.33</v>
      </c>
      <c r="S178" s="16"/>
    </row>
    <row r="179" spans="2:19" ht="20.100000000000001" customHeight="1">
      <c r="B179" s="15"/>
      <c r="C179" s="133" t="s">
        <v>104</v>
      </c>
      <c r="D179" s="133"/>
      <c r="E179" s="133"/>
      <c r="F179" s="77">
        <f>SUM(F167:F178)</f>
        <v>135</v>
      </c>
      <c r="G179" s="77">
        <f>SUM(G167:G178)</f>
        <v>418</v>
      </c>
      <c r="H179" s="77">
        <f>SUM(H167:H178)</f>
        <v>553</v>
      </c>
      <c r="I179" s="113">
        <f t="shared" ref="I179:Q179" si="8">SUM(I167:I178)</f>
        <v>14</v>
      </c>
      <c r="J179" s="113">
        <f>SUM(J167:J178)</f>
        <v>75</v>
      </c>
      <c r="K179" s="113">
        <f t="shared" si="8"/>
        <v>90</v>
      </c>
      <c r="L179" s="113">
        <f t="shared" si="8"/>
        <v>72</v>
      </c>
      <c r="M179" s="113">
        <f t="shared" si="8"/>
        <v>65</v>
      </c>
      <c r="N179" s="113">
        <f t="shared" si="8"/>
        <v>38</v>
      </c>
      <c r="O179" s="113">
        <f t="shared" si="8"/>
        <v>45</v>
      </c>
      <c r="P179" s="113">
        <f t="shared" si="8"/>
        <v>31</v>
      </c>
      <c r="Q179" s="113">
        <f t="shared" si="8"/>
        <v>123</v>
      </c>
      <c r="R179" s="78">
        <v>26.239095840867996</v>
      </c>
      <c r="S179" s="16"/>
    </row>
    <row r="180" spans="2:19" ht="20.100000000000001" customHeight="1">
      <c r="B180" s="15"/>
      <c r="C180" s="129" t="s">
        <v>105</v>
      </c>
      <c r="D180" s="129"/>
      <c r="E180" s="129"/>
      <c r="F180" s="119">
        <f>F179/$H$179</f>
        <v>0.24412296564195299</v>
      </c>
      <c r="G180" s="119">
        <f t="shared" ref="G180:Q180" si="9">G179/$H$179</f>
        <v>0.75587703435804698</v>
      </c>
      <c r="H180" s="119">
        <v>1</v>
      </c>
      <c r="I180" s="119">
        <f t="shared" si="9"/>
        <v>2.5316455696202531E-2</v>
      </c>
      <c r="J180" s="119">
        <f t="shared" si="9"/>
        <v>0.13562386980108498</v>
      </c>
      <c r="K180" s="119">
        <f t="shared" si="9"/>
        <v>0.16274864376130199</v>
      </c>
      <c r="L180" s="119">
        <f t="shared" si="9"/>
        <v>0.1301989150090416</v>
      </c>
      <c r="M180" s="119">
        <f t="shared" si="9"/>
        <v>0.11754068716094032</v>
      </c>
      <c r="N180" s="119">
        <f t="shared" si="9"/>
        <v>6.8716094032549732E-2</v>
      </c>
      <c r="O180" s="119">
        <f t="shared" si="9"/>
        <v>8.1374321880650996E-2</v>
      </c>
      <c r="P180" s="119">
        <f t="shared" si="9"/>
        <v>5.6057866184448461E-2</v>
      </c>
      <c r="Q180" s="119">
        <f t="shared" si="9"/>
        <v>0.22242314647377939</v>
      </c>
      <c r="R180" s="79"/>
      <c r="S180" s="16"/>
    </row>
    <row r="181" spans="2:19" ht="20.100000000000001" customHeight="1">
      <c r="B181" s="15"/>
      <c r="C181" s="133" t="s">
        <v>48</v>
      </c>
      <c r="D181" s="133"/>
      <c r="E181" s="133"/>
      <c r="F181" s="77">
        <f>SUM(F179,F98)</f>
        <v>1170</v>
      </c>
      <c r="G181" s="77">
        <f t="shared" ref="G181:Q181" si="10">SUM(G179,G98)</f>
        <v>2849</v>
      </c>
      <c r="H181" s="77">
        <f t="shared" si="10"/>
        <v>4019</v>
      </c>
      <c r="I181" s="77">
        <f t="shared" si="10"/>
        <v>81</v>
      </c>
      <c r="J181" s="77">
        <f t="shared" si="10"/>
        <v>255</v>
      </c>
      <c r="K181" s="77">
        <f t="shared" si="10"/>
        <v>441</v>
      </c>
      <c r="L181" s="77">
        <f t="shared" si="10"/>
        <v>638</v>
      </c>
      <c r="M181" s="77">
        <f t="shared" si="10"/>
        <v>673</v>
      </c>
      <c r="N181" s="77">
        <f t="shared" si="10"/>
        <v>551</v>
      </c>
      <c r="O181" s="77">
        <f t="shared" si="10"/>
        <v>416</v>
      </c>
      <c r="P181" s="77">
        <f t="shared" si="10"/>
        <v>263</v>
      </c>
      <c r="Q181" s="77">
        <f t="shared" si="10"/>
        <v>700</v>
      </c>
      <c r="R181" s="78">
        <v>26.181651492602612</v>
      </c>
      <c r="S181" s="16"/>
    </row>
    <row r="182" spans="2:19" ht="20.100000000000001" customHeight="1">
      <c r="B182" s="15"/>
      <c r="C182" s="129" t="s">
        <v>123</v>
      </c>
      <c r="D182" s="129"/>
      <c r="E182" s="129"/>
      <c r="F182" s="119">
        <f>F181/$H$181</f>
        <v>0.29111719333167457</v>
      </c>
      <c r="G182" s="119">
        <f t="shared" ref="G182:Q182" si="11">G181/$H$181</f>
        <v>0.70888280666832548</v>
      </c>
      <c r="H182" s="119">
        <v>1</v>
      </c>
      <c r="I182" s="119">
        <f t="shared" si="11"/>
        <v>2.0154267230654391E-2</v>
      </c>
      <c r="J182" s="119">
        <f t="shared" si="11"/>
        <v>6.3448619059467526E-2</v>
      </c>
      <c r="K182" s="119">
        <f t="shared" si="11"/>
        <v>0.10972878825578503</v>
      </c>
      <c r="L182" s="119">
        <f t="shared" si="11"/>
        <v>0.15874595670564817</v>
      </c>
      <c r="M182" s="119">
        <f t="shared" si="11"/>
        <v>0.16745459069420254</v>
      </c>
      <c r="N182" s="119">
        <f t="shared" si="11"/>
        <v>0.1370987807912416</v>
      </c>
      <c r="O182" s="119">
        <f t="shared" si="11"/>
        <v>0.10350833540681761</v>
      </c>
      <c r="P182" s="119">
        <f t="shared" si="11"/>
        <v>6.5439163971137096E-2</v>
      </c>
      <c r="Q182" s="119">
        <f t="shared" si="11"/>
        <v>0.17417267977108733</v>
      </c>
      <c r="R182" s="79"/>
      <c r="S182" s="16"/>
    </row>
    <row r="183" spans="2:19" ht="3.95" customHeight="1">
      <c r="B183" s="19"/>
      <c r="C183" s="20"/>
      <c r="D183" s="21"/>
      <c r="E183" s="22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2"/>
      <c r="S183" s="24"/>
    </row>
    <row r="185" spans="2:19" ht="13.5" thickBot="1"/>
    <row r="186" spans="2:19" s="1" customFormat="1" ht="13.5" thickBot="1">
      <c r="B186" s="131" t="s">
        <v>138</v>
      </c>
      <c r="C186" s="132"/>
      <c r="D186" s="132"/>
      <c r="E186" s="132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</row>
    <row r="187" spans="2:19" s="1" customFormat="1" ht="13.5" thickBot="1">
      <c r="B187" s="131" t="s">
        <v>39</v>
      </c>
      <c r="C187" s="132"/>
      <c r="D187" s="132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</row>
    <row r="188" spans="2:19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2:19" s="90" customFormat="1"/>
    <row r="190" spans="2:19" s="90" customFormat="1"/>
    <row r="191" spans="2:19" s="90" customFormat="1">
      <c r="C191" s="92"/>
      <c r="D191" s="102"/>
      <c r="E191" s="97" t="s">
        <v>49</v>
      </c>
      <c r="F191" s="97"/>
      <c r="G191" s="97"/>
    </row>
    <row r="192" spans="2:19" s="90" customFormat="1">
      <c r="C192" s="92"/>
      <c r="D192" s="102"/>
      <c r="E192" s="97"/>
      <c r="F192" s="97"/>
      <c r="G192" s="97"/>
      <c r="I192" s="90" t="s">
        <v>30</v>
      </c>
      <c r="J192" s="90" t="s">
        <v>51</v>
      </c>
    </row>
    <row r="193" spans="3:18" s="90" customFormat="1">
      <c r="C193" s="92"/>
      <c r="D193" s="102"/>
      <c r="E193" s="97" t="s">
        <v>29</v>
      </c>
      <c r="F193" s="97"/>
      <c r="G193" s="97"/>
      <c r="I193" s="90" t="s">
        <v>50</v>
      </c>
      <c r="J193" s="90">
        <v>98</v>
      </c>
    </row>
    <row r="194" spans="3:18" s="90" customFormat="1">
      <c r="C194" s="92"/>
      <c r="D194" s="102"/>
      <c r="E194" s="97">
        <v>801</v>
      </c>
      <c r="F194" s="97" t="s">
        <v>43</v>
      </c>
      <c r="G194" s="97">
        <v>64</v>
      </c>
      <c r="I194" s="90" t="s">
        <v>35</v>
      </c>
      <c r="J194" s="90">
        <v>331</v>
      </c>
    </row>
    <row r="195" spans="3:18" s="90" customFormat="1">
      <c r="C195" s="92"/>
      <c r="D195" s="102"/>
      <c r="E195" s="97">
        <v>802</v>
      </c>
      <c r="F195" s="97" t="s">
        <v>54</v>
      </c>
      <c r="G195" s="97">
        <v>51</v>
      </c>
      <c r="I195" s="90" t="s">
        <v>36</v>
      </c>
      <c r="J195" s="90">
        <v>61</v>
      </c>
    </row>
    <row r="196" spans="3:18" s="90" customFormat="1">
      <c r="C196" s="92"/>
      <c r="D196" s="102"/>
      <c r="E196" s="97">
        <v>820</v>
      </c>
      <c r="F196" s="97" t="s">
        <v>44</v>
      </c>
      <c r="G196" s="97">
        <v>334</v>
      </c>
      <c r="I196" s="90" t="s">
        <v>37</v>
      </c>
      <c r="J196" s="90">
        <v>63</v>
      </c>
    </row>
    <row r="197" spans="3:18" s="90" customFormat="1">
      <c r="C197" s="92"/>
      <c r="D197" s="102"/>
      <c r="E197" s="97">
        <v>840</v>
      </c>
      <c r="F197" s="97" t="s">
        <v>45</v>
      </c>
      <c r="G197" s="97">
        <v>77</v>
      </c>
      <c r="I197" s="90" t="s">
        <v>38</v>
      </c>
      <c r="J197" s="90">
        <f>SUM(K192:K196)</f>
        <v>0</v>
      </c>
    </row>
    <row r="198" spans="3:18" s="90" customFormat="1">
      <c r="C198" s="92"/>
      <c r="D198" s="102"/>
      <c r="E198" s="97">
        <v>860</v>
      </c>
      <c r="F198" s="97" t="s">
        <v>46</v>
      </c>
      <c r="G198" s="97">
        <v>12</v>
      </c>
    </row>
    <row r="199" spans="3:18" s="90" customFormat="1">
      <c r="C199" s="92"/>
      <c r="D199" s="102"/>
      <c r="E199" s="97">
        <v>870</v>
      </c>
      <c r="F199" s="97" t="s">
        <v>47</v>
      </c>
      <c r="G199" s="97">
        <v>15</v>
      </c>
    </row>
    <row r="200" spans="3:18" s="90" customFormat="1">
      <c r="C200" s="92"/>
      <c r="D200" s="102"/>
      <c r="E200" s="97" t="s">
        <v>38</v>
      </c>
      <c r="F200" s="97"/>
      <c r="G200" s="97">
        <f>SUM(G193:G199)</f>
        <v>553</v>
      </c>
    </row>
    <row r="201" spans="3:18" s="90" customFormat="1"/>
    <row r="202" spans="3:18" s="90" customFormat="1" ht="12.75" customHeight="1"/>
    <row r="203" spans="3:18" s="90" customFormat="1" ht="12.75" customHeight="1"/>
    <row r="204" spans="3:18" s="90" customFormat="1" ht="12.75" customHeight="1"/>
    <row r="205" spans="3:18" s="90" customFormat="1" ht="12.75" customHeight="1"/>
    <row r="206" spans="3:18" s="90" customFormat="1">
      <c r="C206" s="92"/>
      <c r="D206" s="102"/>
      <c r="E206" s="94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4"/>
    </row>
    <row r="207" spans="3:18" s="90" customFormat="1">
      <c r="C207" s="92"/>
      <c r="D207" s="102"/>
      <c r="E207" s="94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4"/>
    </row>
    <row r="208" spans="3:18" s="90" customFormat="1">
      <c r="C208" s="92"/>
      <c r="D208" s="102"/>
      <c r="E208" s="94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4"/>
    </row>
    <row r="209" spans="2:19" s="90" customFormat="1">
      <c r="C209" s="92"/>
      <c r="D209" s="102"/>
      <c r="E209" s="94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4"/>
    </row>
    <row r="210" spans="2:19" s="90" customFormat="1">
      <c r="C210" s="92"/>
      <c r="D210" s="102"/>
      <c r="E210" s="94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4"/>
    </row>
    <row r="211" spans="2:19" ht="6" customHeight="1">
      <c r="B211" s="90" t="s">
        <v>48</v>
      </c>
      <c r="C211" s="90">
        <v>5117</v>
      </c>
      <c r="D211" s="90">
        <v>6010</v>
      </c>
      <c r="E211" s="90">
        <v>5711</v>
      </c>
      <c r="F211" s="90">
        <v>5731</v>
      </c>
      <c r="G211" s="90">
        <v>4548</v>
      </c>
      <c r="H211" s="90">
        <f>SUM(K220:K221)</f>
        <v>4370</v>
      </c>
      <c r="I211" s="90"/>
      <c r="J211" s="90"/>
      <c r="K211" s="90"/>
      <c r="L211" s="90"/>
      <c r="M211" s="90"/>
      <c r="N211" s="90"/>
      <c r="O211" s="90"/>
      <c r="P211" s="90"/>
      <c r="Q211" s="6"/>
      <c r="R211" s="6"/>
    </row>
    <row r="212" spans="2:19" ht="4.5" customHeight="1" thickBot="1"/>
    <row r="213" spans="2:19" s="51" customFormat="1" ht="12.75" customHeight="1" thickBot="1">
      <c r="B213" s="127" t="s">
        <v>141</v>
      </c>
      <c r="C213" s="128"/>
      <c r="D213" s="128"/>
      <c r="E213" s="128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</row>
    <row r="214" spans="2:19" ht="13.5" thickBot="1"/>
    <row r="215" spans="2:19" ht="13.5" thickBot="1">
      <c r="D215" s="52"/>
    </row>
    <row r="216" spans="2:19" s="5" customFormat="1" ht="13.5" thickBot="1">
      <c r="C216" s="107" t="s">
        <v>108</v>
      </c>
      <c r="D216" s="3"/>
      <c r="E216" s="3"/>
      <c r="F216" s="3"/>
      <c r="G216" s="114"/>
      <c r="H216" s="115"/>
      <c r="I216" s="115"/>
      <c r="J216" s="115"/>
      <c r="K216" s="115"/>
      <c r="L216" s="115"/>
      <c r="M216" s="115"/>
      <c r="N216" s="114"/>
      <c r="O216" s="114"/>
      <c r="P216" s="3"/>
      <c r="Q216" s="3"/>
      <c r="R216" s="3"/>
      <c r="S216" s="3"/>
    </row>
    <row r="217" spans="2:19" s="90" customFormat="1">
      <c r="C217" s="92"/>
      <c r="H217" s="90" t="s">
        <v>53</v>
      </c>
      <c r="I217" s="90" t="s">
        <v>100</v>
      </c>
      <c r="J217" s="90" t="s">
        <v>124</v>
      </c>
      <c r="K217" s="90" t="s">
        <v>126</v>
      </c>
      <c r="L217" s="90" t="s">
        <v>133</v>
      </c>
    </row>
    <row r="218" spans="2:19" s="90" customFormat="1">
      <c r="C218" s="92"/>
      <c r="D218" s="102"/>
      <c r="G218" s="90" t="s">
        <v>109</v>
      </c>
      <c r="H218" s="92">
        <v>1890</v>
      </c>
      <c r="I218" s="92">
        <v>2000</v>
      </c>
      <c r="J218" s="91">
        <v>2078</v>
      </c>
      <c r="K218" s="91">
        <v>2070</v>
      </c>
      <c r="L218" s="91">
        <v>1881</v>
      </c>
    </row>
    <row r="219" spans="2:19" s="90" customFormat="1">
      <c r="C219" s="92"/>
      <c r="D219" s="102"/>
      <c r="G219" s="90" t="s">
        <v>110</v>
      </c>
      <c r="H219" s="92">
        <v>1748</v>
      </c>
      <c r="I219" s="92">
        <v>1484</v>
      </c>
      <c r="J219" s="91">
        <v>1761</v>
      </c>
      <c r="K219" s="91">
        <v>1589</v>
      </c>
      <c r="L219" s="91">
        <v>1585</v>
      </c>
    </row>
    <row r="220" spans="2:19" s="90" customFormat="1">
      <c r="C220" s="92"/>
      <c r="D220" s="102"/>
      <c r="G220" s="90" t="s">
        <v>111</v>
      </c>
      <c r="H220" s="92">
        <v>3638</v>
      </c>
      <c r="I220" s="92">
        <v>3484</v>
      </c>
      <c r="J220" s="91">
        <v>3839</v>
      </c>
      <c r="K220" s="91">
        <v>3659</v>
      </c>
      <c r="L220" s="91">
        <v>3466</v>
      </c>
    </row>
    <row r="221" spans="2:19" s="90" customFormat="1">
      <c r="C221" s="92"/>
      <c r="D221" s="102"/>
      <c r="G221" s="90" t="s">
        <v>49</v>
      </c>
      <c r="H221" s="92">
        <v>994</v>
      </c>
      <c r="I221" s="92">
        <v>833</v>
      </c>
      <c r="J221" s="91">
        <v>729</v>
      </c>
      <c r="K221" s="91">
        <v>711</v>
      </c>
      <c r="L221" s="91">
        <v>553</v>
      </c>
    </row>
    <row r="222" spans="2:19" s="90" customFormat="1">
      <c r="C222" s="92"/>
      <c r="D222" s="102"/>
      <c r="E222" s="94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4"/>
    </row>
    <row r="223" spans="2:19" s="90" customFormat="1">
      <c r="C223" s="92"/>
      <c r="D223" s="102"/>
      <c r="E223" s="94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4"/>
    </row>
    <row r="224" spans="2:19" s="90" customFormat="1">
      <c r="C224" s="92"/>
      <c r="D224" s="102"/>
      <c r="E224" s="94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4"/>
    </row>
    <row r="225" spans="3:18" s="90" customFormat="1">
      <c r="C225" s="92"/>
      <c r="D225" s="102"/>
      <c r="E225" s="94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4"/>
    </row>
    <row r="226" spans="3:18" s="90" customFormat="1">
      <c r="C226" s="92"/>
      <c r="D226" s="102"/>
      <c r="E226" s="94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4"/>
    </row>
    <row r="227" spans="3:18" s="90" customFormat="1">
      <c r="C227" s="92"/>
      <c r="D227" s="102"/>
      <c r="E227" s="94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4"/>
    </row>
    <row r="228" spans="3:18" s="90" customFormat="1">
      <c r="C228" s="92"/>
      <c r="D228" s="102"/>
      <c r="E228" s="94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4"/>
    </row>
    <row r="229" spans="3:18" s="90" customFormat="1">
      <c r="C229" s="92"/>
      <c r="D229" s="102"/>
      <c r="E229" s="94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4"/>
    </row>
    <row r="230" spans="3:18" s="90" customFormat="1">
      <c r="C230" s="92"/>
      <c r="D230" s="102"/>
      <c r="E230" s="94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4"/>
    </row>
    <row r="231" spans="3:18" s="90" customFormat="1">
      <c r="C231" s="92"/>
      <c r="D231" s="102"/>
      <c r="E231" s="94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4"/>
    </row>
    <row r="232" spans="3:18" s="90" customFormat="1">
      <c r="C232" s="92"/>
      <c r="D232" s="102"/>
      <c r="E232" s="94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4"/>
    </row>
    <row r="233" spans="3:18" s="90" customFormat="1">
      <c r="C233" s="92"/>
      <c r="D233" s="102"/>
      <c r="E233" s="94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4"/>
    </row>
    <row r="234" spans="3:18" s="90" customFormat="1">
      <c r="C234" s="92"/>
      <c r="D234" s="102"/>
      <c r="E234" s="94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4"/>
    </row>
    <row r="235" spans="3:18" s="90" customFormat="1">
      <c r="C235" s="92"/>
      <c r="D235" s="102"/>
      <c r="E235" s="94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4"/>
    </row>
    <row r="236" spans="3:18" s="90" customFormat="1">
      <c r="C236" s="92"/>
      <c r="D236" s="102"/>
      <c r="E236" s="94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4"/>
    </row>
    <row r="237" spans="3:18" s="90" customFormat="1">
      <c r="C237" s="92"/>
      <c r="D237" s="102"/>
      <c r="E237" s="94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4"/>
    </row>
    <row r="238" spans="3:18" s="90" customFormat="1">
      <c r="C238" s="92"/>
      <c r="D238" s="102"/>
      <c r="E238" s="94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4"/>
    </row>
    <row r="239" spans="3:18" s="90" customFormat="1">
      <c r="C239" s="92"/>
      <c r="D239" s="102"/>
      <c r="E239" s="94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4"/>
    </row>
    <row r="240" spans="3:18" s="90" customFormat="1">
      <c r="C240" s="92"/>
      <c r="D240" s="102"/>
      <c r="E240" s="94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4"/>
    </row>
    <row r="241" spans="3:18" s="90" customFormat="1">
      <c r="C241" s="92"/>
      <c r="D241" s="102"/>
      <c r="E241" s="94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4"/>
    </row>
    <row r="242" spans="3:18" s="90" customFormat="1">
      <c r="C242" s="92"/>
      <c r="D242" s="102"/>
      <c r="E242" s="94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4"/>
    </row>
    <row r="243" spans="3:18" s="90" customFormat="1">
      <c r="C243" s="92"/>
      <c r="D243" s="102"/>
      <c r="E243" s="94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4"/>
    </row>
    <row r="244" spans="3:18" ht="45" customHeight="1">
      <c r="C244" s="145" t="s">
        <v>142</v>
      </c>
      <c r="D244" s="145"/>
    </row>
  </sheetData>
  <mergeCells count="83">
    <mergeCell ref="C81:C85"/>
    <mergeCell ref="D81:D85"/>
    <mergeCell ref="C86:C91"/>
    <mergeCell ref="D86:D91"/>
    <mergeCell ref="C93:C95"/>
    <mergeCell ref="D93:D95"/>
    <mergeCell ref="C70:C72"/>
    <mergeCell ref="D70:D72"/>
    <mergeCell ref="C73:C74"/>
    <mergeCell ref="D73:D74"/>
    <mergeCell ref="C75:C80"/>
    <mergeCell ref="D75:D80"/>
    <mergeCell ref="C37:C38"/>
    <mergeCell ref="D37:D38"/>
    <mergeCell ref="C39:C42"/>
    <mergeCell ref="D39:D42"/>
    <mergeCell ref="C45:C46"/>
    <mergeCell ref="D45:D46"/>
    <mergeCell ref="D15:D16"/>
    <mergeCell ref="C17:C18"/>
    <mergeCell ref="D17:D18"/>
    <mergeCell ref="C33:C36"/>
    <mergeCell ref="D33:D36"/>
    <mergeCell ref="C27:R27"/>
    <mergeCell ref="C56:R56"/>
    <mergeCell ref="C162:R162"/>
    <mergeCell ref="C6:R6"/>
    <mergeCell ref="C51:E51"/>
    <mergeCell ref="R30:R31"/>
    <mergeCell ref="I30:Q30"/>
    <mergeCell ref="F30:H30"/>
    <mergeCell ref="E30:E31"/>
    <mergeCell ref="I9:Q9"/>
    <mergeCell ref="R9:R10"/>
    <mergeCell ref="C9:D10"/>
    <mergeCell ref="C52:E52"/>
    <mergeCell ref="C59:D60"/>
    <mergeCell ref="I59:Q59"/>
    <mergeCell ref="C99:E99"/>
    <mergeCell ref="C15:C16"/>
    <mergeCell ref="C4:R4"/>
    <mergeCell ref="C2:R2"/>
    <mergeCell ref="C1:R1"/>
    <mergeCell ref="C244:D244"/>
    <mergeCell ref="B104:E104"/>
    <mergeCell ref="E59:E60"/>
    <mergeCell ref="C96:E96"/>
    <mergeCell ref="C97:E97"/>
    <mergeCell ref="C98:E98"/>
    <mergeCell ref="C30:D31"/>
    <mergeCell ref="E9:E10"/>
    <mergeCell ref="F9:H9"/>
    <mergeCell ref="C22:E22"/>
    <mergeCell ref="R59:R60"/>
    <mergeCell ref="F59:H59"/>
    <mergeCell ref="C21:E21"/>
    <mergeCell ref="R165:R166"/>
    <mergeCell ref="C179:E179"/>
    <mergeCell ref="B105:E105"/>
    <mergeCell ref="I165:Q165"/>
    <mergeCell ref="C131:F131"/>
    <mergeCell ref="B159:E159"/>
    <mergeCell ref="F165:H165"/>
    <mergeCell ref="C165:D166"/>
    <mergeCell ref="D174:D176"/>
    <mergeCell ref="C167:C168"/>
    <mergeCell ref="D167:D168"/>
    <mergeCell ref="C62:C64"/>
    <mergeCell ref="D62:D64"/>
    <mergeCell ref="B213:E213"/>
    <mergeCell ref="C180:E180"/>
    <mergeCell ref="E165:E166"/>
    <mergeCell ref="B186:E186"/>
    <mergeCell ref="B187:D187"/>
    <mergeCell ref="C181:E181"/>
    <mergeCell ref="C182:E182"/>
    <mergeCell ref="C170:C173"/>
    <mergeCell ref="D170:D173"/>
    <mergeCell ref="C174:C176"/>
    <mergeCell ref="C65:C66"/>
    <mergeCell ref="D65:D66"/>
    <mergeCell ref="C67:C69"/>
    <mergeCell ref="D67:D6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48" fitToHeight="3" orientation="portrait" r:id="rId1"/>
  <headerFooter alignWithMargins="0"/>
  <rowBreaks count="2" manualBreakCount="2">
    <brk id="100" min="1" max="19" man="1"/>
    <brk id="215" min="1" max="19" man="1"/>
  </rowBreaks>
  <colBreaks count="1" manualBreakCount="1">
    <brk id="19" max="238" man="1"/>
  </colBreaks>
  <ignoredErrors>
    <ignoredError sqref="C12:C15 C86 C37 C65 C17 C19:C20 C39 C43:C45 C67 C70 C73 C75 C92 C61" numberStoredAsText="1"/>
    <ignoredError sqref="J52 L21:Q21 R52 K51:Q52 H211" formulaRange="1"/>
    <ignoredError sqref="I179" formula="1"/>
    <ignoredError sqref="J179:P179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1511</vt:lpstr>
      <vt:lpstr>'1511'!_1Àrea_d_impressió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2008-04-30T07:17:30Z</cp:lastPrinted>
  <dcterms:created xsi:type="dcterms:W3CDTF">2004-05-13T09:55:00Z</dcterms:created>
  <dcterms:modified xsi:type="dcterms:W3CDTF">2009-09-07T10:45:51Z</dcterms:modified>
</cp:coreProperties>
</file>