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0" yWindow="-90" windowWidth="9750" windowHeight="12165" tabRatio="460"/>
  </bookViews>
  <sheets>
    <sheet name="133" sheetId="4" r:id="rId1"/>
  </sheets>
  <calcPr calcId="125725"/>
</workbook>
</file>

<file path=xl/calcChain.xml><?xml version="1.0" encoding="utf-8"?>
<calcChain xmlns="http://schemas.openxmlformats.org/spreadsheetml/2006/main">
  <c r="F63" i="4"/>
  <c r="F64"/>
  <c r="F65"/>
  <c r="F66"/>
  <c r="F67"/>
  <c r="F68"/>
  <c r="F69"/>
  <c r="F62"/>
  <c r="H69"/>
  <c r="G69"/>
  <c r="I45" l="1"/>
  <c r="I31"/>
  <c r="I46"/>
  <c r="I24"/>
  <c r="I25"/>
  <c r="I21"/>
  <c r="I37"/>
  <c r="I30"/>
  <c r="I38"/>
  <c r="I56"/>
  <c r="J56" s="1"/>
  <c r="I9"/>
  <c r="I10"/>
  <c r="I11"/>
  <c r="I13"/>
  <c r="I36"/>
  <c r="I26"/>
  <c r="I27"/>
  <c r="I29"/>
  <c r="I41"/>
  <c r="I47"/>
  <c r="I52"/>
  <c r="I55"/>
  <c r="I17"/>
  <c r="I19"/>
  <c r="I15"/>
  <c r="I16"/>
  <c r="I49"/>
  <c r="I40"/>
  <c r="I53"/>
  <c r="I14"/>
  <c r="I12"/>
  <c r="I42"/>
  <c r="I35"/>
  <c r="I28"/>
  <c r="I51"/>
  <c r="I54"/>
  <c r="I50"/>
  <c r="I48"/>
  <c r="I22"/>
  <c r="I23"/>
  <c r="I7"/>
  <c r="I32"/>
  <c r="I43"/>
  <c r="I8"/>
  <c r="I39"/>
  <c r="I20"/>
  <c r="I18"/>
  <c r="I33"/>
  <c r="I44"/>
  <c r="F9"/>
  <c r="F10"/>
  <c r="F11"/>
  <c r="F13"/>
  <c r="F36"/>
  <c r="F26"/>
  <c r="F27"/>
  <c r="F29"/>
  <c r="F41"/>
  <c r="F47"/>
  <c r="F52"/>
  <c r="F55"/>
  <c r="F34"/>
  <c r="J34" s="1"/>
  <c r="F17"/>
  <c r="F19"/>
  <c r="F15"/>
  <c r="F16"/>
  <c r="F49"/>
  <c r="F40"/>
  <c r="F53"/>
  <c r="F14"/>
  <c r="F12"/>
  <c r="F42"/>
  <c r="F35"/>
  <c r="F28"/>
  <c r="F51"/>
  <c r="F54"/>
  <c r="F50"/>
  <c r="F48"/>
  <c r="F22"/>
  <c r="F23"/>
  <c r="F7"/>
  <c r="F32"/>
  <c r="F43"/>
  <c r="F8"/>
  <c r="F39"/>
  <c r="F20"/>
  <c r="F18"/>
  <c r="F33"/>
  <c r="F45"/>
  <c r="F31"/>
  <c r="F46"/>
  <c r="F24"/>
  <c r="F25"/>
  <c r="F21"/>
  <c r="F37"/>
  <c r="F30"/>
  <c r="F38"/>
  <c r="F56"/>
  <c r="F44"/>
  <c r="J44" l="1"/>
  <c r="J18"/>
  <c r="J39"/>
  <c r="J43"/>
  <c r="J7"/>
  <c r="J22"/>
  <c r="J50"/>
  <c r="J35"/>
  <c r="J12"/>
  <c r="J53"/>
  <c r="J52"/>
  <c r="J41"/>
  <c r="J27"/>
  <c r="J36"/>
  <c r="J11"/>
  <c r="J9"/>
  <c r="J37"/>
  <c r="J25"/>
  <c r="J46"/>
  <c r="J45"/>
  <c r="J33"/>
  <c r="J20"/>
  <c r="J8"/>
  <c r="J32"/>
  <c r="J23"/>
  <c r="J54"/>
  <c r="J28"/>
  <c r="J42"/>
  <c r="J14"/>
  <c r="J40"/>
  <c r="J16"/>
  <c r="J55"/>
  <c r="J47"/>
  <c r="J29"/>
  <c r="J26"/>
  <c r="J13"/>
  <c r="J10"/>
  <c r="J30"/>
  <c r="J21"/>
  <c r="J24"/>
  <c r="J31"/>
  <c r="J51"/>
  <c r="J49"/>
  <c r="J15"/>
  <c r="J17"/>
  <c r="J38"/>
  <c r="J48"/>
  <c r="J19"/>
</calcChain>
</file>

<file path=xl/sharedStrings.xml><?xml version="1.0" encoding="utf-8"?>
<sst xmlns="http://schemas.openxmlformats.org/spreadsheetml/2006/main" count="89" uniqueCount="81">
  <si>
    <t>Estudiantat total</t>
  </si>
  <si>
    <t>Estudiantat estranger</t>
  </si>
  <si>
    <t>TOTAL</t>
  </si>
  <si>
    <t>% Estudiantat estranger</t>
  </si>
  <si>
    <t>Dones</t>
  </si>
  <si>
    <t>Homes</t>
  </si>
  <si>
    <t>Total</t>
  </si>
  <si>
    <t>Unió Europea</t>
  </si>
  <si>
    <t>Resta d'Europa</t>
  </si>
  <si>
    <t>Amèrica Llatina</t>
  </si>
  <si>
    <t>Amèrica del Nord</t>
  </si>
  <si>
    <t>Àfrica</t>
  </si>
  <si>
    <t>Àsia</t>
  </si>
  <si>
    <t>Medi Ambient, Sostenibilitat i Recursos Naturals</t>
  </si>
  <si>
    <t>Màster en Enginyeria Ambiental</t>
  </si>
  <si>
    <t>Arquitectura, Urbanisme i Edificació</t>
  </si>
  <si>
    <t>Màster en Gestió i Valoració Urbana</t>
  </si>
  <si>
    <t>Màster en Paisatgisme</t>
  </si>
  <si>
    <t>Màster en Tecnologia a l'Arquitectura</t>
  </si>
  <si>
    <t>Màster en Teoria i Pràctica del Projecte d'Arquitectura</t>
  </si>
  <si>
    <t>Màster en Automàtica i Robòtica</t>
  </si>
  <si>
    <t>Enginyeria Industrial</t>
  </si>
  <si>
    <t>European Master in Advanced Materials Science and Engineering (AMASE)</t>
  </si>
  <si>
    <t>Màster en Agricultura per al Desenvolupament</t>
  </si>
  <si>
    <t>Enginyeria de Biosistemes</t>
  </si>
  <si>
    <t>Tecnologies de la Informació i les Comunicacions</t>
  </si>
  <si>
    <t>Màster en Arquitectura de Computadors, Xarxes i Sistemes</t>
  </si>
  <si>
    <t>Màster en Arquitectura, Energia i Medi Ambient</t>
  </si>
  <si>
    <t>Màster en Ciència i Enginyeria de Materials</t>
  </si>
  <si>
    <t>Enginyeria Aeroespacial</t>
  </si>
  <si>
    <t>Màster en Ciència i Tecnologia Aeroespacial</t>
  </si>
  <si>
    <t>Enginyeria Civil</t>
  </si>
  <si>
    <r>
      <t xml:space="preserve">Màster en Ciències del Mar: Oceanografia i Gestió del Medi Marí </t>
    </r>
    <r>
      <rPr>
        <vertAlign val="superscript"/>
        <sz val="10"/>
        <color rgb="FF003366"/>
        <rFont val="Arial"/>
        <family val="2"/>
      </rPr>
      <t>(1)</t>
    </r>
  </si>
  <si>
    <t>Màster en Computació</t>
  </si>
  <si>
    <t>Màster en Edificació</t>
  </si>
  <si>
    <t>Màster en Enginyeria Biotecnològica</t>
  </si>
  <si>
    <t>Màster en Enginyeria Civil</t>
  </si>
  <si>
    <t>Màster en Enginyeria del Cuir</t>
  </si>
  <si>
    <t>Màster en Enginyeria del Terreny i Enginyeria Sísmica</t>
  </si>
  <si>
    <t>Màster en Enginyeria de Recursos Naturals</t>
  </si>
  <si>
    <t xml:space="preserve">Master en Enginyeria Electrònica </t>
  </si>
  <si>
    <t>Màster en Enginyeria en Energia</t>
  </si>
  <si>
    <t>Màster en Enginyeria Estructural i de la Construcció</t>
  </si>
  <si>
    <t>Ciències Aplicades</t>
  </si>
  <si>
    <t>Màster en Enginyeria Matemàtica</t>
  </si>
  <si>
    <t>Màster en Enginyeria Telemàtica</t>
  </si>
  <si>
    <t xml:space="preserve">Màster en Enginyeria Tèxtil, Paperera i Gràfica </t>
  </si>
  <si>
    <t>Master en Estadística i Investigació Operativa</t>
  </si>
  <si>
    <t>Màster en Física Computacional i Aplicada</t>
  </si>
  <si>
    <t>Màster en Fotònica</t>
  </si>
  <si>
    <t>European Master in Hydroinformatics and Water Management (EuroAquae)</t>
  </si>
  <si>
    <t>Master of Science in Information and Communication Technologies - MINT</t>
  </si>
  <si>
    <t xml:space="preserve">Màster en Tecnologies de la Informació </t>
  </si>
  <si>
    <t>Màster en Intel·ligència Artificial</t>
  </si>
  <si>
    <t>Màster en Logística, Transport i Mobilitat</t>
  </si>
  <si>
    <t>Màster en Matemàtica Aplicada</t>
  </si>
  <si>
    <t>Erasmus Mundus Master of Mechanical Engineering (EMMME)</t>
  </si>
  <si>
    <t>Màster en Mètodes Numèrics en Enginyeria</t>
  </si>
  <si>
    <t>Màster en Optometria i Ciències de la Visió</t>
  </si>
  <si>
    <t>Màster en Polímers i Biopolímers</t>
  </si>
  <si>
    <t>Màster en Recursos Hídrics</t>
  </si>
  <si>
    <t>European Master of Research on Information and Communication Technologies - MERIT</t>
  </si>
  <si>
    <t>Màster en Enginyeria i Gestió de les Telecomunicacions - MASTEAM</t>
  </si>
  <si>
    <t>Màster en Seguretat i Salut en el Treball: Prevenció de Riscos Laborals</t>
  </si>
  <si>
    <t>Màster en Sistemes Agrícoles Periurbans</t>
  </si>
  <si>
    <t>Màster en Sostenibilitat</t>
  </si>
  <si>
    <t>Màster en Anàlisi Estructural de Monuments i Construccions Històriques (SAMHC)</t>
  </si>
  <si>
    <t>Màster en Teoria i Història de l'Arquitectura</t>
  </si>
  <si>
    <t>Màster en Urbanisme</t>
  </si>
  <si>
    <t>Master in Computational Mechanics</t>
  </si>
  <si>
    <t>Àmbit</t>
  </si>
  <si>
    <t>Estudi</t>
  </si>
  <si>
    <t>1.3 Estudiantat</t>
  </si>
  <si>
    <t>&lt;=25</t>
  </si>
  <si>
    <t>26-30</t>
  </si>
  <si>
    <t>31-35</t>
  </si>
  <si>
    <t>36-40</t>
  </si>
  <si>
    <t>41-45</t>
  </si>
  <si>
    <t>46-50</t>
  </si>
  <si>
    <t>&gt;50</t>
  </si>
  <si>
    <t>1.3.3 ESTUDIANTAT DE MÀSTERS UNIVERSITARIS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</si>
</sst>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_)"/>
  </numFmts>
  <fonts count="11">
    <font>
      <sz val="10"/>
      <color indexed="8"/>
      <name val="Arial"/>
    </font>
    <font>
      <sz val="10"/>
      <color indexed="8"/>
      <name val="Arial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vertAlign val="superscript"/>
      <sz val="10"/>
      <color rgb="FF003366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theme="0"/>
      <name val="Arial"/>
      <family val="2"/>
    </font>
    <font>
      <sz val="10"/>
      <color rgb="FF376091"/>
      <name val="Arial"/>
      <family val="2"/>
    </font>
    <font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376091"/>
      </left>
      <right/>
      <top style="thin">
        <color rgb="FF376091"/>
      </top>
      <bottom/>
      <diagonal/>
    </border>
    <border>
      <left/>
      <right/>
      <top style="thin">
        <color rgb="FF376091"/>
      </top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 style="thin">
        <color rgb="FF376091"/>
      </left>
      <right/>
      <top/>
      <bottom/>
      <diagonal/>
    </border>
    <border>
      <left/>
      <right style="thin">
        <color rgb="FF376091"/>
      </right>
      <top/>
      <bottom/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" fontId="3" fillId="2" borderId="1" applyNumberFormat="0">
      <alignment vertical="center"/>
    </xf>
    <xf numFmtId="3" fontId="3" fillId="5" borderId="1" applyNumberFormat="0">
      <alignment vertical="center"/>
    </xf>
    <xf numFmtId="0" fontId="5" fillId="6" borderId="1">
      <alignment horizontal="center" vertical="center" wrapText="1"/>
    </xf>
  </cellStyleXfs>
  <cellXfs count="54">
    <xf numFmtId="0" fontId="0" fillId="0" borderId="0" xfId="0"/>
    <xf numFmtId="3" fontId="2" fillId="4" borderId="3" xfId="2" applyNumberFormat="1" applyFont="1" applyFill="1" applyBorder="1" applyAlignment="1">
      <alignment vertical="center"/>
    </xf>
    <xf numFmtId="3" fontId="2" fillId="4" borderId="3" xfId="3" applyNumberFormat="1" applyFont="1" applyFill="1" applyBorder="1" applyAlignment="1">
      <alignment vertical="center"/>
    </xf>
    <xf numFmtId="3" fontId="2" fillId="3" borderId="3" xfId="3" applyNumberFormat="1" applyFont="1" applyFill="1" applyBorder="1" applyAlignment="1">
      <alignment vertical="center"/>
    </xf>
    <xf numFmtId="3" fontId="2" fillId="3" borderId="3" xfId="2" applyNumberFormat="1" applyFont="1" applyFill="1" applyBorder="1" applyAlignment="1">
      <alignment vertical="center"/>
    </xf>
    <xf numFmtId="0" fontId="6" fillId="7" borderId="3" xfId="4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64" fontId="2" fillId="4" borderId="3" xfId="1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6" fillId="8" borderId="3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7" borderId="3" xfId="4" applyFont="1" applyFill="1" applyBorder="1" applyAlignment="1">
      <alignment horizontal="center" vertical="center" wrapText="1"/>
    </xf>
    <xf numFmtId="3" fontId="6" fillId="8" borderId="3" xfId="0" applyNumberFormat="1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0" fontId="2" fillId="4" borderId="3" xfId="2" applyNumberFormat="1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left" vertical="center"/>
    </xf>
    <xf numFmtId="0" fontId="6" fillId="8" borderId="14" xfId="0" applyFont="1" applyFill="1" applyBorder="1" applyAlignment="1">
      <alignment horizontal="left" vertical="center"/>
    </xf>
    <xf numFmtId="0" fontId="7" fillId="9" borderId="15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/>
    </xf>
    <xf numFmtId="0" fontId="6" fillId="7" borderId="3" xfId="4" applyFont="1" applyFill="1" applyBorder="1" applyAlignment="1">
      <alignment horizontal="center" vertical="center" wrapText="1"/>
    </xf>
    <xf numFmtId="0" fontId="6" fillId="7" borderId="2" xfId="4" applyFont="1" applyFill="1" applyBorder="1" applyAlignment="1">
      <alignment horizontal="center" vertical="center" wrapText="1"/>
    </xf>
    <xf numFmtId="0" fontId="6" fillId="7" borderId="4" xfId="4" applyFont="1" applyFill="1" applyBorder="1" applyAlignment="1">
      <alignment horizontal="center" vertical="center" wrapText="1"/>
    </xf>
    <xf numFmtId="0" fontId="2" fillId="3" borderId="3" xfId="2" applyNumberFormat="1" applyFont="1" applyFill="1" applyBorder="1" applyAlignment="1">
      <alignment horizontal="center" vertical="center" wrapText="1"/>
    </xf>
    <xf numFmtId="0" fontId="2" fillId="4" borderId="3" xfId="2" applyNumberFormat="1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2" fillId="3" borderId="3" xfId="3" applyNumberFormat="1" applyFont="1" applyFill="1" applyBorder="1" applyAlignment="1">
      <alignment horizontal="center" vertical="center" wrapText="1"/>
    </xf>
    <xf numFmtId="0" fontId="2" fillId="4" borderId="3" xfId="3" applyNumberFormat="1" applyFont="1" applyFill="1" applyBorder="1" applyAlignment="1">
      <alignment horizontal="center" vertical="center" wrapText="1"/>
    </xf>
  </cellXfs>
  <cellStyles count="5">
    <cellStyle name="fColor1" xfId="3"/>
    <cellStyle name="fColor2" xfId="2"/>
    <cellStyle name="fTitulo" xfId="4"/>
    <cellStyle name="Normal" xfId="0" builtinId="0"/>
    <cellStyle name="Percentual" xfId="1" builtinId="5"/>
  </cellStyles>
  <dxfs count="0"/>
  <tableStyles count="0" defaultTableStyle="TableStyleMedium9" defaultPivotStyle="PivotStyleLight16"/>
  <colors>
    <mruColors>
      <color rgb="FF376091"/>
      <color rgb="FF004386"/>
      <color rgb="FF92B1D6"/>
      <color rgb="FF6E97C8"/>
      <color rgb="FF5D8BC3"/>
      <color rgb="FF4987D3"/>
      <color rgb="FF3379CD"/>
      <color rgb="FF003366"/>
      <color rgb="FFB8CCE4"/>
      <color rgb="FFDBE5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Distribució de l'estudiantat estranger per regió de procedència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Any</a:t>
            </a:r>
            <a:r>
              <a:rPr lang="es-ES" sz="1000" baseline="0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 acadèmic 2008-2009</a:t>
            </a:r>
            <a:endParaRPr lang="es-ES" sz="1000">
              <a:solidFill>
                <a:srgbClr val="003366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5240069895417685E-2"/>
          <c:y val="3.7055327923007912E-2"/>
        </c:manualLayout>
      </c:layout>
      <c:overlay val="1"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249416282831414"/>
          <c:y val="0.24808771336773491"/>
          <c:w val="0.56968121741560951"/>
          <c:h val="0.75191228663226517"/>
        </c:manualLayout>
      </c:layout>
      <c:pie3DChart>
        <c:varyColors val="1"/>
        <c:ser>
          <c:idx val="0"/>
          <c:order val="0"/>
          <c:spPr>
            <a:ln>
              <a:solidFill>
                <a:srgbClr val="B8CCE4"/>
              </a:solidFill>
            </a:ln>
          </c:spPr>
          <c:dPt>
            <c:idx val="0"/>
            <c:spPr>
              <a:solidFill>
                <a:srgbClr val="004386"/>
              </a:solidFill>
              <a:ln>
                <a:solidFill>
                  <a:srgbClr val="B8CCE4"/>
                </a:solidFill>
              </a:ln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B8CCE4"/>
                </a:solidFill>
              </a:ln>
            </c:spPr>
          </c:dPt>
          <c:dPt>
            <c:idx val="2"/>
            <c:spPr>
              <a:solidFill>
                <a:srgbClr val="4987D3"/>
              </a:solidFill>
              <a:ln>
                <a:solidFill>
                  <a:srgbClr val="B8CCE4"/>
                </a:solidFill>
              </a:ln>
            </c:spPr>
          </c:dPt>
          <c:dPt>
            <c:idx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dPt>
          <c:dPt>
            <c:idx val="4"/>
            <c:spPr>
              <a:solidFill>
                <a:srgbClr val="92B1D6"/>
              </a:solidFill>
              <a:ln>
                <a:solidFill>
                  <a:srgbClr val="B8CCE4"/>
                </a:solidFill>
              </a:ln>
            </c:spPr>
          </c:dPt>
          <c:dLbls>
            <c:dLbl>
              <c:idx val="0"/>
              <c:layout>
                <c:manualLayout>
                  <c:x val="-5.8366494373398928E-2"/>
                  <c:y val="-1.1859383200016475E-2"/>
                </c:manualLayout>
              </c:layout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-4.2448359544290111E-2"/>
                  <c:y val="1.185938320001643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376091"/>
                        </a:solidFill>
                      </a:rPr>
                      <a:t>Amèrica </a:t>
                    </a:r>
                  </a:p>
                  <a:p>
                    <a:r>
                      <a:rPr lang="en-US">
                        <a:solidFill>
                          <a:srgbClr val="376091"/>
                        </a:solidFill>
                      </a:rPr>
                      <a:t>del Nord
1%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1.3265112357590663E-2"/>
                  <c:y val="-5.5343788266743368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2.9183247186699516E-2"/>
                  <c:y val="0"/>
                </c:manualLayout>
              </c:layout>
              <c:dLblPos val="outEnd"/>
              <c:showCatName val="1"/>
              <c:showPercent val="1"/>
            </c:dLbl>
            <c:txPr>
              <a:bodyPr/>
              <a:lstStyle/>
              <a:p>
                <a:pPr>
                  <a:defRPr sz="800">
                    <a:solidFill>
                      <a:srgbClr val="37609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rgbClr val="003366"/>
                  </a:solidFill>
                </a:ln>
              </c:spPr>
            </c:leaderLines>
          </c:dLbls>
          <c:cat>
            <c:strRef>
              <c:f>'133'!$B$62:$B$67</c:f>
              <c:strCache>
                <c:ptCount val="6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</c:v>
                </c:pt>
                <c:pt idx="4">
                  <c:v>Àfrica</c:v>
                </c:pt>
                <c:pt idx="5">
                  <c:v>Àsia</c:v>
                </c:pt>
              </c:strCache>
            </c:strRef>
          </c:cat>
          <c:val>
            <c:numRef>
              <c:f>'133'!$C$62:$C$67</c:f>
              <c:numCache>
                <c:formatCode>General</c:formatCode>
                <c:ptCount val="6"/>
                <c:pt idx="0">
                  <c:v>125</c:v>
                </c:pt>
                <c:pt idx="1">
                  <c:v>38</c:v>
                </c:pt>
                <c:pt idx="2">
                  <c:v>438</c:v>
                </c:pt>
                <c:pt idx="3">
                  <c:v>8</c:v>
                </c:pt>
                <c:pt idx="4">
                  <c:v>15</c:v>
                </c:pt>
                <c:pt idx="5">
                  <c:v>60</c:v>
                </c:pt>
              </c:numCache>
            </c:numRef>
          </c:val>
        </c:ser>
      </c:pie3DChart>
    </c:plotArea>
    <c:plotVisOnly val="1"/>
  </c:chart>
  <c:spPr>
    <a:ln>
      <a:solidFill>
        <a:srgbClr val="37609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/>
            </a:pPr>
            <a:r>
              <a:rPr lang="es-ES" sz="1000" baseline="0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Distribució de l'estudiantat per gènere i edat</a:t>
            </a:r>
          </a:p>
          <a:p>
            <a:pPr algn="l">
              <a:defRPr/>
            </a:pPr>
            <a:r>
              <a:rPr lang="es-ES" sz="1000" baseline="0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Any acadèmic 2008-2009</a:t>
            </a:r>
            <a:endParaRPr lang="es-ES" sz="1000">
              <a:solidFill>
                <a:srgbClr val="003366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498688298914889E-2"/>
          <c:y val="2.731327963053029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4790456892370318"/>
          <c:y val="0.1841504940201123"/>
          <c:w val="0.81317521838267648"/>
          <c:h val="0.64826947791695222"/>
        </c:manualLayout>
      </c:layout>
      <c:barChart>
        <c:barDir val="bar"/>
        <c:grouping val="percentStacked"/>
        <c:ser>
          <c:idx val="0"/>
          <c:order val="0"/>
          <c:tx>
            <c:strRef>
              <c:f>'133'!$G$61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rgbClr val="376091"/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 b="1">
                    <a:solidFill>
                      <a:srgbClr val="00336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'133'!$E$62:$E$69</c:f>
              <c:strCache>
                <c:ptCount val="8"/>
                <c:pt idx="0">
                  <c:v>&lt;=25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&gt;50</c:v>
                </c:pt>
                <c:pt idx="7">
                  <c:v>Total</c:v>
                </c:pt>
              </c:strCache>
            </c:strRef>
          </c:cat>
          <c:val>
            <c:numRef>
              <c:f>'133'!$G$62:$G$69</c:f>
              <c:numCache>
                <c:formatCode>General</c:formatCode>
                <c:ptCount val="8"/>
                <c:pt idx="0">
                  <c:v>260</c:v>
                </c:pt>
                <c:pt idx="1">
                  <c:v>291</c:v>
                </c:pt>
                <c:pt idx="2">
                  <c:v>107</c:v>
                </c:pt>
                <c:pt idx="3">
                  <c:v>30</c:v>
                </c:pt>
                <c:pt idx="4">
                  <c:v>16</c:v>
                </c:pt>
                <c:pt idx="5">
                  <c:v>10</c:v>
                </c:pt>
                <c:pt idx="6">
                  <c:v>9</c:v>
                </c:pt>
                <c:pt idx="7">
                  <c:v>723</c:v>
                </c:pt>
              </c:numCache>
            </c:numRef>
          </c:val>
        </c:ser>
        <c:ser>
          <c:idx val="1"/>
          <c:order val="1"/>
          <c:tx>
            <c:strRef>
              <c:f>'133'!$H$61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rgbClr val="1F497D">
                    <a:lumMod val="40000"/>
                    <a:lumOff val="60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5400000" scaled="0"/>
            </a:gradFill>
          </c:spPr>
          <c:dLbls>
            <c:numFmt formatCode="#,##0" sourceLinked="0"/>
            <c:txPr>
              <a:bodyPr/>
              <a:lstStyle/>
              <a:p>
                <a:pPr>
                  <a:defRPr sz="800" b="1">
                    <a:solidFill>
                      <a:srgbClr val="00336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val>
            <c:numRef>
              <c:f>'133'!$H$62:$H$69</c:f>
              <c:numCache>
                <c:formatCode>General</c:formatCode>
                <c:ptCount val="8"/>
                <c:pt idx="0">
                  <c:v>419</c:v>
                </c:pt>
                <c:pt idx="1">
                  <c:v>454</c:v>
                </c:pt>
                <c:pt idx="2">
                  <c:v>168</c:v>
                </c:pt>
                <c:pt idx="3">
                  <c:v>52</c:v>
                </c:pt>
                <c:pt idx="4">
                  <c:v>17</c:v>
                </c:pt>
                <c:pt idx="5">
                  <c:v>9</c:v>
                </c:pt>
                <c:pt idx="6">
                  <c:v>16</c:v>
                </c:pt>
                <c:pt idx="7">
                  <c:v>1135</c:v>
                </c:pt>
              </c:numCache>
            </c:numRef>
          </c:val>
        </c:ser>
        <c:gapWidth val="45"/>
        <c:overlap val="100"/>
        <c:axId val="113033216"/>
        <c:axId val="113035136"/>
      </c:barChart>
      <c:catAx>
        <c:axId val="113033216"/>
        <c:scaling>
          <c:orientation val="minMax"/>
        </c:scaling>
        <c:axPos val="l"/>
        <c:tickLblPos val="nextTo"/>
        <c:txPr>
          <a:bodyPr/>
          <a:lstStyle/>
          <a:p>
            <a:pPr>
              <a:defRPr sz="7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3035136"/>
        <c:crosses val="autoZero"/>
        <c:auto val="1"/>
        <c:lblAlgn val="ctr"/>
        <c:lblOffset val="100"/>
      </c:catAx>
      <c:valAx>
        <c:axId val="113035136"/>
        <c:scaling>
          <c:orientation val="minMax"/>
        </c:scaling>
        <c:axPos val="b"/>
        <c:majorGridlines/>
        <c:numFmt formatCode="0%" sourceLinked="1"/>
        <c:tickLblPos val="nextTo"/>
        <c:txPr>
          <a:bodyPr/>
          <a:lstStyle/>
          <a:p>
            <a:pPr>
              <a:defRPr sz="8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303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876499118714734"/>
          <c:y val="0.92163853869959933"/>
          <c:w val="0.52246983976793093"/>
          <c:h val="7.0557667120249412E-2"/>
        </c:manualLayout>
      </c:layout>
      <c:txPr>
        <a:bodyPr/>
        <a:lstStyle/>
        <a:p>
          <a:pPr>
            <a:defRPr>
              <a:solidFill>
                <a:srgbClr val="003366"/>
              </a:solidFill>
            </a:defRPr>
          </a:pPr>
          <a:endParaRPr lang="es-ES"/>
        </a:p>
      </c:txPr>
    </c:legend>
    <c:plotVisOnly val="1"/>
  </c:chart>
  <c:spPr>
    <a:ln>
      <a:solidFill>
        <a:srgbClr val="37609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42180</xdr:colOff>
      <xdr:row>59</xdr:row>
      <xdr:rowOff>35378</xdr:rowOff>
    </xdr:from>
    <xdr:to>
      <xdr:col>2</xdr:col>
      <xdr:colOff>3981450</xdr:colOff>
      <xdr:row>82</xdr:row>
      <xdr:rowOff>57150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4038600</xdr:colOff>
      <xdr:row>59</xdr:row>
      <xdr:rowOff>31298</xdr:rowOff>
    </xdr:from>
    <xdr:to>
      <xdr:col>9</xdr:col>
      <xdr:colOff>958849</xdr:colOff>
      <xdr:row>82</xdr:row>
      <xdr:rowOff>38100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9"/>
  <sheetViews>
    <sheetView showGridLines="0" tabSelected="1" topLeftCell="A49" zoomScaleNormal="100" zoomScaleSheetLayoutView="90" workbookViewId="0">
      <selection activeCell="L8" sqref="L8"/>
    </sheetView>
  </sheetViews>
  <sheetFormatPr defaultColWidth="15.7109375" defaultRowHeight="12.75"/>
  <cols>
    <col min="1" max="1" width="0.5703125" style="12" customWidth="1"/>
    <col min="2" max="2" width="21.42578125" style="13" customWidth="1"/>
    <col min="3" max="3" width="75.7109375" style="12" bestFit="1" customWidth="1"/>
    <col min="4" max="9" width="9" style="12" customWidth="1"/>
    <col min="10" max="10" width="14.42578125" style="12" customWidth="1"/>
    <col min="11" max="11" width="0.5703125" style="12" customWidth="1"/>
    <col min="12" max="12" width="5.85546875" style="12" customWidth="1"/>
    <col min="13" max="16384" width="15.7109375" style="12"/>
  </cols>
  <sheetData>
    <row r="1" spans="1:11">
      <c r="B1" s="43" t="s">
        <v>72</v>
      </c>
      <c r="C1" s="44"/>
    </row>
    <row r="2" spans="1:11">
      <c r="B2" s="43" t="s">
        <v>80</v>
      </c>
      <c r="C2" s="44"/>
    </row>
    <row r="3" spans="1:11">
      <c r="B3" s="14"/>
    </row>
    <row r="4" spans="1:11" ht="3.75" customHeight="1">
      <c r="A4" s="15"/>
      <c r="B4" s="16"/>
      <c r="C4" s="17"/>
      <c r="D4" s="17"/>
      <c r="E4" s="17"/>
      <c r="F4" s="17"/>
      <c r="G4" s="17"/>
      <c r="H4" s="17"/>
      <c r="I4" s="17"/>
      <c r="J4" s="17"/>
      <c r="K4" s="18"/>
    </row>
    <row r="5" spans="1:11" s="6" customFormat="1" ht="18.75" customHeight="1">
      <c r="A5" s="8"/>
      <c r="B5" s="46" t="s">
        <v>70</v>
      </c>
      <c r="C5" s="45" t="s">
        <v>71</v>
      </c>
      <c r="D5" s="45" t="s">
        <v>0</v>
      </c>
      <c r="E5" s="45"/>
      <c r="F5" s="45"/>
      <c r="G5" s="45" t="s">
        <v>1</v>
      </c>
      <c r="H5" s="45"/>
      <c r="I5" s="45"/>
      <c r="J5" s="45" t="s">
        <v>3</v>
      </c>
      <c r="K5" s="9"/>
    </row>
    <row r="6" spans="1:11" s="7" customFormat="1" ht="18.75" customHeight="1">
      <c r="A6" s="10"/>
      <c r="B6" s="47"/>
      <c r="C6" s="45"/>
      <c r="D6" s="5" t="s">
        <v>4</v>
      </c>
      <c r="E6" s="5" t="s">
        <v>5</v>
      </c>
      <c r="F6" s="37" t="s">
        <v>6</v>
      </c>
      <c r="G6" s="5" t="s">
        <v>4</v>
      </c>
      <c r="H6" s="5" t="s">
        <v>5</v>
      </c>
      <c r="I6" s="5" t="s">
        <v>6</v>
      </c>
      <c r="J6" s="45"/>
      <c r="K6" s="11"/>
    </row>
    <row r="7" spans="1:11" ht="19.5" customHeight="1">
      <c r="A7" s="19"/>
      <c r="B7" s="53" t="s">
        <v>15</v>
      </c>
      <c r="C7" s="2" t="s">
        <v>27</v>
      </c>
      <c r="D7" s="20">
        <v>10</v>
      </c>
      <c r="E7" s="20">
        <v>8</v>
      </c>
      <c r="F7" s="20">
        <f t="shared" ref="F7:F38" si="0">D7+E7</f>
        <v>18</v>
      </c>
      <c r="G7" s="20">
        <v>9</v>
      </c>
      <c r="H7" s="20">
        <v>6</v>
      </c>
      <c r="I7" s="20">
        <f t="shared" ref="I7:I33" si="1">G7+H7</f>
        <v>15</v>
      </c>
      <c r="J7" s="21">
        <f t="shared" ref="J7:J38" si="2">I7/F7</f>
        <v>0.83333333333333337</v>
      </c>
      <c r="K7" s="22"/>
    </row>
    <row r="8" spans="1:11" ht="19.5" customHeight="1">
      <c r="A8" s="19"/>
      <c r="B8" s="53"/>
      <c r="C8" s="2" t="s">
        <v>34</v>
      </c>
      <c r="D8" s="20">
        <v>22</v>
      </c>
      <c r="E8" s="20">
        <v>24</v>
      </c>
      <c r="F8" s="20">
        <f t="shared" si="0"/>
        <v>46</v>
      </c>
      <c r="G8" s="20">
        <v>3</v>
      </c>
      <c r="H8" s="20">
        <v>3</v>
      </c>
      <c r="I8" s="20">
        <f t="shared" si="1"/>
        <v>6</v>
      </c>
      <c r="J8" s="21">
        <f t="shared" si="2"/>
        <v>0.13043478260869565</v>
      </c>
      <c r="K8" s="22"/>
    </row>
    <row r="9" spans="1:11" ht="19.5" customHeight="1">
      <c r="A9" s="19"/>
      <c r="B9" s="53"/>
      <c r="C9" s="20" t="s">
        <v>16</v>
      </c>
      <c r="D9" s="20">
        <v>27</v>
      </c>
      <c r="E9" s="20">
        <v>22</v>
      </c>
      <c r="F9" s="20">
        <f t="shared" si="0"/>
        <v>49</v>
      </c>
      <c r="G9" s="20">
        <v>21</v>
      </c>
      <c r="H9" s="20">
        <v>15</v>
      </c>
      <c r="I9" s="20">
        <f t="shared" si="1"/>
        <v>36</v>
      </c>
      <c r="J9" s="21">
        <f t="shared" si="2"/>
        <v>0.73469387755102045</v>
      </c>
      <c r="K9" s="22"/>
    </row>
    <row r="10" spans="1:11" ht="19.5" customHeight="1">
      <c r="A10" s="19"/>
      <c r="B10" s="53"/>
      <c r="C10" s="20" t="s">
        <v>17</v>
      </c>
      <c r="D10" s="20">
        <v>52</v>
      </c>
      <c r="E10" s="20">
        <v>45</v>
      </c>
      <c r="F10" s="20">
        <f t="shared" si="0"/>
        <v>97</v>
      </c>
      <c r="G10" s="20">
        <v>15</v>
      </c>
      <c r="H10" s="20">
        <v>10</v>
      </c>
      <c r="I10" s="20">
        <f t="shared" si="1"/>
        <v>25</v>
      </c>
      <c r="J10" s="21">
        <f t="shared" si="2"/>
        <v>0.25773195876288657</v>
      </c>
      <c r="K10" s="22"/>
    </row>
    <row r="11" spans="1:11" ht="19.5" customHeight="1">
      <c r="A11" s="19"/>
      <c r="B11" s="53"/>
      <c r="C11" s="20" t="s">
        <v>18</v>
      </c>
      <c r="D11" s="20">
        <v>52</v>
      </c>
      <c r="E11" s="20">
        <v>43</v>
      </c>
      <c r="F11" s="20">
        <f t="shared" si="0"/>
        <v>95</v>
      </c>
      <c r="G11" s="20">
        <v>21</v>
      </c>
      <c r="H11" s="20">
        <v>14</v>
      </c>
      <c r="I11" s="20">
        <f t="shared" si="1"/>
        <v>35</v>
      </c>
      <c r="J11" s="21">
        <f t="shared" si="2"/>
        <v>0.36842105263157893</v>
      </c>
      <c r="K11" s="22"/>
    </row>
    <row r="12" spans="1:11" ht="19.5" customHeight="1">
      <c r="A12" s="19"/>
      <c r="B12" s="53"/>
      <c r="C12" s="2" t="s">
        <v>67</v>
      </c>
      <c r="D12" s="20">
        <v>30</v>
      </c>
      <c r="E12" s="20">
        <v>21</v>
      </c>
      <c r="F12" s="20">
        <f t="shared" si="0"/>
        <v>51</v>
      </c>
      <c r="G12" s="20">
        <v>21</v>
      </c>
      <c r="H12" s="20">
        <v>15</v>
      </c>
      <c r="I12" s="20">
        <f t="shared" si="1"/>
        <v>36</v>
      </c>
      <c r="J12" s="21">
        <f t="shared" si="2"/>
        <v>0.70588235294117652</v>
      </c>
      <c r="K12" s="22"/>
    </row>
    <row r="13" spans="1:11" ht="19.5" customHeight="1">
      <c r="A13" s="19"/>
      <c r="B13" s="53"/>
      <c r="C13" s="20" t="s">
        <v>19</v>
      </c>
      <c r="D13" s="20">
        <v>41</v>
      </c>
      <c r="E13" s="20">
        <v>57</v>
      </c>
      <c r="F13" s="20">
        <f t="shared" si="0"/>
        <v>98</v>
      </c>
      <c r="G13" s="20">
        <v>30</v>
      </c>
      <c r="H13" s="20">
        <v>40</v>
      </c>
      <c r="I13" s="20">
        <f t="shared" si="1"/>
        <v>70</v>
      </c>
      <c r="J13" s="21">
        <f t="shared" si="2"/>
        <v>0.7142857142857143</v>
      </c>
      <c r="K13" s="22"/>
    </row>
    <row r="14" spans="1:11" ht="19.5" customHeight="1">
      <c r="A14" s="19"/>
      <c r="B14" s="53"/>
      <c r="C14" s="2" t="s">
        <v>68</v>
      </c>
      <c r="D14" s="20">
        <v>47</v>
      </c>
      <c r="E14" s="20">
        <v>44</v>
      </c>
      <c r="F14" s="20">
        <f t="shared" si="0"/>
        <v>91</v>
      </c>
      <c r="G14" s="20">
        <v>31</v>
      </c>
      <c r="H14" s="20">
        <v>30</v>
      </c>
      <c r="I14" s="20">
        <f t="shared" si="1"/>
        <v>61</v>
      </c>
      <c r="J14" s="21">
        <f t="shared" si="2"/>
        <v>0.67032967032967028</v>
      </c>
      <c r="K14" s="22"/>
    </row>
    <row r="15" spans="1:11" ht="19.5" customHeight="1">
      <c r="A15" s="19"/>
      <c r="B15" s="48" t="s">
        <v>43</v>
      </c>
      <c r="C15" s="4" t="s">
        <v>44</v>
      </c>
      <c r="D15" s="23">
        <v>7</v>
      </c>
      <c r="E15" s="23">
        <v>16</v>
      </c>
      <c r="F15" s="23">
        <f t="shared" si="0"/>
        <v>23</v>
      </c>
      <c r="G15" s="23"/>
      <c r="H15" s="23">
        <v>3</v>
      </c>
      <c r="I15" s="23">
        <f t="shared" si="1"/>
        <v>3</v>
      </c>
      <c r="J15" s="24">
        <f t="shared" si="2"/>
        <v>0.13043478260869565</v>
      </c>
      <c r="K15" s="22"/>
    </row>
    <row r="16" spans="1:11" ht="19.5" customHeight="1">
      <c r="A16" s="19"/>
      <c r="B16" s="48"/>
      <c r="C16" s="4" t="s">
        <v>47</v>
      </c>
      <c r="D16" s="23">
        <v>36</v>
      </c>
      <c r="E16" s="23">
        <v>31</v>
      </c>
      <c r="F16" s="23">
        <f t="shared" si="0"/>
        <v>67</v>
      </c>
      <c r="G16" s="23">
        <v>7</v>
      </c>
      <c r="H16" s="23">
        <v>6</v>
      </c>
      <c r="I16" s="23">
        <f t="shared" si="1"/>
        <v>13</v>
      </c>
      <c r="J16" s="24">
        <f t="shared" si="2"/>
        <v>0.19402985074626866</v>
      </c>
      <c r="K16" s="22"/>
    </row>
    <row r="17" spans="1:11" ht="19.5" customHeight="1">
      <c r="A17" s="19"/>
      <c r="B17" s="48"/>
      <c r="C17" s="4" t="s">
        <v>48</v>
      </c>
      <c r="D17" s="23">
        <v>2</v>
      </c>
      <c r="E17" s="23">
        <v>16</v>
      </c>
      <c r="F17" s="23">
        <f t="shared" si="0"/>
        <v>18</v>
      </c>
      <c r="G17" s="23"/>
      <c r="H17" s="23">
        <v>6</v>
      </c>
      <c r="I17" s="23">
        <f t="shared" si="1"/>
        <v>6</v>
      </c>
      <c r="J17" s="24">
        <f t="shared" si="2"/>
        <v>0.33333333333333331</v>
      </c>
      <c r="K17" s="22"/>
    </row>
    <row r="18" spans="1:11" ht="19.5" customHeight="1">
      <c r="A18" s="19"/>
      <c r="B18" s="48"/>
      <c r="C18" s="4" t="s">
        <v>49</v>
      </c>
      <c r="D18" s="23">
        <v>12</v>
      </c>
      <c r="E18" s="23">
        <v>21</v>
      </c>
      <c r="F18" s="23">
        <f t="shared" si="0"/>
        <v>33</v>
      </c>
      <c r="G18" s="23">
        <v>3</v>
      </c>
      <c r="H18" s="23">
        <v>6</v>
      </c>
      <c r="I18" s="23">
        <f t="shared" si="1"/>
        <v>9</v>
      </c>
      <c r="J18" s="24">
        <f t="shared" si="2"/>
        <v>0.27272727272727271</v>
      </c>
      <c r="K18" s="22"/>
    </row>
    <row r="19" spans="1:11" ht="19.5" customHeight="1">
      <c r="A19" s="19"/>
      <c r="B19" s="48"/>
      <c r="C19" s="4" t="s">
        <v>55</v>
      </c>
      <c r="D19" s="23">
        <v>5</v>
      </c>
      <c r="E19" s="23">
        <v>15</v>
      </c>
      <c r="F19" s="23">
        <f t="shared" si="0"/>
        <v>20</v>
      </c>
      <c r="G19" s="23"/>
      <c r="H19" s="23">
        <v>1</v>
      </c>
      <c r="I19" s="23">
        <f t="shared" si="1"/>
        <v>1</v>
      </c>
      <c r="J19" s="24">
        <f t="shared" si="2"/>
        <v>0.05</v>
      </c>
      <c r="K19" s="22"/>
    </row>
    <row r="20" spans="1:11" ht="19.5" customHeight="1">
      <c r="A20" s="19"/>
      <c r="B20" s="48"/>
      <c r="C20" s="4" t="s">
        <v>58</v>
      </c>
      <c r="D20" s="23">
        <v>31</v>
      </c>
      <c r="E20" s="23">
        <v>19</v>
      </c>
      <c r="F20" s="23">
        <f t="shared" si="0"/>
        <v>50</v>
      </c>
      <c r="G20" s="23">
        <v>1</v>
      </c>
      <c r="H20" s="23">
        <v>2</v>
      </c>
      <c r="I20" s="23">
        <f t="shared" si="1"/>
        <v>3</v>
      </c>
      <c r="J20" s="24">
        <f t="shared" si="2"/>
        <v>0.06</v>
      </c>
      <c r="K20" s="22"/>
    </row>
    <row r="21" spans="1:11" ht="19.5" customHeight="1">
      <c r="A21" s="19"/>
      <c r="B21" s="48"/>
      <c r="C21" s="4" t="s">
        <v>63</v>
      </c>
      <c r="D21" s="23">
        <v>30</v>
      </c>
      <c r="E21" s="23">
        <v>31</v>
      </c>
      <c r="F21" s="23">
        <f t="shared" si="0"/>
        <v>61</v>
      </c>
      <c r="G21" s="23">
        <v>2</v>
      </c>
      <c r="H21" s="23">
        <v>1</v>
      </c>
      <c r="I21" s="23">
        <f t="shared" si="1"/>
        <v>3</v>
      </c>
      <c r="J21" s="24">
        <f t="shared" si="2"/>
        <v>4.9180327868852458E-2</v>
      </c>
      <c r="K21" s="22"/>
    </row>
    <row r="22" spans="1:11" ht="19.5" customHeight="1">
      <c r="A22" s="19"/>
      <c r="B22" s="40" t="s">
        <v>29</v>
      </c>
      <c r="C22" s="2" t="s">
        <v>30</v>
      </c>
      <c r="D22" s="20">
        <v>8</v>
      </c>
      <c r="E22" s="20">
        <v>25</v>
      </c>
      <c r="F22" s="20">
        <f t="shared" si="0"/>
        <v>33</v>
      </c>
      <c r="G22" s="20">
        <v>1</v>
      </c>
      <c r="H22" s="20">
        <v>6</v>
      </c>
      <c r="I22" s="20">
        <f t="shared" si="1"/>
        <v>7</v>
      </c>
      <c r="J22" s="21">
        <f t="shared" si="2"/>
        <v>0.21212121212121213</v>
      </c>
      <c r="K22" s="22"/>
    </row>
    <row r="23" spans="1:11" ht="19.5" customHeight="1">
      <c r="A23" s="19"/>
      <c r="B23" s="48" t="s">
        <v>31</v>
      </c>
      <c r="C23" s="3" t="s">
        <v>32</v>
      </c>
      <c r="D23" s="23">
        <v>2</v>
      </c>
      <c r="E23" s="23">
        <v>4</v>
      </c>
      <c r="F23" s="23">
        <f t="shared" si="0"/>
        <v>6</v>
      </c>
      <c r="G23" s="23">
        <v>2</v>
      </c>
      <c r="H23" s="23">
        <v>4</v>
      </c>
      <c r="I23" s="23">
        <f t="shared" si="1"/>
        <v>6</v>
      </c>
      <c r="J23" s="24">
        <f t="shared" si="2"/>
        <v>1</v>
      </c>
      <c r="K23" s="22"/>
    </row>
    <row r="24" spans="1:11" ht="19.5" customHeight="1">
      <c r="A24" s="19"/>
      <c r="B24" s="48"/>
      <c r="C24" s="3" t="s">
        <v>69</v>
      </c>
      <c r="D24" s="23">
        <v>6</v>
      </c>
      <c r="E24" s="23">
        <v>22</v>
      </c>
      <c r="F24" s="23">
        <f t="shared" si="0"/>
        <v>28</v>
      </c>
      <c r="G24" s="23">
        <v>6</v>
      </c>
      <c r="H24" s="23">
        <v>22</v>
      </c>
      <c r="I24" s="23">
        <f t="shared" si="1"/>
        <v>28</v>
      </c>
      <c r="J24" s="24">
        <f t="shared" si="2"/>
        <v>1</v>
      </c>
      <c r="K24" s="22"/>
    </row>
    <row r="25" spans="1:11" ht="19.5" customHeight="1">
      <c r="A25" s="19"/>
      <c r="B25" s="48"/>
      <c r="C25" s="3" t="s">
        <v>36</v>
      </c>
      <c r="D25" s="23">
        <v>18</v>
      </c>
      <c r="E25" s="23">
        <v>34</v>
      </c>
      <c r="F25" s="23">
        <f t="shared" si="0"/>
        <v>52</v>
      </c>
      <c r="G25" s="23">
        <v>1</v>
      </c>
      <c r="H25" s="23">
        <v>4</v>
      </c>
      <c r="I25" s="23">
        <f t="shared" si="1"/>
        <v>5</v>
      </c>
      <c r="J25" s="24">
        <f t="shared" si="2"/>
        <v>9.6153846153846159E-2</v>
      </c>
      <c r="K25" s="22"/>
    </row>
    <row r="26" spans="1:11" ht="19.5" customHeight="1">
      <c r="A26" s="19"/>
      <c r="B26" s="48"/>
      <c r="C26" s="3" t="s">
        <v>38</v>
      </c>
      <c r="D26" s="23">
        <v>6</v>
      </c>
      <c r="E26" s="23">
        <v>23</v>
      </c>
      <c r="F26" s="23">
        <f t="shared" si="0"/>
        <v>29</v>
      </c>
      <c r="G26" s="23">
        <v>5</v>
      </c>
      <c r="H26" s="23">
        <v>13</v>
      </c>
      <c r="I26" s="23">
        <f t="shared" si="1"/>
        <v>18</v>
      </c>
      <c r="J26" s="24">
        <f t="shared" si="2"/>
        <v>0.62068965517241381</v>
      </c>
      <c r="K26" s="22"/>
    </row>
    <row r="27" spans="1:11" ht="19.5" customHeight="1">
      <c r="A27" s="19"/>
      <c r="B27" s="48"/>
      <c r="C27" s="3" t="s">
        <v>42</v>
      </c>
      <c r="D27" s="23">
        <v>5</v>
      </c>
      <c r="E27" s="23">
        <v>17</v>
      </c>
      <c r="F27" s="23">
        <f t="shared" si="0"/>
        <v>22</v>
      </c>
      <c r="G27" s="23">
        <v>3</v>
      </c>
      <c r="H27" s="23">
        <v>13</v>
      </c>
      <c r="I27" s="23">
        <f t="shared" si="1"/>
        <v>16</v>
      </c>
      <c r="J27" s="24">
        <f t="shared" si="2"/>
        <v>0.72727272727272729</v>
      </c>
      <c r="K27" s="22"/>
    </row>
    <row r="28" spans="1:11" ht="19.5" customHeight="1">
      <c r="A28" s="19"/>
      <c r="B28" s="48"/>
      <c r="C28" s="3" t="s">
        <v>50</v>
      </c>
      <c r="D28" s="23">
        <v>5</v>
      </c>
      <c r="E28" s="23">
        <v>10</v>
      </c>
      <c r="F28" s="23">
        <f t="shared" si="0"/>
        <v>15</v>
      </c>
      <c r="G28" s="23">
        <v>4</v>
      </c>
      <c r="H28" s="23">
        <v>7</v>
      </c>
      <c r="I28" s="23">
        <f t="shared" si="1"/>
        <v>11</v>
      </c>
      <c r="J28" s="24">
        <f t="shared" si="2"/>
        <v>0.73333333333333328</v>
      </c>
      <c r="K28" s="22"/>
    </row>
    <row r="29" spans="1:11" ht="19.5" customHeight="1">
      <c r="A29" s="19"/>
      <c r="B29" s="48"/>
      <c r="C29" s="3" t="s">
        <v>57</v>
      </c>
      <c r="D29" s="23">
        <v>0</v>
      </c>
      <c r="E29" s="23">
        <v>3</v>
      </c>
      <c r="F29" s="23">
        <f t="shared" si="0"/>
        <v>3</v>
      </c>
      <c r="G29" s="23"/>
      <c r="H29" s="23">
        <v>1</v>
      </c>
      <c r="I29" s="23">
        <f t="shared" si="1"/>
        <v>1</v>
      </c>
      <c r="J29" s="24">
        <f t="shared" si="2"/>
        <v>0.33333333333333331</v>
      </c>
      <c r="K29" s="22"/>
    </row>
    <row r="30" spans="1:11" ht="19.5" customHeight="1">
      <c r="A30" s="19"/>
      <c r="B30" s="48"/>
      <c r="C30" s="3" t="s">
        <v>60</v>
      </c>
      <c r="D30" s="23">
        <v>6</v>
      </c>
      <c r="E30" s="23">
        <v>5</v>
      </c>
      <c r="F30" s="23">
        <f t="shared" si="0"/>
        <v>11</v>
      </c>
      <c r="G30" s="23">
        <v>4</v>
      </c>
      <c r="H30" s="23">
        <v>3</v>
      </c>
      <c r="I30" s="23">
        <f t="shared" si="1"/>
        <v>7</v>
      </c>
      <c r="J30" s="24">
        <f t="shared" si="2"/>
        <v>0.63636363636363635</v>
      </c>
      <c r="K30" s="22"/>
    </row>
    <row r="31" spans="1:11" ht="19.5" customHeight="1">
      <c r="A31" s="19"/>
      <c r="B31" s="48"/>
      <c r="C31" s="3" t="s">
        <v>66</v>
      </c>
      <c r="D31" s="23">
        <v>8</v>
      </c>
      <c r="E31" s="23">
        <v>13</v>
      </c>
      <c r="F31" s="23">
        <f t="shared" si="0"/>
        <v>21</v>
      </c>
      <c r="G31" s="23">
        <v>8</v>
      </c>
      <c r="H31" s="23">
        <v>13</v>
      </c>
      <c r="I31" s="23">
        <f t="shared" si="1"/>
        <v>21</v>
      </c>
      <c r="J31" s="24">
        <f t="shared" si="2"/>
        <v>1</v>
      </c>
      <c r="K31" s="22"/>
    </row>
    <row r="32" spans="1:11" ht="19.5" customHeight="1">
      <c r="A32" s="19"/>
      <c r="B32" s="49" t="s">
        <v>24</v>
      </c>
      <c r="C32" s="1" t="s">
        <v>23</v>
      </c>
      <c r="D32" s="20">
        <v>11</v>
      </c>
      <c r="E32" s="20">
        <v>6</v>
      </c>
      <c r="F32" s="20">
        <f t="shared" si="0"/>
        <v>17</v>
      </c>
      <c r="G32" s="20">
        <v>1</v>
      </c>
      <c r="H32" s="20">
        <v>1</v>
      </c>
      <c r="I32" s="20">
        <f t="shared" si="1"/>
        <v>2</v>
      </c>
      <c r="J32" s="21">
        <f t="shared" si="2"/>
        <v>0.11764705882352941</v>
      </c>
      <c r="K32" s="22"/>
    </row>
    <row r="33" spans="1:11" ht="19.5" customHeight="1">
      <c r="A33" s="19"/>
      <c r="B33" s="49"/>
      <c r="C33" s="1" t="s">
        <v>35</v>
      </c>
      <c r="D33" s="20">
        <v>9</v>
      </c>
      <c r="E33" s="20">
        <v>2</v>
      </c>
      <c r="F33" s="20">
        <f t="shared" si="0"/>
        <v>11</v>
      </c>
      <c r="G33" s="20">
        <v>3</v>
      </c>
      <c r="H33" s="20">
        <v>1</v>
      </c>
      <c r="I33" s="20">
        <f t="shared" si="1"/>
        <v>4</v>
      </c>
      <c r="J33" s="21">
        <f t="shared" si="2"/>
        <v>0.36363636363636365</v>
      </c>
      <c r="K33" s="22"/>
    </row>
    <row r="34" spans="1:11" ht="19.5" customHeight="1">
      <c r="A34" s="19"/>
      <c r="B34" s="49"/>
      <c r="C34" s="1" t="s">
        <v>64</v>
      </c>
      <c r="D34" s="20">
        <v>12</v>
      </c>
      <c r="E34" s="20">
        <v>14</v>
      </c>
      <c r="F34" s="20">
        <f t="shared" si="0"/>
        <v>26</v>
      </c>
      <c r="G34" s="20"/>
      <c r="H34" s="20"/>
      <c r="I34" s="20"/>
      <c r="J34" s="21">
        <f t="shared" si="2"/>
        <v>0</v>
      </c>
      <c r="K34" s="22"/>
    </row>
    <row r="35" spans="1:11" ht="19.5" customHeight="1">
      <c r="A35" s="19"/>
      <c r="B35" s="50" t="s">
        <v>21</v>
      </c>
      <c r="C35" s="23" t="s">
        <v>22</v>
      </c>
      <c r="D35" s="23">
        <v>9</v>
      </c>
      <c r="E35" s="23">
        <v>8</v>
      </c>
      <c r="F35" s="23">
        <f t="shared" si="0"/>
        <v>17</v>
      </c>
      <c r="G35" s="23">
        <v>8</v>
      </c>
      <c r="H35" s="23">
        <v>6</v>
      </c>
      <c r="I35" s="23">
        <f t="shared" ref="I35:I55" si="3">G35+H35</f>
        <v>14</v>
      </c>
      <c r="J35" s="24">
        <f t="shared" si="2"/>
        <v>0.82352941176470584</v>
      </c>
      <c r="K35" s="22"/>
    </row>
    <row r="36" spans="1:11" ht="19.5" customHeight="1">
      <c r="A36" s="19"/>
      <c r="B36" s="50"/>
      <c r="C36" s="23" t="s">
        <v>20</v>
      </c>
      <c r="D36" s="23">
        <v>10</v>
      </c>
      <c r="E36" s="23">
        <v>47</v>
      </c>
      <c r="F36" s="23">
        <f t="shared" si="0"/>
        <v>57</v>
      </c>
      <c r="G36" s="23">
        <v>6</v>
      </c>
      <c r="H36" s="23">
        <v>18</v>
      </c>
      <c r="I36" s="23">
        <f t="shared" si="3"/>
        <v>24</v>
      </c>
      <c r="J36" s="24">
        <f t="shared" si="2"/>
        <v>0.42105263157894735</v>
      </c>
      <c r="K36" s="22"/>
    </row>
    <row r="37" spans="1:11" ht="19.5" customHeight="1">
      <c r="A37" s="19"/>
      <c r="B37" s="50"/>
      <c r="C37" s="3" t="s">
        <v>28</v>
      </c>
      <c r="D37" s="23">
        <v>5</v>
      </c>
      <c r="E37" s="23">
        <v>9</v>
      </c>
      <c r="F37" s="23">
        <f t="shared" si="0"/>
        <v>14</v>
      </c>
      <c r="G37" s="23">
        <v>1</v>
      </c>
      <c r="H37" s="23">
        <v>3</v>
      </c>
      <c r="I37" s="23">
        <f t="shared" si="3"/>
        <v>4</v>
      </c>
      <c r="J37" s="24">
        <f t="shared" si="2"/>
        <v>0.2857142857142857</v>
      </c>
      <c r="K37" s="22"/>
    </row>
    <row r="38" spans="1:11" ht="19.5" customHeight="1">
      <c r="A38" s="19"/>
      <c r="B38" s="50"/>
      <c r="C38" s="3" t="s">
        <v>37</v>
      </c>
      <c r="D38" s="23">
        <v>9</v>
      </c>
      <c r="E38" s="23">
        <v>3</v>
      </c>
      <c r="F38" s="23">
        <f t="shared" si="0"/>
        <v>12</v>
      </c>
      <c r="G38" s="23"/>
      <c r="H38" s="23">
        <v>1</v>
      </c>
      <c r="I38" s="23">
        <f t="shared" si="3"/>
        <v>1</v>
      </c>
      <c r="J38" s="24">
        <f t="shared" si="2"/>
        <v>8.3333333333333329E-2</v>
      </c>
      <c r="K38" s="22"/>
    </row>
    <row r="39" spans="1:11" ht="19.5" customHeight="1">
      <c r="A39" s="19"/>
      <c r="B39" s="50"/>
      <c r="C39" s="3" t="s">
        <v>41</v>
      </c>
      <c r="D39" s="23">
        <v>20</v>
      </c>
      <c r="E39" s="23">
        <v>59</v>
      </c>
      <c r="F39" s="23">
        <f t="shared" ref="F39:F55" si="4">D39+E39</f>
        <v>79</v>
      </c>
      <c r="G39" s="23">
        <v>3</v>
      </c>
      <c r="H39" s="23">
        <v>16</v>
      </c>
      <c r="I39" s="23">
        <f t="shared" si="3"/>
        <v>19</v>
      </c>
      <c r="J39" s="24">
        <f t="shared" ref="J39:J55" si="5">I39/F39</f>
        <v>0.24050632911392406</v>
      </c>
      <c r="K39" s="22"/>
    </row>
    <row r="40" spans="1:11" ht="19.5" customHeight="1">
      <c r="A40" s="19"/>
      <c r="B40" s="50"/>
      <c r="C40" s="3" t="s">
        <v>46</v>
      </c>
      <c r="D40" s="23">
        <v>14</v>
      </c>
      <c r="E40" s="23">
        <v>14</v>
      </c>
      <c r="F40" s="23">
        <f t="shared" si="4"/>
        <v>28</v>
      </c>
      <c r="G40" s="23">
        <v>5</v>
      </c>
      <c r="H40" s="23">
        <v>1</v>
      </c>
      <c r="I40" s="23">
        <f t="shared" si="3"/>
        <v>6</v>
      </c>
      <c r="J40" s="24">
        <f t="shared" si="5"/>
        <v>0.21428571428571427</v>
      </c>
      <c r="K40" s="22"/>
    </row>
    <row r="41" spans="1:11" ht="19.5" customHeight="1">
      <c r="A41" s="19"/>
      <c r="B41" s="50"/>
      <c r="C41" s="3" t="s">
        <v>54</v>
      </c>
      <c r="D41" s="23">
        <v>18</v>
      </c>
      <c r="E41" s="23">
        <v>20</v>
      </c>
      <c r="F41" s="23">
        <f t="shared" si="4"/>
        <v>38</v>
      </c>
      <c r="G41" s="23">
        <v>16</v>
      </c>
      <c r="H41" s="23">
        <v>10</v>
      </c>
      <c r="I41" s="23">
        <f t="shared" si="3"/>
        <v>26</v>
      </c>
      <c r="J41" s="24">
        <f t="shared" si="5"/>
        <v>0.68421052631578949</v>
      </c>
      <c r="K41" s="22"/>
    </row>
    <row r="42" spans="1:11" ht="19.5" customHeight="1">
      <c r="A42" s="19"/>
      <c r="B42" s="50"/>
      <c r="C42" s="3" t="s">
        <v>56</v>
      </c>
      <c r="D42" s="23">
        <v>2</v>
      </c>
      <c r="E42" s="23">
        <v>4</v>
      </c>
      <c r="F42" s="23">
        <f t="shared" si="4"/>
        <v>6</v>
      </c>
      <c r="G42" s="23">
        <v>2</v>
      </c>
      <c r="H42" s="23">
        <v>4</v>
      </c>
      <c r="I42" s="23">
        <f t="shared" si="3"/>
        <v>6</v>
      </c>
      <c r="J42" s="24">
        <f t="shared" si="5"/>
        <v>1</v>
      </c>
      <c r="K42" s="22"/>
    </row>
    <row r="43" spans="1:11" ht="19.5" customHeight="1">
      <c r="A43" s="19"/>
      <c r="B43" s="50"/>
      <c r="C43" s="3" t="s">
        <v>59</v>
      </c>
      <c r="D43" s="23">
        <v>11</v>
      </c>
      <c r="E43" s="23">
        <v>13</v>
      </c>
      <c r="F43" s="23">
        <f t="shared" si="4"/>
        <v>24</v>
      </c>
      <c r="G43" s="23">
        <v>3</v>
      </c>
      <c r="H43" s="23">
        <v>6</v>
      </c>
      <c r="I43" s="23">
        <f t="shared" si="3"/>
        <v>9</v>
      </c>
      <c r="J43" s="24">
        <f t="shared" si="5"/>
        <v>0.375</v>
      </c>
      <c r="K43" s="22"/>
    </row>
    <row r="44" spans="1:11" ht="19.5" customHeight="1">
      <c r="A44" s="19"/>
      <c r="B44" s="51" t="s">
        <v>13</v>
      </c>
      <c r="C44" s="20" t="s">
        <v>14</v>
      </c>
      <c r="D44" s="20">
        <v>10</v>
      </c>
      <c r="E44" s="20">
        <v>12</v>
      </c>
      <c r="F44" s="20">
        <f t="shared" si="4"/>
        <v>22</v>
      </c>
      <c r="G44" s="20">
        <v>1</v>
      </c>
      <c r="H44" s="20">
        <v>2</v>
      </c>
      <c r="I44" s="20">
        <f t="shared" si="3"/>
        <v>3</v>
      </c>
      <c r="J44" s="21">
        <f t="shared" si="5"/>
        <v>0.13636363636363635</v>
      </c>
      <c r="K44" s="22"/>
    </row>
    <row r="45" spans="1:11" ht="19.5" customHeight="1">
      <c r="A45" s="19"/>
      <c r="B45" s="51"/>
      <c r="C45" s="2" t="s">
        <v>39</v>
      </c>
      <c r="D45" s="20">
        <v>6</v>
      </c>
      <c r="E45" s="20">
        <v>6</v>
      </c>
      <c r="F45" s="20">
        <f t="shared" si="4"/>
        <v>12</v>
      </c>
      <c r="G45" s="20">
        <v>1</v>
      </c>
      <c r="H45" s="20">
        <v>1</v>
      </c>
      <c r="I45" s="20">
        <f t="shared" si="3"/>
        <v>2</v>
      </c>
      <c r="J45" s="21">
        <f t="shared" si="5"/>
        <v>0.16666666666666666</v>
      </c>
      <c r="K45" s="22"/>
    </row>
    <row r="46" spans="1:11" ht="19.5" customHeight="1">
      <c r="A46" s="19"/>
      <c r="B46" s="51"/>
      <c r="C46" s="2" t="s">
        <v>65</v>
      </c>
      <c r="D46" s="20">
        <v>42</v>
      </c>
      <c r="E46" s="20">
        <v>29</v>
      </c>
      <c r="F46" s="20">
        <f t="shared" si="4"/>
        <v>71</v>
      </c>
      <c r="G46" s="20">
        <v>27</v>
      </c>
      <c r="H46" s="20">
        <v>21</v>
      </c>
      <c r="I46" s="20">
        <f t="shared" si="3"/>
        <v>48</v>
      </c>
      <c r="J46" s="21">
        <f t="shared" si="5"/>
        <v>0.676056338028169</v>
      </c>
      <c r="K46" s="22"/>
    </row>
    <row r="47" spans="1:11" ht="19.5" customHeight="1">
      <c r="A47" s="19"/>
      <c r="B47" s="52" t="s">
        <v>25</v>
      </c>
      <c r="C47" s="4" t="s">
        <v>26</v>
      </c>
      <c r="D47" s="23">
        <v>7</v>
      </c>
      <c r="E47" s="23">
        <v>42</v>
      </c>
      <c r="F47" s="23">
        <f t="shared" si="4"/>
        <v>49</v>
      </c>
      <c r="G47" s="23">
        <v>5</v>
      </c>
      <c r="H47" s="23">
        <v>15</v>
      </c>
      <c r="I47" s="23">
        <f t="shared" si="3"/>
        <v>20</v>
      </c>
      <c r="J47" s="24">
        <f t="shared" si="5"/>
        <v>0.40816326530612246</v>
      </c>
      <c r="K47" s="22"/>
    </row>
    <row r="48" spans="1:11" ht="19.5" customHeight="1">
      <c r="A48" s="19"/>
      <c r="B48" s="52"/>
      <c r="C48" s="4" t="s">
        <v>33</v>
      </c>
      <c r="D48" s="23">
        <v>3</v>
      </c>
      <c r="E48" s="23">
        <v>32</v>
      </c>
      <c r="F48" s="23">
        <f t="shared" si="4"/>
        <v>35</v>
      </c>
      <c r="G48" s="23"/>
      <c r="H48" s="23">
        <v>4</v>
      </c>
      <c r="I48" s="23">
        <f t="shared" si="3"/>
        <v>4</v>
      </c>
      <c r="J48" s="24">
        <f t="shared" si="5"/>
        <v>0.11428571428571428</v>
      </c>
      <c r="K48" s="22"/>
    </row>
    <row r="49" spans="1:14" ht="19.5" customHeight="1">
      <c r="A49" s="19"/>
      <c r="B49" s="52"/>
      <c r="C49" s="4" t="s">
        <v>40</v>
      </c>
      <c r="D49" s="23">
        <v>5</v>
      </c>
      <c r="E49" s="23">
        <v>50</v>
      </c>
      <c r="F49" s="23">
        <f t="shared" si="4"/>
        <v>55</v>
      </c>
      <c r="G49" s="23"/>
      <c r="H49" s="23">
        <v>6</v>
      </c>
      <c r="I49" s="23">
        <f t="shared" si="3"/>
        <v>6</v>
      </c>
      <c r="J49" s="24">
        <f t="shared" si="5"/>
        <v>0.10909090909090909</v>
      </c>
      <c r="K49" s="22"/>
    </row>
    <row r="50" spans="1:14" ht="19.5" customHeight="1">
      <c r="A50" s="19"/>
      <c r="B50" s="52"/>
      <c r="C50" s="4" t="s">
        <v>45</v>
      </c>
      <c r="D50" s="23">
        <v>9</v>
      </c>
      <c r="E50" s="23">
        <v>23</v>
      </c>
      <c r="F50" s="23">
        <f t="shared" si="4"/>
        <v>32</v>
      </c>
      <c r="G50" s="23">
        <v>8</v>
      </c>
      <c r="H50" s="23">
        <v>4</v>
      </c>
      <c r="I50" s="23">
        <f t="shared" si="3"/>
        <v>12</v>
      </c>
      <c r="J50" s="24">
        <f t="shared" si="5"/>
        <v>0.375</v>
      </c>
      <c r="K50" s="22"/>
    </row>
    <row r="51" spans="1:14" ht="19.5" customHeight="1">
      <c r="A51" s="19"/>
      <c r="B51" s="52"/>
      <c r="C51" s="4" t="s">
        <v>51</v>
      </c>
      <c r="D51" s="23">
        <v>1</v>
      </c>
      <c r="E51" s="23">
        <v>12</v>
      </c>
      <c r="F51" s="23">
        <f t="shared" si="4"/>
        <v>13</v>
      </c>
      <c r="G51" s="23"/>
      <c r="H51" s="23">
        <v>7</v>
      </c>
      <c r="I51" s="23">
        <f t="shared" si="3"/>
        <v>7</v>
      </c>
      <c r="J51" s="24">
        <f t="shared" si="5"/>
        <v>0.53846153846153844</v>
      </c>
      <c r="K51" s="22"/>
    </row>
    <row r="52" spans="1:14" ht="19.5" customHeight="1">
      <c r="A52" s="19"/>
      <c r="B52" s="52"/>
      <c r="C52" s="4" t="s">
        <v>52</v>
      </c>
      <c r="D52" s="23">
        <v>7</v>
      </c>
      <c r="E52" s="23">
        <v>43</v>
      </c>
      <c r="F52" s="23">
        <f t="shared" si="4"/>
        <v>50</v>
      </c>
      <c r="G52" s="23">
        <v>2</v>
      </c>
      <c r="H52" s="23">
        <v>9</v>
      </c>
      <c r="I52" s="23">
        <f t="shared" si="3"/>
        <v>11</v>
      </c>
      <c r="J52" s="24">
        <f t="shared" si="5"/>
        <v>0.22</v>
      </c>
      <c r="K52" s="22"/>
    </row>
    <row r="53" spans="1:14" ht="19.5" customHeight="1">
      <c r="A53" s="19"/>
      <c r="B53" s="52"/>
      <c r="C53" s="4" t="s">
        <v>53</v>
      </c>
      <c r="D53" s="23">
        <v>5</v>
      </c>
      <c r="E53" s="23">
        <v>26</v>
      </c>
      <c r="F53" s="23">
        <f t="shared" si="4"/>
        <v>31</v>
      </c>
      <c r="G53" s="23">
        <v>2</v>
      </c>
      <c r="H53" s="23">
        <v>7</v>
      </c>
      <c r="I53" s="23">
        <f t="shared" si="3"/>
        <v>9</v>
      </c>
      <c r="J53" s="24">
        <f t="shared" si="5"/>
        <v>0.29032258064516131</v>
      </c>
      <c r="K53" s="22"/>
    </row>
    <row r="54" spans="1:14" ht="19.5" customHeight="1">
      <c r="A54" s="19"/>
      <c r="B54" s="52"/>
      <c r="C54" s="4" t="s">
        <v>61</v>
      </c>
      <c r="D54" s="23">
        <v>6</v>
      </c>
      <c r="E54" s="23">
        <v>20</v>
      </c>
      <c r="F54" s="23">
        <f t="shared" si="4"/>
        <v>26</v>
      </c>
      <c r="G54" s="23">
        <v>4</v>
      </c>
      <c r="H54" s="23">
        <v>7</v>
      </c>
      <c r="I54" s="23">
        <f t="shared" si="3"/>
        <v>11</v>
      </c>
      <c r="J54" s="24">
        <f t="shared" si="5"/>
        <v>0.42307692307692307</v>
      </c>
      <c r="K54" s="22"/>
    </row>
    <row r="55" spans="1:14" ht="19.5" customHeight="1">
      <c r="A55" s="19"/>
      <c r="B55" s="52"/>
      <c r="C55" s="4" t="s">
        <v>62</v>
      </c>
      <c r="D55" s="23">
        <v>24</v>
      </c>
      <c r="E55" s="23">
        <v>72</v>
      </c>
      <c r="F55" s="23">
        <f t="shared" si="4"/>
        <v>96</v>
      </c>
      <c r="G55" s="23">
        <v>1</v>
      </c>
      <c r="H55" s="23">
        <v>4</v>
      </c>
      <c r="I55" s="23">
        <f t="shared" si="3"/>
        <v>5</v>
      </c>
      <c r="J55" s="24">
        <f t="shared" si="5"/>
        <v>5.2083333333333336E-2</v>
      </c>
      <c r="K55" s="22"/>
    </row>
    <row r="56" spans="1:14" ht="19.5" customHeight="1">
      <c r="A56" s="19"/>
      <c r="B56" s="41" t="s">
        <v>2</v>
      </c>
      <c r="C56" s="42"/>
      <c r="D56" s="38">
        <v>723</v>
      </c>
      <c r="E56" s="38">
        <v>1135</v>
      </c>
      <c r="F56" s="39">
        <f t="shared" ref="F56" si="6">D56+E56</f>
        <v>1858</v>
      </c>
      <c r="G56" s="38">
        <v>297</v>
      </c>
      <c r="H56" s="38">
        <v>398</v>
      </c>
      <c r="I56" s="38">
        <f t="shared" ref="I56" si="7">G56+H56</f>
        <v>695</v>
      </c>
      <c r="J56" s="29">
        <f t="shared" ref="J56" si="8">I56/F56</f>
        <v>0.37405812701829927</v>
      </c>
      <c r="K56" s="22"/>
    </row>
    <row r="57" spans="1:14" ht="3.75" customHeight="1">
      <c r="A57" s="25"/>
      <c r="B57" s="26"/>
      <c r="C57" s="27"/>
      <c r="D57" s="27"/>
      <c r="E57" s="27"/>
      <c r="F57" s="27"/>
      <c r="G57" s="27"/>
      <c r="H57" s="27"/>
      <c r="I57" s="27"/>
      <c r="J57" s="27"/>
      <c r="K57" s="28"/>
    </row>
    <row r="59" spans="1:14">
      <c r="A59" s="31"/>
      <c r="B59" s="30"/>
      <c r="C59" s="31"/>
      <c r="D59" s="31"/>
      <c r="E59" s="31"/>
      <c r="F59" s="31"/>
      <c r="G59" s="31"/>
      <c r="H59" s="31"/>
      <c r="I59" s="31"/>
      <c r="J59" s="31"/>
      <c r="K59" s="33"/>
      <c r="L59" s="33"/>
    </row>
    <row r="60" spans="1:14">
      <c r="A60" s="31"/>
      <c r="B60" s="30"/>
      <c r="C60" s="31"/>
      <c r="D60" s="31"/>
      <c r="E60" s="31"/>
      <c r="F60" s="31"/>
      <c r="G60" s="31"/>
      <c r="H60" s="31"/>
      <c r="I60" s="31"/>
      <c r="J60" s="36"/>
      <c r="K60" s="31"/>
      <c r="L60" s="31"/>
      <c r="M60" s="31"/>
      <c r="N60" s="31"/>
    </row>
    <row r="61" spans="1:14">
      <c r="A61" s="31"/>
      <c r="B61" s="30"/>
      <c r="C61" s="31"/>
      <c r="D61" s="31"/>
      <c r="E61" s="31" t="s">
        <v>70</v>
      </c>
      <c r="F61" s="31" t="s">
        <v>6</v>
      </c>
      <c r="G61" s="31" t="s">
        <v>4</v>
      </c>
      <c r="H61" s="31" t="s">
        <v>5</v>
      </c>
      <c r="I61" s="31"/>
      <c r="J61" s="36"/>
      <c r="K61" s="31"/>
      <c r="L61" s="31"/>
      <c r="M61" s="31"/>
      <c r="N61" s="31"/>
    </row>
    <row r="62" spans="1:14">
      <c r="A62" s="31"/>
      <c r="B62" s="34" t="s">
        <v>7</v>
      </c>
      <c r="C62" s="34">
        <v>125</v>
      </c>
      <c r="D62" s="31"/>
      <c r="E62" s="31" t="s">
        <v>73</v>
      </c>
      <c r="F62" s="31">
        <f>G62+H62</f>
        <v>679</v>
      </c>
      <c r="G62" s="31">
        <v>260</v>
      </c>
      <c r="H62" s="31">
        <v>419</v>
      </c>
      <c r="I62" s="31"/>
      <c r="J62" s="36"/>
      <c r="K62" s="31"/>
      <c r="L62" s="31"/>
      <c r="M62" s="31"/>
      <c r="N62" s="31"/>
    </row>
    <row r="63" spans="1:14">
      <c r="A63" s="31"/>
      <c r="B63" s="34" t="s">
        <v>8</v>
      </c>
      <c r="C63" s="34">
        <v>38</v>
      </c>
      <c r="D63" s="31"/>
      <c r="E63" s="31" t="s">
        <v>74</v>
      </c>
      <c r="F63" s="31">
        <f t="shared" ref="F63:F69" si="9">G63+H63</f>
        <v>745</v>
      </c>
      <c r="G63" s="31">
        <v>291</v>
      </c>
      <c r="H63" s="31">
        <v>454</v>
      </c>
      <c r="I63" s="31"/>
      <c r="J63" s="36"/>
      <c r="K63" s="31"/>
      <c r="L63" s="31"/>
      <c r="M63" s="31"/>
      <c r="N63" s="31"/>
    </row>
    <row r="64" spans="1:14">
      <c r="A64" s="31"/>
      <c r="B64" s="34" t="s">
        <v>9</v>
      </c>
      <c r="C64" s="34">
        <v>438</v>
      </c>
      <c r="D64" s="31"/>
      <c r="E64" s="31" t="s">
        <v>75</v>
      </c>
      <c r="F64" s="31">
        <f t="shared" si="9"/>
        <v>275</v>
      </c>
      <c r="G64" s="31">
        <v>107</v>
      </c>
      <c r="H64" s="31">
        <v>168</v>
      </c>
      <c r="I64" s="31"/>
      <c r="J64" s="36"/>
      <c r="K64" s="31"/>
      <c r="L64" s="31"/>
      <c r="M64" s="31"/>
      <c r="N64" s="31"/>
    </row>
    <row r="65" spans="1:14">
      <c r="A65" s="31"/>
      <c r="B65" s="34" t="s">
        <v>10</v>
      </c>
      <c r="C65" s="34">
        <v>8</v>
      </c>
      <c r="D65" s="31"/>
      <c r="E65" s="31" t="s">
        <v>76</v>
      </c>
      <c r="F65" s="31">
        <f t="shared" si="9"/>
        <v>82</v>
      </c>
      <c r="G65" s="31">
        <v>30</v>
      </c>
      <c r="H65" s="31">
        <v>52</v>
      </c>
      <c r="I65" s="31"/>
      <c r="J65" s="36"/>
      <c r="K65" s="31"/>
      <c r="L65" s="31"/>
      <c r="M65" s="31"/>
      <c r="N65" s="31"/>
    </row>
    <row r="66" spans="1:14">
      <c r="A66" s="31"/>
      <c r="B66" s="34" t="s">
        <v>11</v>
      </c>
      <c r="C66" s="34">
        <v>15</v>
      </c>
      <c r="D66" s="31"/>
      <c r="E66" s="31" t="s">
        <v>77</v>
      </c>
      <c r="F66" s="31">
        <f t="shared" si="9"/>
        <v>33</v>
      </c>
      <c r="G66" s="31">
        <v>16</v>
      </c>
      <c r="H66" s="31">
        <v>17</v>
      </c>
      <c r="I66" s="31"/>
      <c r="J66" s="36"/>
      <c r="K66" s="31"/>
      <c r="L66" s="31"/>
      <c r="M66" s="31"/>
      <c r="N66" s="31"/>
    </row>
    <row r="67" spans="1:14">
      <c r="A67" s="31"/>
      <c r="B67" s="34" t="s">
        <v>12</v>
      </c>
      <c r="C67" s="34">
        <v>60</v>
      </c>
      <c r="D67" s="31"/>
      <c r="E67" s="31" t="s">
        <v>78</v>
      </c>
      <c r="F67" s="31">
        <f t="shared" si="9"/>
        <v>19</v>
      </c>
      <c r="G67" s="31">
        <v>10</v>
      </c>
      <c r="H67" s="31">
        <v>9</v>
      </c>
      <c r="I67" s="31"/>
      <c r="J67" s="36"/>
      <c r="K67" s="31"/>
      <c r="L67" s="31"/>
      <c r="M67" s="31"/>
      <c r="N67" s="31"/>
    </row>
    <row r="68" spans="1:14">
      <c r="A68" s="31"/>
      <c r="B68" s="30"/>
      <c r="C68" s="31"/>
      <c r="D68" s="35"/>
      <c r="E68" s="31" t="s">
        <v>79</v>
      </c>
      <c r="F68" s="31">
        <f t="shared" si="9"/>
        <v>25</v>
      </c>
      <c r="G68" s="31">
        <v>9</v>
      </c>
      <c r="H68" s="31">
        <v>16</v>
      </c>
      <c r="I68" s="31"/>
      <c r="J68" s="36"/>
      <c r="K68" s="31"/>
      <c r="L68" s="31"/>
      <c r="M68" s="31"/>
      <c r="N68" s="31"/>
    </row>
    <row r="69" spans="1:14">
      <c r="A69" s="31"/>
      <c r="B69" s="30"/>
      <c r="C69" s="31"/>
      <c r="D69" s="35"/>
      <c r="E69" s="31" t="s">
        <v>6</v>
      </c>
      <c r="F69" s="31">
        <f t="shared" si="9"/>
        <v>1858</v>
      </c>
      <c r="G69" s="31">
        <f>SUM(G62:G68)</f>
        <v>723</v>
      </c>
      <c r="H69" s="31">
        <f>SUM(H62:H68)</f>
        <v>1135</v>
      </c>
      <c r="I69" s="31"/>
      <c r="J69" s="36"/>
      <c r="K69" s="31"/>
      <c r="L69" s="31"/>
      <c r="M69" s="31"/>
      <c r="N69" s="31"/>
    </row>
    <row r="70" spans="1:14">
      <c r="A70" s="31"/>
      <c r="B70" s="30"/>
      <c r="C70" s="31"/>
      <c r="D70" s="31"/>
      <c r="E70" s="31"/>
      <c r="F70" s="31"/>
      <c r="G70" s="31"/>
      <c r="H70" s="31"/>
      <c r="I70" s="31"/>
      <c r="J70" s="36"/>
      <c r="K70" s="31"/>
      <c r="L70" s="31"/>
      <c r="M70" s="31"/>
      <c r="N70" s="31"/>
    </row>
    <row r="71" spans="1:14">
      <c r="A71" s="31"/>
      <c r="B71" s="30"/>
      <c r="C71" s="31"/>
      <c r="D71" s="31"/>
      <c r="E71" s="31"/>
      <c r="F71" s="31"/>
      <c r="G71" s="31"/>
      <c r="H71" s="31"/>
      <c r="I71" s="31"/>
      <c r="J71" s="36"/>
      <c r="K71" s="31"/>
      <c r="L71" s="31"/>
      <c r="M71" s="31"/>
      <c r="N71" s="31"/>
    </row>
    <row r="72" spans="1:14">
      <c r="A72" s="31"/>
      <c r="B72" s="30"/>
      <c r="C72" s="31"/>
      <c r="D72" s="31"/>
      <c r="E72" s="31"/>
      <c r="F72" s="31"/>
      <c r="G72" s="31"/>
      <c r="H72" s="31"/>
      <c r="I72" s="31"/>
      <c r="J72" s="36"/>
      <c r="K72" s="31"/>
      <c r="L72" s="31"/>
      <c r="M72" s="31"/>
      <c r="N72" s="31"/>
    </row>
    <row r="73" spans="1:14">
      <c r="A73" s="31"/>
      <c r="B73" s="30"/>
      <c r="C73" s="31"/>
      <c r="D73" s="31"/>
      <c r="E73" s="31"/>
      <c r="F73" s="31"/>
      <c r="G73" s="31"/>
      <c r="H73" s="31"/>
      <c r="I73" s="31"/>
      <c r="J73" s="36"/>
      <c r="K73" s="31"/>
      <c r="L73" s="31"/>
      <c r="M73" s="31"/>
      <c r="N73" s="31"/>
    </row>
    <row r="74" spans="1:14">
      <c r="A74" s="31"/>
      <c r="B74" s="30"/>
      <c r="C74" s="31"/>
      <c r="D74" s="31"/>
      <c r="E74" s="31"/>
      <c r="F74" s="31"/>
      <c r="G74" s="31"/>
      <c r="H74" s="31"/>
      <c r="I74" s="31"/>
      <c r="J74" s="36"/>
      <c r="K74" s="33"/>
      <c r="L74" s="33"/>
      <c r="M74" s="31"/>
      <c r="N74" s="31"/>
    </row>
    <row r="75" spans="1:14">
      <c r="A75" s="31"/>
      <c r="B75" s="30"/>
      <c r="C75" s="31"/>
      <c r="D75" s="31"/>
      <c r="E75" s="31"/>
      <c r="F75" s="31"/>
      <c r="G75" s="31"/>
      <c r="H75" s="31"/>
      <c r="I75" s="31"/>
      <c r="J75" s="31"/>
      <c r="K75" s="33"/>
      <c r="L75" s="33"/>
      <c r="M75" s="31"/>
      <c r="N75" s="31"/>
    </row>
    <row r="76" spans="1:14">
      <c r="A76" s="31"/>
      <c r="B76" s="30"/>
      <c r="C76" s="31"/>
      <c r="D76" s="31"/>
      <c r="E76" s="31"/>
      <c r="F76" s="31"/>
      <c r="G76" s="31"/>
      <c r="H76" s="31"/>
      <c r="I76" s="31"/>
      <c r="J76" s="31"/>
      <c r="K76" s="33"/>
      <c r="L76" s="33"/>
      <c r="M76" s="31"/>
      <c r="N76" s="31"/>
    </row>
    <row r="77" spans="1:14">
      <c r="A77" s="31"/>
      <c r="B77" s="30"/>
      <c r="C77" s="31"/>
      <c r="D77" s="31"/>
      <c r="E77" s="31"/>
      <c r="F77" s="31"/>
      <c r="G77" s="31"/>
      <c r="H77" s="31"/>
      <c r="I77" s="31"/>
      <c r="J77" s="31"/>
      <c r="K77" s="33"/>
      <c r="L77" s="33"/>
      <c r="M77" s="31"/>
      <c r="N77" s="31"/>
    </row>
    <row r="78" spans="1:14">
      <c r="A78" s="31"/>
      <c r="B78" s="30"/>
      <c r="C78" s="31"/>
      <c r="D78" s="31"/>
      <c r="E78" s="31"/>
      <c r="F78" s="31"/>
      <c r="G78" s="31"/>
      <c r="H78" s="31"/>
      <c r="I78" s="31"/>
      <c r="J78" s="31"/>
      <c r="K78" s="33"/>
      <c r="L78" s="33"/>
      <c r="M78" s="31"/>
      <c r="N78" s="31"/>
    </row>
    <row r="79" spans="1:14">
      <c r="A79" s="31"/>
      <c r="B79" s="30"/>
      <c r="C79" s="31"/>
      <c r="D79" s="31"/>
      <c r="E79" s="31"/>
      <c r="F79" s="31"/>
      <c r="G79" s="31"/>
      <c r="H79" s="31"/>
      <c r="I79" s="31"/>
      <c r="J79" s="31"/>
      <c r="K79" s="33"/>
      <c r="L79" s="33"/>
      <c r="M79" s="31"/>
      <c r="N79" s="31"/>
    </row>
    <row r="80" spans="1:14"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1"/>
      <c r="N80" s="31"/>
    </row>
    <row r="81" spans="2:14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1"/>
      <c r="N81" s="31"/>
    </row>
    <row r="82" spans="2:14"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1"/>
      <c r="N82" s="31"/>
    </row>
    <row r="83" spans="2:14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1"/>
      <c r="N83" s="31"/>
    </row>
    <row r="84" spans="2:14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1"/>
      <c r="N84" s="31"/>
    </row>
    <row r="85" spans="2:14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2:14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14"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2:14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</sheetData>
  <sortState ref="B4:K52">
    <sortCondition ref="B4:B52"/>
  </sortState>
  <mergeCells count="15">
    <mergeCell ref="B56:C56"/>
    <mergeCell ref="B1:C1"/>
    <mergeCell ref="B2:C2"/>
    <mergeCell ref="J5:J6"/>
    <mergeCell ref="B5:B6"/>
    <mergeCell ref="C5:C6"/>
    <mergeCell ref="B23:B31"/>
    <mergeCell ref="B32:B34"/>
    <mergeCell ref="B35:B43"/>
    <mergeCell ref="B44:B46"/>
    <mergeCell ref="B47:B55"/>
    <mergeCell ref="D5:F5"/>
    <mergeCell ref="G5:I5"/>
    <mergeCell ref="B7:B14"/>
    <mergeCell ref="B15:B21"/>
  </mergeCells>
  <printOptions horizontalCentered="1"/>
  <pageMargins left="0.19685039370078741" right="0.27559055118110237" top="0.43307086614173229" bottom="0.27559055118110237" header="0.31496062992125984" footer="0.31496062992125984"/>
  <pageSetup paperSize="9" scale="5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UPCnet</cp:lastModifiedBy>
  <cp:lastPrinted>2010-02-09T10:25:40Z</cp:lastPrinted>
  <dcterms:created xsi:type="dcterms:W3CDTF">2010-02-01T13:10:26Z</dcterms:created>
  <dcterms:modified xsi:type="dcterms:W3CDTF">2010-02-09T12:15:10Z</dcterms:modified>
</cp:coreProperties>
</file>