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110" windowHeight="6315"/>
  </bookViews>
  <sheets>
    <sheet name="1.3.1.1" sheetId="1" r:id="rId1"/>
  </sheets>
  <externalReferences>
    <externalReference r:id="rId2"/>
    <externalReference r:id="rId3"/>
  </externalReferences>
  <definedNames>
    <definedName name="_1Àrea_d_impressió" localSheetId="0">'1.3.1.1'!$A$1:$F$143</definedName>
    <definedName name="_pa1">[0]!_pa1</definedName>
    <definedName name="_pa10">[0]!_pa10</definedName>
    <definedName name="_pa11">[0]!_pa11</definedName>
    <definedName name="_pa2">[0]!_pa2</definedName>
    <definedName name="_pa3">[0]!_pa3</definedName>
    <definedName name="_pa4">[0]!_pa4</definedName>
    <definedName name="_pa5">[0]!_pa5</definedName>
    <definedName name="_pa6">[0]!_pa6</definedName>
    <definedName name="_pa7">[0]!_pa7</definedName>
    <definedName name="_pa8">[0]!_pa8</definedName>
    <definedName name="_pa9">[0]!_pa9</definedName>
    <definedName name="A_impresión_IM">[1]Índex!$A$19:$F$41</definedName>
    <definedName name="Área_de_extracción2">#REF!</definedName>
    <definedName name="_xlnm.Database">#REF!</definedName>
    <definedName name="_xlnm.Extract">[2]Índex!#REF!</definedName>
    <definedName name="_xlnm.Print_Titles" localSheetId="0">'1.3.1.1'!$9:$9</definedName>
  </definedNames>
  <calcPr calcId="125725"/>
</workbook>
</file>

<file path=xl/calcChain.xml><?xml version="1.0" encoding="utf-8"?>
<calcChain xmlns="http://schemas.openxmlformats.org/spreadsheetml/2006/main">
  <c r="E14" i="1"/>
  <c r="E18"/>
  <c r="E21"/>
  <c r="E24" s="1"/>
  <c r="E110" s="1"/>
  <c r="E32"/>
  <c r="E38"/>
  <c r="E42"/>
  <c r="E47"/>
  <c r="E50"/>
  <c r="E54"/>
  <c r="E69"/>
  <c r="E73"/>
  <c r="E77"/>
  <c r="E80"/>
  <c r="E87"/>
  <c r="E93"/>
  <c r="E100"/>
  <c r="E105"/>
  <c r="E122"/>
  <c r="E128"/>
  <c r="E132"/>
  <c r="E134" l="1"/>
  <c r="E139" s="1"/>
  <c r="E106"/>
  <c r="E59"/>
  <c r="E111" s="1"/>
  <c r="E112"/>
  <c r="E113" l="1"/>
  <c r="E138" s="1"/>
  <c r="E140" l="1"/>
</calcChain>
</file>

<file path=xl/sharedStrings.xml><?xml version="1.0" encoding="utf-8"?>
<sst xmlns="http://schemas.openxmlformats.org/spreadsheetml/2006/main" count="165" uniqueCount="114">
  <si>
    <t>Dades a maig 2009</t>
  </si>
  <si>
    <t>TOTAL UPC (CENTRES PROPIS I ADSCRITS)</t>
  </si>
  <si>
    <t>TOTAL CENTRES ADSCRITS</t>
  </si>
  <si>
    <t>TOTAL CENTRES PROPIS</t>
  </si>
  <si>
    <t>TOTAL ESTUDIS DE 1R CICLE</t>
  </si>
  <si>
    <t>Eng. Tècn. Ind. en Química Industrial</t>
  </si>
  <si>
    <t>860 EUETII</t>
  </si>
  <si>
    <t>Total EUPMT</t>
  </si>
  <si>
    <t xml:space="preserve">Eng. Tècn. Ind. en Electrònica Industrial  </t>
  </si>
  <si>
    <t xml:space="preserve">Eng. Tècn. d'Informàtica de Gestió  </t>
  </si>
  <si>
    <t xml:space="preserve">Eng. Tècn. de Telec. en Telemàtica  </t>
  </si>
  <si>
    <t>840 EUPMT</t>
  </si>
  <si>
    <t>Total EUETIB</t>
  </si>
  <si>
    <t>Eng. Tècn. Ind. en Electrònica Industrial</t>
  </si>
  <si>
    <t>Eng. Tècn. Ind. en Electricitat</t>
  </si>
  <si>
    <t>Eng. Tècn. Ind. en Mecànica</t>
  </si>
  <si>
    <t>820 EUETIB</t>
  </si>
  <si>
    <t>Diplomatura de Ciències Empresarials</t>
  </si>
  <si>
    <t>802 EAE</t>
  </si>
  <si>
    <t>Total EUNCET</t>
  </si>
  <si>
    <t>Eng. Tècn. d'Informàtica de Gestió</t>
  </si>
  <si>
    <t>801 EUNCET</t>
  </si>
  <si>
    <t>Total</t>
  </si>
  <si>
    <t>Estudis</t>
  </si>
  <si>
    <t>Centre</t>
  </si>
  <si>
    <t>CENTRES ADSCRITS</t>
  </si>
  <si>
    <t>TOTAL ESTUDIS DE 2N CICLE</t>
  </si>
  <si>
    <t>TOTAL ESTUDIS DE 1R I 2N CICLE</t>
  </si>
  <si>
    <t>Total ESAB</t>
  </si>
  <si>
    <t xml:space="preserve">Eng. Tècn. Agríc. en Hortofructicultura i Jardineria </t>
  </si>
  <si>
    <t xml:space="preserve">Eng. Tècn. Agríc. en Explotacions Agropecuàries </t>
  </si>
  <si>
    <t xml:space="preserve">Eng. Tècn. Agríc. en Indústr. Agràries i Alimentàries </t>
  </si>
  <si>
    <t xml:space="preserve">Diplomatura d'Òptica i Optometria </t>
  </si>
  <si>
    <t>370 EUOOT</t>
  </si>
  <si>
    <t>Total EPSEVG</t>
  </si>
  <si>
    <t>Eng. Tècn. de Telec. en Sist. Electrònics</t>
  </si>
  <si>
    <t xml:space="preserve">Eng. Tècn. d'Informàtica de Gestió </t>
  </si>
  <si>
    <t>340 EPSEVG</t>
  </si>
  <si>
    <t>Total EPSEM</t>
  </si>
  <si>
    <t>Eng. Tècn. de Mines en Explotació de Mines</t>
  </si>
  <si>
    <t>330 EPSEM</t>
  </si>
  <si>
    <t>Total EUETIT</t>
  </si>
  <si>
    <t xml:space="preserve">Eng. Tècn. Telec. en So i Imatge </t>
  </si>
  <si>
    <t>Eng. Tècn. Ind. Tèxtil</t>
  </si>
  <si>
    <t>320 EUETIT</t>
  </si>
  <si>
    <t>Total EPSEB</t>
  </si>
  <si>
    <t>Eng. Tècn. de Topografia</t>
  </si>
  <si>
    <t>Arquitectura Tècnica</t>
  </si>
  <si>
    <t>310 EPSEB</t>
  </si>
  <si>
    <t>Total EPSC</t>
  </si>
  <si>
    <t>Eng. Tècn. Aeronàutica en Aeronavegació</t>
  </si>
  <si>
    <t xml:space="preserve">Eng. Tècn. de Telec. en Telemàtica </t>
  </si>
  <si>
    <t xml:space="preserve">Eng. Tècn. de Telec. en Sist. de Telecomunicació </t>
  </si>
  <si>
    <t>300 EPSC</t>
  </si>
  <si>
    <t>Total FNB</t>
  </si>
  <si>
    <t xml:space="preserve">Eng. Tècn. Nav. en Propulsió i Serveis del Vaixell </t>
  </si>
  <si>
    <t xml:space="preserve">Diplomatura de Navegació Marítima </t>
  </si>
  <si>
    <t xml:space="preserve">Diplomatura de Màquines Navals </t>
  </si>
  <si>
    <t>280 FNB</t>
  </si>
  <si>
    <t>Total FIB</t>
  </si>
  <si>
    <t xml:space="preserve">Eng. Tècn. d'Informàtica de Sistemes </t>
  </si>
  <si>
    <t>270 FIB</t>
  </si>
  <si>
    <t xml:space="preserve">Eng. Tècn. d'Obres Públiques </t>
  </si>
  <si>
    <t>250 ETSECCPB</t>
  </si>
  <si>
    <t xml:space="preserve">Diplomatura d'Estadística </t>
  </si>
  <si>
    <t>200 FME</t>
  </si>
  <si>
    <t>Estudis de 1r cicle</t>
  </si>
  <si>
    <t>Eng. en Automàtica i Electrònica Industrial, modalitat alternança</t>
  </si>
  <si>
    <t>Enginyeria de Mines</t>
  </si>
  <si>
    <t>Eng. d'Organització Industrial, orientació a l'Edificació</t>
  </si>
  <si>
    <t>Eng. de Telecomunicació</t>
  </si>
  <si>
    <t>Llic. de Màquines Navals</t>
  </si>
  <si>
    <t>Llic. de Nàutica i Transport Marítim</t>
  </si>
  <si>
    <t>Eng. Informàtica</t>
  </si>
  <si>
    <t>Total ETSECCPB</t>
  </si>
  <si>
    <t>Eng. Geològica</t>
  </si>
  <si>
    <t>Eng. de Camins, Canals i Ports</t>
  </si>
  <si>
    <t>Total ETSEIB</t>
  </si>
  <si>
    <t>Eng. de Materials</t>
  </si>
  <si>
    <t>Eng. Química</t>
  </si>
  <si>
    <t xml:space="preserve">Eng. d'Organització Industrial </t>
  </si>
  <si>
    <t>Eng. Industrial</t>
  </si>
  <si>
    <t>240 ETSEIB</t>
  </si>
  <si>
    <t>Total ETSETB</t>
  </si>
  <si>
    <t>Eng. Electrònica (semipresencial)</t>
  </si>
  <si>
    <t>Eng. Electrònica</t>
  </si>
  <si>
    <t>230 ETSETB</t>
  </si>
  <si>
    <t>Total ETSEIAT</t>
  </si>
  <si>
    <t>Eng. Aeronàutica</t>
  </si>
  <si>
    <t>Eng. d'Organització Industrial (semipresencial)</t>
  </si>
  <si>
    <t>Eng. d'Organització Industrial</t>
  </si>
  <si>
    <t>Eng. d'Automàtica i Electrònica Industrial</t>
  </si>
  <si>
    <t>220 ETSEIAT</t>
  </si>
  <si>
    <t>Total FME</t>
  </si>
  <si>
    <t>Llic. de Ciències i Tècniques Estadístiques</t>
  </si>
  <si>
    <t>Llicenciatura de Matemàtiques</t>
  </si>
  <si>
    <t>Estudis de 2n cicle</t>
  </si>
  <si>
    <t xml:space="preserve">Arquitectura  </t>
  </si>
  <si>
    <t>290 ETSAV</t>
  </si>
  <si>
    <t xml:space="preserve">Eng. Informàtica  </t>
  </si>
  <si>
    <t xml:space="preserve">Enginyeria Geològica </t>
  </si>
  <si>
    <t xml:space="preserve">Eng. de Camins, Canals i Ports </t>
  </si>
  <si>
    <t xml:space="preserve">Eng. Química </t>
  </si>
  <si>
    <t xml:space="preserve">Eng. Industrial  </t>
  </si>
  <si>
    <t xml:space="preserve">Eng. de Telecomunicació </t>
  </si>
  <si>
    <t>Arquitectura</t>
  </si>
  <si>
    <t>210 ETSAB</t>
  </si>
  <si>
    <t>Estudis de 1r i 2n cicles</t>
  </si>
  <si>
    <t>Centres propis</t>
  </si>
  <si>
    <t>1.3.1.1 MATRÍCULA</t>
  </si>
  <si>
    <t>1.3.1 Estudiantat matriculat de nou ingrés de 1r i 2n cicles</t>
  </si>
  <si>
    <t>390 ESAB</t>
  </si>
  <si>
    <t>Estudi</t>
  </si>
  <si>
    <t>-</t>
  </si>
</sst>
</file>

<file path=xl/styles.xml><?xml version="1.0" encoding="utf-8"?>
<styleSheet xmlns="http://schemas.openxmlformats.org/spreadsheetml/2006/main">
  <numFmts count="1">
    <numFmt numFmtId="164" formatCode="_-* #,##0\ _P_t_s_-;\-* #,##0\ _P_t_s_-;_-* &quot;-&quot;\ _P_t_s_-;_-@_-"/>
  </numFmts>
  <fonts count="12">
    <font>
      <sz val="10"/>
      <name val="Arial"/>
      <family val="2"/>
    </font>
    <font>
      <sz val="10"/>
      <name val="Arial"/>
      <family val="2"/>
    </font>
    <font>
      <sz val="8"/>
      <color indexed="56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1">
    <xf numFmtId="0" fontId="0" fillId="0" borderId="0"/>
    <xf numFmtId="0" fontId="1" fillId="0" borderId="0"/>
    <xf numFmtId="0" fontId="1" fillId="0" borderId="1" applyNumberFormat="0" applyFont="0" applyFill="0" applyAlignment="0" applyProtection="0"/>
    <xf numFmtId="0" fontId="3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3" fillId="3" borderId="4" applyNumberFormat="0" applyFont="0" applyFill="0" applyAlignment="0" applyProtection="0"/>
    <xf numFmtId="4" fontId="5" fillId="4" borderId="5" applyNumberFormat="0">
      <alignment vertical="center"/>
    </xf>
    <xf numFmtId="0" fontId="3" fillId="3" borderId="6" applyNumberFormat="0" applyFont="0" applyFill="0" applyAlignment="0" applyProtection="0"/>
    <xf numFmtId="4" fontId="5" fillId="5" borderId="5" applyNumberFormat="0">
      <alignment vertical="center"/>
    </xf>
    <xf numFmtId="0" fontId="1" fillId="0" borderId="7" applyNumberFormat="0" applyFont="0" applyFill="0" applyAlignment="0" applyProtection="0"/>
    <xf numFmtId="0" fontId="3" fillId="3" borderId="8" applyNumberFormat="0" applyFont="0" applyFill="0" applyAlignment="0" applyProtection="0"/>
    <xf numFmtId="0" fontId="6" fillId="0" borderId="9" applyNumberFormat="0" applyFont="0" applyFill="0" applyAlignment="0" applyProtection="0">
      <alignment horizontal="center" vertical="top" wrapText="1"/>
    </xf>
    <xf numFmtId="3" fontId="7" fillId="6" borderId="5" applyNumberFormat="0">
      <alignment vertical="center"/>
    </xf>
    <xf numFmtId="3" fontId="7" fillId="7" borderId="5" applyNumberFormat="0">
      <alignment vertical="center"/>
    </xf>
    <xf numFmtId="0" fontId="6" fillId="8" borderId="5">
      <alignment horizontal="center" vertical="center" wrapText="1"/>
    </xf>
    <xf numFmtId="0" fontId="7" fillId="9" borderId="5">
      <alignment horizontal="left" vertical="center"/>
    </xf>
    <xf numFmtId="0" fontId="5" fillId="5" borderId="5">
      <alignment horizontal="left"/>
    </xf>
    <xf numFmtId="0" fontId="4" fillId="0" borderId="13" applyNumberFormat="0" applyFont="0" applyFill="0" applyAlignment="0" applyProtection="0">
      <alignment horizontal="center" vertical="top" wrapText="1"/>
    </xf>
    <xf numFmtId="4" fontId="6" fillId="8" borderId="5">
      <alignment horizontal="left" vertical="center"/>
    </xf>
    <xf numFmtId="0" fontId="5" fillId="8" borderId="5">
      <alignment horizontal="left"/>
    </xf>
    <xf numFmtId="0" fontId="5" fillId="3" borderId="5">
      <alignment horizontal="left"/>
    </xf>
    <xf numFmtId="0" fontId="5" fillId="4" borderId="5">
      <alignment horizontal="left" vertical="center"/>
    </xf>
    <xf numFmtId="0" fontId="2" fillId="2" borderId="0">
      <alignment horizontal="left" vertical="center"/>
    </xf>
    <xf numFmtId="4" fontId="7" fillId="3" borderId="5" applyNumberFormat="0">
      <alignment vertical="center"/>
    </xf>
    <xf numFmtId="4" fontId="7" fillId="5" borderId="5" applyNumberFormat="0">
      <alignment vertical="center"/>
    </xf>
    <xf numFmtId="0" fontId="6" fillId="10" borderId="5">
      <alignment horizontal="center" vertical="center"/>
    </xf>
    <xf numFmtId="3" fontId="7" fillId="3" borderId="0" applyNumberFormat="0">
      <alignment vertical="center"/>
    </xf>
    <xf numFmtId="0" fontId="6" fillId="8" borderId="5">
      <alignment horizontal="center" vertical="center"/>
    </xf>
    <xf numFmtId="4" fontId="5" fillId="8" borderId="5" applyNumberFormat="0">
      <alignment vertical="center"/>
    </xf>
    <xf numFmtId="164" fontId="1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67">
    <xf numFmtId="0" fontId="0" fillId="0" borderId="0" xfId="0"/>
    <xf numFmtId="0" fontId="8" fillId="0" borderId="5" xfId="15" applyFont="1" applyFill="1">
      <alignment horizontal="left" vertical="center"/>
    </xf>
    <xf numFmtId="0" fontId="8" fillId="9" borderId="5" xfId="15" applyFont="1">
      <alignment horizontal="left" vertical="center"/>
    </xf>
    <xf numFmtId="0" fontId="9" fillId="0" borderId="0" xfId="0" applyFont="1"/>
    <xf numFmtId="0" fontId="9" fillId="2" borderId="0" xfId="0" applyFont="1" applyFill="1"/>
    <xf numFmtId="0" fontId="8" fillId="2" borderId="0" xfId="1" applyFont="1" applyFill="1" applyBorder="1" applyAlignment="1">
      <alignment horizontal="left"/>
    </xf>
    <xf numFmtId="3" fontId="8" fillId="2" borderId="0" xfId="1" applyNumberFormat="1" applyFont="1" applyFill="1" applyBorder="1" applyAlignment="1">
      <alignment horizontal="center"/>
    </xf>
    <xf numFmtId="0" fontId="8" fillId="2" borderId="0" xfId="1" applyFont="1" applyFill="1" applyBorder="1"/>
    <xf numFmtId="0" fontId="9" fillId="2" borderId="0" xfId="1" applyFont="1" applyFill="1" applyBorder="1" applyAlignment="1">
      <alignment horizontal="left"/>
    </xf>
    <xf numFmtId="3" fontId="9" fillId="2" borderId="0" xfId="1" applyNumberFormat="1" applyFont="1" applyFill="1" applyBorder="1" applyAlignment="1">
      <alignment horizontal="center"/>
    </xf>
    <xf numFmtId="0" fontId="10" fillId="2" borderId="0" xfId="1" applyFont="1" applyFill="1"/>
    <xf numFmtId="3" fontId="9" fillId="0" borderId="0" xfId="0" applyNumberFormat="1" applyFont="1"/>
    <xf numFmtId="0" fontId="9" fillId="2" borderId="0" xfId="1" applyFont="1" applyFill="1"/>
    <xf numFmtId="0" fontId="9" fillId="2" borderId="14" xfId="11" applyFont="1" applyFill="1" applyBorder="1" applyAlignment="1"/>
    <xf numFmtId="0" fontId="9" fillId="2" borderId="15" xfId="10" applyFont="1" applyFill="1" applyBorder="1"/>
    <xf numFmtId="0" fontId="9" fillId="2" borderId="16" xfId="9" applyFont="1" applyFill="1" applyBorder="1"/>
    <xf numFmtId="0" fontId="9" fillId="2" borderId="17" xfId="7" applyFont="1" applyFill="1" applyBorder="1"/>
    <xf numFmtId="0" fontId="9" fillId="2" borderId="19" xfId="5" applyFont="1" applyFill="1" applyBorder="1"/>
    <xf numFmtId="0" fontId="11" fillId="11" borderId="18" xfId="14" applyFont="1" applyFill="1" applyBorder="1">
      <alignment horizontal="center" vertical="center" wrapText="1"/>
    </xf>
    <xf numFmtId="0" fontId="11" fillId="11" borderId="18" xfId="14" applyFont="1" applyFill="1" applyBorder="1" applyAlignment="1">
      <alignment horizontal="center" vertical="center"/>
    </xf>
    <xf numFmtId="0" fontId="9" fillId="12" borderId="18" xfId="13" applyNumberFormat="1" applyFont="1" applyFill="1" applyBorder="1">
      <alignment vertical="center"/>
    </xf>
    <xf numFmtId="3" fontId="9" fillId="12" borderId="18" xfId="13" applyNumberFormat="1" applyFont="1" applyFill="1" applyBorder="1">
      <alignment vertical="center"/>
    </xf>
    <xf numFmtId="0" fontId="9" fillId="13" borderId="18" xfId="12" applyNumberFormat="1" applyFont="1" applyFill="1" applyBorder="1" applyAlignment="1">
      <alignment horizontal="left" vertical="center"/>
    </xf>
    <xf numFmtId="0" fontId="9" fillId="13" borderId="18" xfId="12" applyNumberFormat="1" applyFont="1" applyFill="1" applyBorder="1">
      <alignment vertical="center"/>
    </xf>
    <xf numFmtId="3" fontId="9" fillId="13" borderId="18" xfId="12" applyNumberFormat="1" applyFont="1" applyFill="1" applyBorder="1">
      <alignment vertical="center"/>
    </xf>
    <xf numFmtId="0" fontId="9" fillId="13" borderId="18" xfId="13" applyNumberFormat="1" applyFont="1" applyFill="1" applyBorder="1">
      <alignment vertical="center"/>
    </xf>
    <xf numFmtId="0" fontId="9" fillId="12" borderId="18" xfId="12" applyNumberFormat="1" applyFont="1" applyFill="1" applyBorder="1">
      <alignment vertical="center"/>
    </xf>
    <xf numFmtId="0" fontId="9" fillId="12" borderId="18" xfId="12" quotePrefix="1" applyNumberFormat="1" applyFont="1" applyFill="1" applyBorder="1">
      <alignment vertical="center"/>
    </xf>
    <xf numFmtId="0" fontId="9" fillId="13" borderId="18" xfId="13" quotePrefix="1" applyNumberFormat="1" applyFont="1" applyFill="1" applyBorder="1">
      <alignment vertical="center"/>
    </xf>
    <xf numFmtId="3" fontId="9" fillId="13" borderId="18" xfId="13" applyNumberFormat="1" applyFont="1" applyFill="1" applyBorder="1">
      <alignment vertical="center"/>
    </xf>
    <xf numFmtId="3" fontId="11" fillId="11" borderId="18" xfId="6" applyNumberFormat="1" applyFont="1" applyFill="1" applyBorder="1">
      <alignment vertical="center"/>
    </xf>
    <xf numFmtId="0" fontId="9" fillId="2" borderId="20" xfId="4" applyFont="1" applyFill="1" applyBorder="1"/>
    <xf numFmtId="0" fontId="8" fillId="2" borderId="21" xfId="3" applyFont="1" applyFill="1" applyBorder="1" applyAlignment="1">
      <alignment horizontal="left"/>
    </xf>
    <xf numFmtId="3" fontId="8" fillId="2" borderId="21" xfId="3" applyNumberFormat="1" applyFont="1" applyFill="1" applyBorder="1" applyAlignment="1">
      <alignment horizontal="center"/>
    </xf>
    <xf numFmtId="0" fontId="9" fillId="2" borderId="22" xfId="2" applyFont="1" applyFill="1" applyBorder="1"/>
    <xf numFmtId="0" fontId="8" fillId="2" borderId="15" xfId="10" applyFont="1" applyFill="1" applyBorder="1"/>
    <xf numFmtId="0" fontId="9" fillId="2" borderId="15" xfId="10" applyFont="1" applyFill="1" applyBorder="1" applyAlignment="1">
      <alignment horizontal="left"/>
    </xf>
    <xf numFmtId="3" fontId="9" fillId="2" borderId="15" xfId="10" applyNumberFormat="1" applyFont="1" applyFill="1" applyBorder="1" applyAlignment="1">
      <alignment horizontal="center"/>
    </xf>
    <xf numFmtId="3" fontId="9" fillId="12" borderId="18" xfId="12" applyNumberFormat="1" applyFont="1" applyFill="1" applyBorder="1">
      <alignment vertical="center"/>
    </xf>
    <xf numFmtId="0" fontId="11" fillId="14" borderId="18" xfId="8" applyNumberFormat="1" applyFont="1" applyFill="1" applyBorder="1" applyAlignment="1">
      <alignment vertical="center"/>
    </xf>
    <xf numFmtId="3" fontId="11" fillId="14" borderId="18" xfId="8" applyNumberFormat="1" applyFont="1" applyFill="1" applyBorder="1">
      <alignment vertical="center"/>
    </xf>
    <xf numFmtId="3" fontId="9" fillId="12" borderId="18" xfId="12" quotePrefix="1" applyNumberFormat="1" applyFont="1" applyFill="1" applyBorder="1">
      <alignment vertical="center"/>
    </xf>
    <xf numFmtId="3" fontId="9" fillId="13" borderId="18" xfId="13" quotePrefix="1" applyNumberFormat="1" applyFont="1" applyFill="1" applyBorder="1">
      <alignment vertical="center"/>
    </xf>
    <xf numFmtId="0" fontId="9" fillId="2" borderId="0" xfId="4" applyFont="1" applyFill="1" applyBorder="1"/>
    <xf numFmtId="0" fontId="8" fillId="2" borderId="0" xfId="3" applyFont="1" applyFill="1" applyBorder="1" applyAlignment="1">
      <alignment horizontal="left"/>
    </xf>
    <xf numFmtId="3" fontId="8" fillId="2" borderId="0" xfId="3" applyNumberFormat="1" applyFont="1" applyFill="1" applyBorder="1" applyAlignment="1">
      <alignment horizontal="center"/>
    </xf>
    <xf numFmtId="0" fontId="9" fillId="2" borderId="0" xfId="2" applyFont="1" applyFill="1" applyBorder="1"/>
    <xf numFmtId="0" fontId="11" fillId="14" borderId="18" xfId="8" applyNumberFormat="1" applyFont="1" applyFill="1" applyBorder="1">
      <alignment vertical="center"/>
    </xf>
    <xf numFmtId="0" fontId="11" fillId="11" borderId="18" xfId="6" applyNumberFormat="1" applyFont="1" applyFill="1" applyBorder="1">
      <alignment vertical="center"/>
    </xf>
    <xf numFmtId="0" fontId="8" fillId="9" borderId="12" xfId="15" applyFont="1" applyBorder="1" applyAlignment="1">
      <alignment horizontal="left" vertical="center"/>
    </xf>
    <xf numFmtId="0" fontId="8" fillId="9" borderId="11" xfId="15" applyFont="1" applyBorder="1" applyAlignment="1">
      <alignment horizontal="left" vertical="center"/>
    </xf>
    <xf numFmtId="0" fontId="8" fillId="9" borderId="10" xfId="15" applyFont="1" applyBorder="1" applyAlignment="1">
      <alignment horizontal="left" vertical="center"/>
    </xf>
    <xf numFmtId="0" fontId="9" fillId="13" borderId="18" xfId="13" applyNumberFormat="1" applyFont="1" applyFill="1" applyBorder="1">
      <alignment vertical="center"/>
    </xf>
    <xf numFmtId="0" fontId="9" fillId="12" borderId="18" xfId="13" applyNumberFormat="1" applyFont="1" applyFill="1" applyBorder="1">
      <alignment vertical="center"/>
    </xf>
    <xf numFmtId="0" fontId="9" fillId="12" borderId="18" xfId="12" applyNumberFormat="1" applyFont="1" applyFill="1" applyBorder="1">
      <alignment vertical="center"/>
    </xf>
    <xf numFmtId="0" fontId="9" fillId="9" borderId="18" xfId="15" applyFont="1" applyBorder="1">
      <alignment horizontal="left" vertical="center"/>
    </xf>
    <xf numFmtId="0" fontId="9" fillId="12" borderId="18" xfId="12" applyNumberFormat="1" applyFont="1" applyFill="1" applyBorder="1" applyAlignment="1">
      <alignment horizontal="left" vertical="center"/>
    </xf>
    <xf numFmtId="0" fontId="9" fillId="13" borderId="18" xfId="13" applyNumberFormat="1" applyFont="1" applyFill="1" applyBorder="1" applyAlignment="1">
      <alignment horizontal="left" vertical="center"/>
    </xf>
    <xf numFmtId="0" fontId="9" fillId="12" borderId="18" xfId="12" applyNumberFormat="1" applyFont="1" applyFill="1" applyBorder="1" applyAlignment="1">
      <alignment vertical="center"/>
    </xf>
    <xf numFmtId="0" fontId="8" fillId="9" borderId="5" xfId="15" applyFont="1">
      <alignment horizontal="left" vertical="center"/>
    </xf>
    <xf numFmtId="0" fontId="9" fillId="12" borderId="18" xfId="13" applyNumberFormat="1" applyFont="1" applyFill="1" applyBorder="1" applyAlignment="1">
      <alignment vertical="center"/>
    </xf>
    <xf numFmtId="0" fontId="9" fillId="12" borderId="18" xfId="13" applyNumberFormat="1" applyFont="1" applyFill="1" applyBorder="1" applyAlignment="1">
      <alignment horizontal="left" vertical="center"/>
    </xf>
    <xf numFmtId="0" fontId="11" fillId="14" borderId="18" xfId="16" applyFont="1" applyFill="1" applyBorder="1" applyAlignment="1">
      <alignment horizontal="left" vertical="center"/>
    </xf>
    <xf numFmtId="0" fontId="9" fillId="12" borderId="23" xfId="12" applyNumberFormat="1" applyFont="1" applyFill="1" applyBorder="1" applyAlignment="1">
      <alignment horizontal="left" vertical="center"/>
    </xf>
    <xf numFmtId="0" fontId="9" fillId="12" borderId="24" xfId="0" applyFont="1" applyFill="1" applyBorder="1" applyAlignment="1">
      <alignment horizontal="left"/>
    </xf>
    <xf numFmtId="0" fontId="9" fillId="12" borderId="25" xfId="0" applyFont="1" applyFill="1" applyBorder="1" applyAlignment="1">
      <alignment horizontal="left"/>
    </xf>
    <xf numFmtId="3" fontId="9" fillId="12" borderId="18" xfId="12" applyNumberFormat="1" applyFont="1" applyFill="1" applyBorder="1" applyAlignment="1">
      <alignment horizontal="right" vertical="center"/>
    </xf>
  </cellXfs>
  <cellStyles count="31">
    <cellStyle name="BodeExteior" xfId="17"/>
    <cellStyle name="BordeEsqDI" xfId="2"/>
    <cellStyle name="BordeEsqDS" xfId="9"/>
    <cellStyle name="BordeEsqII" xfId="4"/>
    <cellStyle name="BordeEsqIS" xfId="11"/>
    <cellStyle name="BordeTablaDer" xfId="5"/>
    <cellStyle name="BordeTablaInf" xfId="3"/>
    <cellStyle name="BordeTablaIzq" xfId="7"/>
    <cellStyle name="BordeTablaSup" xfId="10"/>
    <cellStyle name="CMenuIzq" xfId="18"/>
    <cellStyle name="CMenuIzqTotal" xfId="19"/>
    <cellStyle name="CMenuIzqTotal0" xfId="20"/>
    <cellStyle name="CMenuIzqTotal1" xfId="16"/>
    <cellStyle name="CMenuIzqTotal2" xfId="21"/>
    <cellStyle name="comentario" xfId="22"/>
    <cellStyle name="fColor1" xfId="13"/>
    <cellStyle name="fColor2" xfId="12"/>
    <cellStyle name="fColor3" xfId="23"/>
    <cellStyle name="fColor4" xfId="24"/>
    <cellStyle name="fSubTitulo" xfId="15"/>
    <cellStyle name="fTitularOscura" xfId="25"/>
    <cellStyle name="fTitulo" xfId="14"/>
    <cellStyle name="fTotal0" xfId="26"/>
    <cellStyle name="fTotal1" xfId="8"/>
    <cellStyle name="fTotal1Columna" xfId="27"/>
    <cellStyle name="fTotal2" xfId="6"/>
    <cellStyle name="fTotal3" xfId="28"/>
    <cellStyle name="Millares [0]_LDADES99" xfId="29"/>
    <cellStyle name="Normal" xfId="0" builtinId="0"/>
    <cellStyle name="Normal_Demanda" xfId="1"/>
    <cellStyle name="SinEstilo" xfId="30"/>
  </cellStyles>
  <dxfs count="0"/>
  <tableStyles count="0" defaultTableStyle="TableStyleMedium9" defaultPivotStyle="PivotStyleLight16"/>
  <colors>
    <mruColors>
      <color rgb="FF6E97C8"/>
      <color rgb="FFDBE5F1"/>
      <color rgb="FFB8CCE4"/>
      <color rgb="FF376091"/>
      <color rgb="FF0033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showGridLines="0" tabSelected="1" topLeftCell="A112" zoomScaleNormal="100" workbookViewId="0">
      <selection activeCell="H24" sqref="H24"/>
    </sheetView>
  </sheetViews>
  <sheetFormatPr defaultColWidth="11.42578125" defaultRowHeight="12.75"/>
  <cols>
    <col min="1" max="1" width="2.7109375" style="4" customWidth="1"/>
    <col min="2" max="2" width="0.5703125" style="4" customWidth="1"/>
    <col min="3" max="3" width="17.7109375" style="4" customWidth="1"/>
    <col min="4" max="4" width="60.85546875" style="4" customWidth="1"/>
    <col min="5" max="5" width="13.28515625" style="4" customWidth="1"/>
    <col min="6" max="6" width="0.5703125" style="4" customWidth="1"/>
    <col min="7" max="8" width="11.42578125" style="3"/>
    <col min="9" max="9" width="12.140625" style="3" customWidth="1"/>
    <col min="10" max="16384" width="11.42578125" style="3"/>
  </cols>
  <sheetData>
    <row r="1" spans="1:6" ht="14.25" thickTop="1" thickBot="1">
      <c r="A1" s="1"/>
      <c r="B1" s="2"/>
      <c r="C1" s="59" t="s">
        <v>110</v>
      </c>
      <c r="D1" s="59"/>
      <c r="E1" s="59"/>
      <c r="F1" s="2"/>
    </row>
    <row r="2" spans="1:6" ht="14.25" thickTop="1" thickBot="1">
      <c r="A2" s="2"/>
      <c r="B2" s="2"/>
      <c r="C2" s="59" t="s">
        <v>109</v>
      </c>
      <c r="D2" s="59"/>
      <c r="E2" s="59"/>
      <c r="F2" s="2"/>
    </row>
    <row r="3" spans="1:6" ht="6.75" customHeight="1" thickTop="1" thickBot="1">
      <c r="A3" s="2"/>
      <c r="B3" s="2"/>
      <c r="C3" s="2"/>
      <c r="D3" s="2"/>
      <c r="E3" s="2"/>
      <c r="F3" s="2"/>
    </row>
    <row r="4" spans="1:6" ht="14.25" thickTop="1" thickBot="1">
      <c r="A4" s="2"/>
      <c r="B4" s="2"/>
      <c r="C4" s="49"/>
      <c r="D4" s="50"/>
      <c r="E4" s="51"/>
      <c r="F4" s="2"/>
    </row>
    <row r="5" spans="1:6" ht="14.25" thickTop="1" thickBot="1">
      <c r="A5" s="2"/>
      <c r="B5" s="2"/>
      <c r="C5" s="49" t="s">
        <v>108</v>
      </c>
      <c r="D5" s="50"/>
      <c r="E5" s="51"/>
      <c r="F5" s="2"/>
    </row>
    <row r="6" spans="1:6" ht="6.75" customHeight="1" thickTop="1"/>
    <row r="7" spans="1:6" ht="3.95" customHeight="1">
      <c r="B7" s="13"/>
      <c r="C7" s="14"/>
      <c r="D7" s="14"/>
      <c r="E7" s="14"/>
      <c r="F7" s="15"/>
    </row>
    <row r="8" spans="1:6" ht="20.100000000000001" customHeight="1">
      <c r="B8" s="16"/>
      <c r="C8" s="55" t="s">
        <v>107</v>
      </c>
      <c r="D8" s="55"/>
      <c r="E8" s="55"/>
      <c r="F8" s="17"/>
    </row>
    <row r="9" spans="1:6" ht="20.100000000000001" customHeight="1">
      <c r="B9" s="16"/>
      <c r="C9" s="18" t="s">
        <v>24</v>
      </c>
      <c r="D9" s="18" t="s">
        <v>112</v>
      </c>
      <c r="E9" s="19" t="s">
        <v>22</v>
      </c>
      <c r="F9" s="17"/>
    </row>
    <row r="10" spans="1:6" ht="20.100000000000001" customHeight="1">
      <c r="B10" s="16"/>
      <c r="C10" s="20" t="s">
        <v>65</v>
      </c>
      <c r="D10" s="20" t="s">
        <v>95</v>
      </c>
      <c r="E10" s="21">
        <v>46</v>
      </c>
      <c r="F10" s="17"/>
    </row>
    <row r="11" spans="1:6" ht="20.100000000000001" customHeight="1">
      <c r="B11" s="16"/>
      <c r="C11" s="22" t="s">
        <v>106</v>
      </c>
      <c r="D11" s="23" t="s">
        <v>105</v>
      </c>
      <c r="E11" s="24">
        <v>379</v>
      </c>
      <c r="F11" s="17"/>
    </row>
    <row r="12" spans="1:6" ht="20.100000000000001" customHeight="1">
      <c r="B12" s="16"/>
      <c r="C12" s="61" t="s">
        <v>92</v>
      </c>
      <c r="D12" s="20" t="s">
        <v>103</v>
      </c>
      <c r="E12" s="21">
        <v>204</v>
      </c>
      <c r="F12" s="17"/>
    </row>
    <row r="13" spans="1:6" ht="20.100000000000001" customHeight="1">
      <c r="B13" s="16"/>
      <c r="C13" s="61"/>
      <c r="D13" s="20" t="s">
        <v>88</v>
      </c>
      <c r="E13" s="21">
        <v>87</v>
      </c>
      <c r="F13" s="17"/>
    </row>
    <row r="14" spans="1:6" ht="20.100000000000001" customHeight="1">
      <c r="B14" s="16"/>
      <c r="C14" s="61"/>
      <c r="D14" s="39" t="s">
        <v>87</v>
      </c>
      <c r="E14" s="40">
        <f>SUM(E12:E13)</f>
        <v>291</v>
      </c>
      <c r="F14" s="17"/>
    </row>
    <row r="15" spans="1:6" ht="20.100000000000001" customHeight="1">
      <c r="B15" s="16"/>
      <c r="C15" s="25" t="s">
        <v>86</v>
      </c>
      <c r="D15" s="25" t="s">
        <v>104</v>
      </c>
      <c r="E15" s="24">
        <v>300</v>
      </c>
      <c r="F15" s="17"/>
    </row>
    <row r="16" spans="1:6" ht="20.100000000000001" customHeight="1">
      <c r="B16" s="16"/>
      <c r="C16" s="60" t="s">
        <v>82</v>
      </c>
      <c r="D16" s="20" t="s">
        <v>103</v>
      </c>
      <c r="E16" s="21">
        <v>470</v>
      </c>
      <c r="F16" s="17"/>
    </row>
    <row r="17" spans="2:6" s="3" customFormat="1" ht="20.100000000000001" customHeight="1">
      <c r="B17" s="16"/>
      <c r="C17" s="60"/>
      <c r="D17" s="20" t="s">
        <v>102</v>
      </c>
      <c r="E17" s="21">
        <v>80</v>
      </c>
      <c r="F17" s="17"/>
    </row>
    <row r="18" spans="2:6" s="3" customFormat="1" ht="20.100000000000001" customHeight="1">
      <c r="B18" s="16"/>
      <c r="C18" s="60"/>
      <c r="D18" s="39" t="s">
        <v>77</v>
      </c>
      <c r="E18" s="40">
        <f>SUM(E16:E17)</f>
        <v>550</v>
      </c>
      <c r="F18" s="17"/>
    </row>
    <row r="19" spans="2:6" s="3" customFormat="1" ht="20.100000000000001" customHeight="1">
      <c r="B19" s="16"/>
      <c r="C19" s="52" t="s">
        <v>63</v>
      </c>
      <c r="D19" s="25" t="s">
        <v>101</v>
      </c>
      <c r="E19" s="24">
        <v>178</v>
      </c>
      <c r="F19" s="17"/>
    </row>
    <row r="20" spans="2:6" s="3" customFormat="1" ht="20.100000000000001" customHeight="1">
      <c r="B20" s="16"/>
      <c r="C20" s="52"/>
      <c r="D20" s="25" t="s">
        <v>100</v>
      </c>
      <c r="E20" s="24">
        <v>46</v>
      </c>
      <c r="F20" s="17"/>
    </row>
    <row r="21" spans="2:6" s="3" customFormat="1" ht="20.100000000000001" customHeight="1">
      <c r="B21" s="16"/>
      <c r="C21" s="52"/>
      <c r="D21" s="39" t="s">
        <v>74</v>
      </c>
      <c r="E21" s="40">
        <f>SUM(E19:E20)</f>
        <v>224</v>
      </c>
      <c r="F21" s="17"/>
    </row>
    <row r="22" spans="2:6" s="3" customFormat="1" ht="20.100000000000001" customHeight="1">
      <c r="B22" s="16"/>
      <c r="C22" s="26" t="s">
        <v>61</v>
      </c>
      <c r="D22" s="27" t="s">
        <v>99</v>
      </c>
      <c r="E22" s="21">
        <v>302</v>
      </c>
      <c r="F22" s="17"/>
    </row>
    <row r="23" spans="2:6" s="3" customFormat="1" ht="20.100000000000001" customHeight="1">
      <c r="B23" s="16"/>
      <c r="C23" s="25" t="s">
        <v>98</v>
      </c>
      <c r="D23" s="28" t="s">
        <v>97</v>
      </c>
      <c r="E23" s="29">
        <v>127</v>
      </c>
      <c r="F23" s="17"/>
    </row>
    <row r="24" spans="2:6" s="3" customFormat="1" ht="20.100000000000001" customHeight="1">
      <c r="B24" s="16"/>
      <c r="C24" s="48" t="s">
        <v>27</v>
      </c>
      <c r="D24" s="48"/>
      <c r="E24" s="30">
        <f>SUM(E18,E21,E22:E23,E14,E10:E11,E15)</f>
        <v>2219</v>
      </c>
      <c r="F24" s="17"/>
    </row>
    <row r="25" spans="2:6" s="3" customFormat="1" ht="3.95" customHeight="1">
      <c r="B25" s="31"/>
      <c r="C25" s="32"/>
      <c r="D25" s="32"/>
      <c r="E25" s="33"/>
      <c r="F25" s="34"/>
    </row>
    <row r="26" spans="2:6" s="3" customFormat="1">
      <c r="B26" s="4"/>
      <c r="C26" s="5"/>
      <c r="D26" s="5"/>
      <c r="E26" s="6"/>
      <c r="F26" s="4"/>
    </row>
    <row r="27" spans="2:6" s="3" customFormat="1" ht="3.95" customHeight="1">
      <c r="B27" s="13"/>
      <c r="C27" s="35"/>
      <c r="D27" s="36"/>
      <c r="E27" s="37"/>
      <c r="F27" s="15"/>
    </row>
    <row r="28" spans="2:6" s="3" customFormat="1" ht="20.100000000000001" customHeight="1">
      <c r="B28" s="16"/>
      <c r="C28" s="55" t="s">
        <v>96</v>
      </c>
      <c r="D28" s="55"/>
      <c r="E28" s="55"/>
      <c r="F28" s="17"/>
    </row>
    <row r="29" spans="2:6" s="3" customFormat="1" ht="20.100000000000001" customHeight="1">
      <c r="B29" s="16"/>
      <c r="C29" s="18" t="s">
        <v>24</v>
      </c>
      <c r="D29" s="18" t="s">
        <v>112</v>
      </c>
      <c r="E29" s="19" t="s">
        <v>22</v>
      </c>
      <c r="F29" s="17"/>
    </row>
    <row r="30" spans="2:6" s="3" customFormat="1" ht="20.100000000000001" customHeight="1">
      <c r="B30" s="16"/>
      <c r="C30" s="56" t="s">
        <v>65</v>
      </c>
      <c r="D30" s="20" t="s">
        <v>95</v>
      </c>
      <c r="E30" s="66" t="s">
        <v>113</v>
      </c>
      <c r="F30" s="17"/>
    </row>
    <row r="31" spans="2:6" s="3" customFormat="1" ht="20.100000000000001" customHeight="1">
      <c r="B31" s="16"/>
      <c r="C31" s="56"/>
      <c r="D31" s="26" t="s">
        <v>94</v>
      </c>
      <c r="E31" s="38">
        <v>15</v>
      </c>
      <c r="F31" s="17"/>
    </row>
    <row r="32" spans="2:6" s="3" customFormat="1" ht="20.100000000000001" customHeight="1">
      <c r="B32" s="16"/>
      <c r="C32" s="56"/>
      <c r="D32" s="39" t="s">
        <v>93</v>
      </c>
      <c r="E32" s="40">
        <f>SUM(E30:E31)</f>
        <v>15</v>
      </c>
      <c r="F32" s="17"/>
    </row>
    <row r="33" spans="2:6" s="3" customFormat="1" ht="20.100000000000001" customHeight="1">
      <c r="B33" s="16"/>
      <c r="C33" s="57" t="s">
        <v>92</v>
      </c>
      <c r="D33" s="25" t="s">
        <v>81</v>
      </c>
      <c r="E33" s="29">
        <v>92</v>
      </c>
      <c r="F33" s="17"/>
    </row>
    <row r="34" spans="2:6" s="3" customFormat="1" ht="20.100000000000001" customHeight="1">
      <c r="B34" s="16"/>
      <c r="C34" s="57"/>
      <c r="D34" s="25" t="s">
        <v>91</v>
      </c>
      <c r="E34" s="29">
        <v>23</v>
      </c>
      <c r="F34" s="17"/>
    </row>
    <row r="35" spans="2:6" s="3" customFormat="1" ht="20.100000000000001" customHeight="1">
      <c r="B35" s="16"/>
      <c r="C35" s="57"/>
      <c r="D35" s="25" t="s">
        <v>90</v>
      </c>
      <c r="E35" s="25">
        <v>22</v>
      </c>
      <c r="F35" s="17"/>
    </row>
    <row r="36" spans="2:6" s="3" customFormat="1" ht="20.100000000000001" customHeight="1">
      <c r="B36" s="16"/>
      <c r="C36" s="57"/>
      <c r="D36" s="25" t="s">
        <v>89</v>
      </c>
      <c r="E36" s="25">
        <v>97</v>
      </c>
      <c r="F36" s="17"/>
    </row>
    <row r="37" spans="2:6" s="3" customFormat="1" ht="20.100000000000001" customHeight="1">
      <c r="B37" s="16"/>
      <c r="C37" s="57"/>
      <c r="D37" s="25" t="s">
        <v>88</v>
      </c>
      <c r="E37" s="25">
        <v>10</v>
      </c>
      <c r="F37" s="17"/>
    </row>
    <row r="38" spans="2:6" s="3" customFormat="1" ht="20.100000000000001" customHeight="1">
      <c r="B38" s="16"/>
      <c r="C38" s="57"/>
      <c r="D38" s="39" t="s">
        <v>87</v>
      </c>
      <c r="E38" s="40">
        <f>SUM(E33:E37)</f>
        <v>244</v>
      </c>
      <c r="F38" s="17"/>
    </row>
    <row r="39" spans="2:6" s="3" customFormat="1" ht="20.100000000000001" customHeight="1">
      <c r="B39" s="16"/>
      <c r="C39" s="54" t="s">
        <v>86</v>
      </c>
      <c r="D39" s="26" t="s">
        <v>70</v>
      </c>
      <c r="E39" s="38">
        <v>24</v>
      </c>
      <c r="F39" s="17"/>
    </row>
    <row r="40" spans="2:6" s="3" customFormat="1" ht="20.100000000000001" customHeight="1">
      <c r="B40" s="16"/>
      <c r="C40" s="54"/>
      <c r="D40" s="26" t="s">
        <v>85</v>
      </c>
      <c r="E40" s="58">
        <v>54</v>
      </c>
      <c r="F40" s="17"/>
    </row>
    <row r="41" spans="2:6" s="3" customFormat="1" ht="20.100000000000001" customHeight="1">
      <c r="B41" s="16"/>
      <c r="C41" s="54"/>
      <c r="D41" s="26" t="s">
        <v>84</v>
      </c>
      <c r="E41" s="58"/>
      <c r="F41" s="17"/>
    </row>
    <row r="42" spans="2:6" s="3" customFormat="1" ht="20.100000000000001" customHeight="1">
      <c r="B42" s="16"/>
      <c r="C42" s="54"/>
      <c r="D42" s="39" t="s">
        <v>83</v>
      </c>
      <c r="E42" s="40">
        <f>SUM(E39:E41)</f>
        <v>78</v>
      </c>
      <c r="F42" s="17"/>
    </row>
    <row r="43" spans="2:6" s="3" customFormat="1" ht="20.100000000000001" customHeight="1">
      <c r="B43" s="16"/>
      <c r="C43" s="52" t="s">
        <v>82</v>
      </c>
      <c r="D43" s="25" t="s">
        <v>81</v>
      </c>
      <c r="E43" s="29">
        <v>22</v>
      </c>
      <c r="F43" s="17"/>
    </row>
    <row r="44" spans="2:6" s="3" customFormat="1" ht="20.100000000000001" customHeight="1">
      <c r="B44" s="16"/>
      <c r="C44" s="52"/>
      <c r="D44" s="25" t="s">
        <v>80</v>
      </c>
      <c r="E44" s="29">
        <v>49</v>
      </c>
      <c r="F44" s="17"/>
    </row>
    <row r="45" spans="2:6" s="3" customFormat="1" ht="20.100000000000001" customHeight="1">
      <c r="B45" s="16"/>
      <c r="C45" s="52"/>
      <c r="D45" s="25" t="s">
        <v>79</v>
      </c>
      <c r="E45" s="29">
        <v>4</v>
      </c>
      <c r="F45" s="17"/>
    </row>
    <row r="46" spans="2:6" s="3" customFormat="1" ht="20.100000000000001" customHeight="1">
      <c r="B46" s="16"/>
      <c r="C46" s="52"/>
      <c r="D46" s="25" t="s">
        <v>78</v>
      </c>
      <c r="E46" s="29">
        <v>11</v>
      </c>
      <c r="F46" s="17"/>
    </row>
    <row r="47" spans="2:6" s="3" customFormat="1" ht="20.100000000000001" customHeight="1">
      <c r="B47" s="16"/>
      <c r="C47" s="52"/>
      <c r="D47" s="39" t="s">
        <v>77</v>
      </c>
      <c r="E47" s="40">
        <f>SUM(E43:E46)</f>
        <v>86</v>
      </c>
      <c r="F47" s="17"/>
    </row>
    <row r="48" spans="2:6" s="3" customFormat="1" ht="20.100000000000001" customHeight="1">
      <c r="B48" s="16"/>
      <c r="C48" s="63" t="s">
        <v>63</v>
      </c>
      <c r="D48" s="26" t="s">
        <v>76</v>
      </c>
      <c r="E48" s="38">
        <v>42</v>
      </c>
      <c r="F48" s="17"/>
    </row>
    <row r="49" spans="1:6" ht="20.100000000000001" customHeight="1">
      <c r="A49" s="3"/>
      <c r="B49" s="16"/>
      <c r="C49" s="64"/>
      <c r="D49" s="26" t="s">
        <v>75</v>
      </c>
      <c r="E49" s="38">
        <v>2</v>
      </c>
      <c r="F49" s="17"/>
    </row>
    <row r="50" spans="1:6" ht="20.100000000000001" customHeight="1">
      <c r="A50" s="3"/>
      <c r="B50" s="16"/>
      <c r="C50" s="65"/>
      <c r="D50" s="39" t="s">
        <v>74</v>
      </c>
      <c r="E50" s="40">
        <f>SUM(E48:E49)</f>
        <v>44</v>
      </c>
      <c r="F50" s="17"/>
    </row>
    <row r="51" spans="1:6" ht="20.100000000000001" customHeight="1">
      <c r="A51" s="3"/>
      <c r="B51" s="16"/>
      <c r="C51" s="25" t="s">
        <v>61</v>
      </c>
      <c r="D51" s="28" t="s">
        <v>73</v>
      </c>
      <c r="E51" s="29">
        <v>17</v>
      </c>
      <c r="F51" s="17"/>
    </row>
    <row r="52" spans="1:6" ht="20.100000000000001" customHeight="1">
      <c r="A52" s="3"/>
      <c r="B52" s="16"/>
      <c r="C52" s="54" t="s">
        <v>58</v>
      </c>
      <c r="D52" s="26" t="s">
        <v>72</v>
      </c>
      <c r="E52" s="38">
        <v>23</v>
      </c>
      <c r="F52" s="17"/>
    </row>
    <row r="53" spans="1:6" ht="20.100000000000001" customHeight="1">
      <c r="A53" s="3"/>
      <c r="B53" s="16"/>
      <c r="C53" s="54"/>
      <c r="D53" s="26" t="s">
        <v>71</v>
      </c>
      <c r="E53" s="38">
        <v>14</v>
      </c>
      <c r="F53" s="17"/>
    </row>
    <row r="54" spans="1:6" ht="20.100000000000001" customHeight="1">
      <c r="A54" s="3"/>
      <c r="B54" s="16"/>
      <c r="C54" s="54"/>
      <c r="D54" s="39" t="s">
        <v>54</v>
      </c>
      <c r="E54" s="40">
        <f>SUM(E52:E53)</f>
        <v>37</v>
      </c>
      <c r="F54" s="17"/>
    </row>
    <row r="55" spans="1:6" ht="20.100000000000001" customHeight="1">
      <c r="A55" s="3"/>
      <c r="B55" s="16"/>
      <c r="C55" s="25" t="s">
        <v>53</v>
      </c>
      <c r="D55" s="25" t="s">
        <v>70</v>
      </c>
      <c r="E55" s="29">
        <v>58</v>
      </c>
      <c r="F55" s="17"/>
    </row>
    <row r="56" spans="1:6" ht="20.100000000000001" customHeight="1">
      <c r="A56" s="3"/>
      <c r="B56" s="16"/>
      <c r="C56" s="20" t="s">
        <v>48</v>
      </c>
      <c r="D56" s="20" t="s">
        <v>69</v>
      </c>
      <c r="E56" s="21">
        <v>24</v>
      </c>
      <c r="F56" s="17"/>
    </row>
    <row r="57" spans="1:6" ht="20.100000000000001" customHeight="1">
      <c r="A57" s="3"/>
      <c r="B57" s="16"/>
      <c r="C57" s="25" t="s">
        <v>40</v>
      </c>
      <c r="D57" s="25" t="s">
        <v>68</v>
      </c>
      <c r="E57" s="29">
        <v>21</v>
      </c>
      <c r="F57" s="17"/>
    </row>
    <row r="58" spans="1:6" ht="20.100000000000001" customHeight="1">
      <c r="A58" s="3"/>
      <c r="B58" s="16"/>
      <c r="C58" s="20" t="s">
        <v>37</v>
      </c>
      <c r="D58" s="20" t="s">
        <v>67</v>
      </c>
      <c r="E58" s="21">
        <v>11</v>
      </c>
      <c r="F58" s="17"/>
    </row>
    <row r="59" spans="1:6" ht="20.100000000000001" customHeight="1">
      <c r="A59" s="3"/>
      <c r="B59" s="16"/>
      <c r="C59" s="48" t="s">
        <v>26</v>
      </c>
      <c r="D59" s="48"/>
      <c r="E59" s="30">
        <f>+E32+E38+E42+E47+E50+E51+E54+E55+E56+E57+E58</f>
        <v>635</v>
      </c>
      <c r="F59" s="17"/>
    </row>
    <row r="60" spans="1:6" ht="3.95" customHeight="1">
      <c r="A60" s="3"/>
      <c r="B60" s="31"/>
      <c r="C60" s="32"/>
      <c r="D60" s="32"/>
      <c r="E60" s="33"/>
      <c r="F60" s="34"/>
    </row>
    <row r="61" spans="1:6">
      <c r="A61" s="3"/>
      <c r="C61" s="7"/>
      <c r="D61" s="8"/>
      <c r="E61" s="9"/>
    </row>
    <row r="62" spans="1:6" ht="3.95" customHeight="1">
      <c r="A62" s="3"/>
      <c r="B62" s="13"/>
      <c r="C62" s="35"/>
      <c r="D62" s="36"/>
      <c r="E62" s="37"/>
      <c r="F62" s="15"/>
    </row>
    <row r="63" spans="1:6" ht="20.100000000000001" customHeight="1">
      <c r="A63" s="3"/>
      <c r="B63" s="16"/>
      <c r="C63" s="55" t="s">
        <v>66</v>
      </c>
      <c r="D63" s="55"/>
      <c r="E63" s="55"/>
      <c r="F63" s="17"/>
    </row>
    <row r="64" spans="1:6" ht="20.100000000000001" customHeight="1">
      <c r="A64" s="3"/>
      <c r="B64" s="16"/>
      <c r="C64" s="18" t="s">
        <v>24</v>
      </c>
      <c r="D64" s="18" t="s">
        <v>112</v>
      </c>
      <c r="E64" s="19" t="s">
        <v>22</v>
      </c>
      <c r="F64" s="17"/>
    </row>
    <row r="65" spans="1:6" ht="20.100000000000001" customHeight="1">
      <c r="A65" s="3"/>
      <c r="B65" s="16"/>
      <c r="C65" s="26" t="s">
        <v>65</v>
      </c>
      <c r="D65" s="27" t="s">
        <v>64</v>
      </c>
      <c r="E65" s="41">
        <v>18</v>
      </c>
      <c r="F65" s="17"/>
    </row>
    <row r="66" spans="1:6" ht="20.100000000000001" customHeight="1">
      <c r="A66" s="3"/>
      <c r="B66" s="16"/>
      <c r="C66" s="25" t="s">
        <v>63</v>
      </c>
      <c r="D66" s="25" t="s">
        <v>62</v>
      </c>
      <c r="E66" s="42">
        <v>241</v>
      </c>
      <c r="F66" s="17"/>
    </row>
    <row r="67" spans="1:6" ht="20.100000000000001" customHeight="1">
      <c r="A67" s="3"/>
      <c r="B67" s="16"/>
      <c r="C67" s="54" t="s">
        <v>61</v>
      </c>
      <c r="D67" s="27" t="s">
        <v>36</v>
      </c>
      <c r="E67" s="41">
        <v>96</v>
      </c>
      <c r="F67" s="17"/>
    </row>
    <row r="68" spans="1:6" ht="20.100000000000001" customHeight="1">
      <c r="A68" s="3"/>
      <c r="B68" s="16"/>
      <c r="C68" s="54"/>
      <c r="D68" s="27" t="s">
        <v>60</v>
      </c>
      <c r="E68" s="41">
        <v>124</v>
      </c>
      <c r="F68" s="17"/>
    </row>
    <row r="69" spans="1:6" ht="20.100000000000001" customHeight="1">
      <c r="A69" s="3"/>
      <c r="B69" s="16"/>
      <c r="C69" s="54"/>
      <c r="D69" s="39" t="s">
        <v>59</v>
      </c>
      <c r="E69" s="40">
        <f>SUM(E67:E68)</f>
        <v>220</v>
      </c>
      <c r="F69" s="17"/>
    </row>
    <row r="70" spans="1:6" ht="20.100000000000001" customHeight="1">
      <c r="A70" s="3"/>
      <c r="B70" s="16"/>
      <c r="C70" s="52" t="s">
        <v>58</v>
      </c>
      <c r="D70" s="25" t="s">
        <v>57</v>
      </c>
      <c r="E70" s="42">
        <v>24</v>
      </c>
      <c r="F70" s="17"/>
    </row>
    <row r="71" spans="1:6" ht="20.100000000000001" customHeight="1">
      <c r="A71" s="3"/>
      <c r="B71" s="16"/>
      <c r="C71" s="52"/>
      <c r="D71" s="25" t="s">
        <v>56</v>
      </c>
      <c r="E71" s="42">
        <v>43</v>
      </c>
      <c r="F71" s="17"/>
    </row>
    <row r="72" spans="1:6" ht="20.100000000000001" customHeight="1">
      <c r="A72" s="3"/>
      <c r="B72" s="16"/>
      <c r="C72" s="52"/>
      <c r="D72" s="25" t="s">
        <v>55</v>
      </c>
      <c r="E72" s="42">
        <v>65</v>
      </c>
      <c r="F72" s="17"/>
    </row>
    <row r="73" spans="1:6" ht="20.100000000000001" customHeight="1">
      <c r="A73" s="3"/>
      <c r="B73" s="16"/>
      <c r="C73" s="52"/>
      <c r="D73" s="39" t="s">
        <v>54</v>
      </c>
      <c r="E73" s="40">
        <f>SUM(E70:E72)</f>
        <v>132</v>
      </c>
      <c r="F73" s="17"/>
    </row>
    <row r="74" spans="1:6" ht="20.100000000000001" customHeight="1">
      <c r="A74" s="3"/>
      <c r="B74" s="16"/>
      <c r="C74" s="54" t="s">
        <v>53</v>
      </c>
      <c r="D74" s="26" t="s">
        <v>52</v>
      </c>
      <c r="E74" s="41">
        <v>90</v>
      </c>
      <c r="F74" s="17"/>
    </row>
    <row r="75" spans="1:6" ht="20.100000000000001" customHeight="1">
      <c r="A75" s="3"/>
      <c r="B75" s="16"/>
      <c r="C75" s="54"/>
      <c r="D75" s="26" t="s">
        <v>51</v>
      </c>
      <c r="E75" s="41">
        <v>44</v>
      </c>
      <c r="F75" s="17"/>
    </row>
    <row r="76" spans="1:6" ht="20.100000000000001" customHeight="1">
      <c r="A76" s="3"/>
      <c r="B76" s="16"/>
      <c r="C76" s="54"/>
      <c r="D76" s="26" t="s">
        <v>50</v>
      </c>
      <c r="E76" s="41">
        <v>96</v>
      </c>
      <c r="F76" s="17"/>
    </row>
    <row r="77" spans="1:6" ht="20.100000000000001" customHeight="1">
      <c r="A77" s="3"/>
      <c r="B77" s="16"/>
      <c r="C77" s="54"/>
      <c r="D77" s="39" t="s">
        <v>49</v>
      </c>
      <c r="E77" s="40">
        <f>SUM(E74:E76)</f>
        <v>230</v>
      </c>
      <c r="F77" s="17"/>
    </row>
    <row r="78" spans="1:6" ht="20.100000000000001" customHeight="1">
      <c r="A78" s="3"/>
      <c r="B78" s="16"/>
      <c r="C78" s="52" t="s">
        <v>48</v>
      </c>
      <c r="D78" s="25" t="s">
        <v>47</v>
      </c>
      <c r="E78" s="42">
        <v>462</v>
      </c>
      <c r="F78" s="17"/>
    </row>
    <row r="79" spans="1:6" ht="20.100000000000001" customHeight="1">
      <c r="A79" s="3"/>
      <c r="B79" s="16"/>
      <c r="C79" s="52"/>
      <c r="D79" s="25" t="s">
        <v>46</v>
      </c>
      <c r="E79" s="42">
        <v>76</v>
      </c>
      <c r="F79" s="17"/>
    </row>
    <row r="80" spans="1:6" ht="20.100000000000001" customHeight="1">
      <c r="A80" s="3"/>
      <c r="B80" s="16"/>
      <c r="C80" s="52"/>
      <c r="D80" s="39" t="s">
        <v>45</v>
      </c>
      <c r="E80" s="40">
        <f>SUM(E78:E79)</f>
        <v>538</v>
      </c>
      <c r="F80" s="17"/>
    </row>
    <row r="81" spans="1:6" ht="20.100000000000001" customHeight="1">
      <c r="A81" s="3"/>
      <c r="B81" s="16"/>
      <c r="C81" s="54" t="s">
        <v>44</v>
      </c>
      <c r="D81" s="26" t="s">
        <v>43</v>
      </c>
      <c r="E81" s="41">
        <v>5</v>
      </c>
      <c r="F81" s="17"/>
    </row>
    <row r="82" spans="1:6" ht="20.100000000000001" customHeight="1">
      <c r="A82" s="3"/>
      <c r="B82" s="16"/>
      <c r="C82" s="54"/>
      <c r="D82" s="26" t="s">
        <v>15</v>
      </c>
      <c r="E82" s="41">
        <v>84</v>
      </c>
      <c r="F82" s="17"/>
    </row>
    <row r="83" spans="1:6" ht="20.100000000000001" customHeight="1">
      <c r="A83" s="3"/>
      <c r="B83" s="16"/>
      <c r="C83" s="54"/>
      <c r="D83" s="26" t="s">
        <v>5</v>
      </c>
      <c r="E83" s="41">
        <v>15</v>
      </c>
      <c r="F83" s="17"/>
    </row>
    <row r="84" spans="1:6" ht="20.100000000000001" customHeight="1">
      <c r="A84" s="3"/>
      <c r="B84" s="16"/>
      <c r="C84" s="54"/>
      <c r="D84" s="26" t="s">
        <v>13</v>
      </c>
      <c r="E84" s="41">
        <v>92</v>
      </c>
      <c r="F84" s="17"/>
    </row>
    <row r="85" spans="1:6" ht="20.100000000000001" customHeight="1">
      <c r="A85" s="3"/>
      <c r="B85" s="16"/>
      <c r="C85" s="54"/>
      <c r="D85" s="26" t="s">
        <v>14</v>
      </c>
      <c r="E85" s="41">
        <v>83</v>
      </c>
      <c r="F85" s="17"/>
    </row>
    <row r="86" spans="1:6" ht="20.100000000000001" customHeight="1">
      <c r="A86" s="3"/>
      <c r="B86" s="16"/>
      <c r="C86" s="54"/>
      <c r="D86" s="26" t="s">
        <v>42</v>
      </c>
      <c r="E86" s="41">
        <v>84</v>
      </c>
      <c r="F86" s="17"/>
    </row>
    <row r="87" spans="1:6" ht="20.100000000000001" customHeight="1">
      <c r="A87" s="3"/>
      <c r="B87" s="16"/>
      <c r="C87" s="54"/>
      <c r="D87" s="39" t="s">
        <v>41</v>
      </c>
      <c r="E87" s="40">
        <f>SUM(E81:E86)</f>
        <v>363</v>
      </c>
      <c r="F87" s="17"/>
    </row>
    <row r="88" spans="1:6" ht="20.100000000000001" customHeight="1">
      <c r="A88" s="3"/>
      <c r="B88" s="16"/>
      <c r="C88" s="52" t="s">
        <v>40</v>
      </c>
      <c r="D88" s="25" t="s">
        <v>15</v>
      </c>
      <c r="E88" s="42">
        <v>87</v>
      </c>
      <c r="F88" s="17"/>
    </row>
    <row r="89" spans="1:6" ht="20.100000000000001" customHeight="1">
      <c r="A89" s="3"/>
      <c r="B89" s="16"/>
      <c r="C89" s="52"/>
      <c r="D89" s="25" t="s">
        <v>5</v>
      </c>
      <c r="E89" s="42">
        <v>18</v>
      </c>
      <c r="F89" s="17"/>
    </row>
    <row r="90" spans="1:6" ht="20.100000000000001" customHeight="1">
      <c r="A90" s="3"/>
      <c r="B90" s="16"/>
      <c r="C90" s="52"/>
      <c r="D90" s="25" t="s">
        <v>13</v>
      </c>
      <c r="E90" s="42">
        <v>29</v>
      </c>
      <c r="F90" s="17"/>
    </row>
    <row r="91" spans="1:6" ht="20.100000000000001" customHeight="1">
      <c r="A91" s="3"/>
      <c r="B91" s="16"/>
      <c r="C91" s="52"/>
      <c r="D91" s="25" t="s">
        <v>39</v>
      </c>
      <c r="E91" s="42">
        <v>25</v>
      </c>
      <c r="F91" s="17"/>
    </row>
    <row r="92" spans="1:6" ht="20.100000000000001" customHeight="1">
      <c r="A92" s="3"/>
      <c r="B92" s="16"/>
      <c r="C92" s="52"/>
      <c r="D92" s="25" t="s">
        <v>35</v>
      </c>
      <c r="E92" s="42">
        <v>12</v>
      </c>
      <c r="F92" s="17"/>
    </row>
    <row r="93" spans="1:6" ht="20.100000000000001" customHeight="1">
      <c r="A93" s="3"/>
      <c r="B93" s="16"/>
      <c r="C93" s="52"/>
      <c r="D93" s="39" t="s">
        <v>38</v>
      </c>
      <c r="E93" s="40">
        <f>SUM(E88:E92)</f>
        <v>171</v>
      </c>
      <c r="F93" s="17"/>
    </row>
    <row r="94" spans="1:6" ht="20.100000000000001" customHeight="1">
      <c r="A94" s="3"/>
      <c r="B94" s="16"/>
      <c r="C94" s="54" t="s">
        <v>37</v>
      </c>
      <c r="D94" s="26" t="s">
        <v>36</v>
      </c>
      <c r="E94" s="41">
        <v>14</v>
      </c>
      <c r="F94" s="17"/>
    </row>
    <row r="95" spans="1:6" ht="20.100000000000001" customHeight="1">
      <c r="A95" s="3"/>
      <c r="B95" s="16"/>
      <c r="C95" s="54"/>
      <c r="D95" s="26" t="s">
        <v>15</v>
      </c>
      <c r="E95" s="41">
        <v>121</v>
      </c>
      <c r="F95" s="17"/>
    </row>
    <row r="96" spans="1:6" ht="20.100000000000001" customHeight="1">
      <c r="A96" s="3"/>
      <c r="B96" s="16"/>
      <c r="C96" s="54"/>
      <c r="D96" s="26" t="s">
        <v>14</v>
      </c>
      <c r="E96" s="41">
        <v>41</v>
      </c>
      <c r="F96" s="17"/>
    </row>
    <row r="97" spans="1:7" ht="20.100000000000001" customHeight="1">
      <c r="A97" s="3"/>
      <c r="B97" s="16"/>
      <c r="C97" s="54"/>
      <c r="D97" s="26" t="s">
        <v>5</v>
      </c>
      <c r="E97" s="41">
        <v>8</v>
      </c>
      <c r="F97" s="17"/>
    </row>
    <row r="98" spans="1:7" ht="20.100000000000001" customHeight="1">
      <c r="A98" s="3"/>
      <c r="B98" s="16"/>
      <c r="C98" s="54"/>
      <c r="D98" s="26" t="s">
        <v>13</v>
      </c>
      <c r="E98" s="41">
        <v>20</v>
      </c>
      <c r="F98" s="17"/>
    </row>
    <row r="99" spans="1:7" ht="20.100000000000001" customHeight="1">
      <c r="A99" s="3"/>
      <c r="B99" s="16"/>
      <c r="C99" s="54"/>
      <c r="D99" s="26" t="s">
        <v>35</v>
      </c>
      <c r="E99" s="41">
        <v>11</v>
      </c>
      <c r="F99" s="17"/>
    </row>
    <row r="100" spans="1:7" ht="20.100000000000001" customHeight="1">
      <c r="A100" s="3"/>
      <c r="B100" s="16"/>
      <c r="C100" s="54"/>
      <c r="D100" s="39" t="s">
        <v>34</v>
      </c>
      <c r="E100" s="40">
        <f>SUM(E94:E99)</f>
        <v>215</v>
      </c>
      <c r="F100" s="17"/>
    </row>
    <row r="101" spans="1:7" ht="20.100000000000001" customHeight="1">
      <c r="A101" s="3"/>
      <c r="B101" s="16"/>
      <c r="C101" s="25" t="s">
        <v>33</v>
      </c>
      <c r="D101" s="25" t="s">
        <v>32</v>
      </c>
      <c r="E101" s="42">
        <v>133</v>
      </c>
      <c r="F101" s="17"/>
    </row>
    <row r="102" spans="1:7" ht="20.100000000000001" customHeight="1">
      <c r="A102" s="3"/>
      <c r="B102" s="16"/>
      <c r="C102" s="53" t="s">
        <v>111</v>
      </c>
      <c r="D102" s="20" t="s">
        <v>31</v>
      </c>
      <c r="E102" s="21">
        <v>32</v>
      </c>
      <c r="F102" s="17"/>
    </row>
    <row r="103" spans="1:7" ht="20.100000000000001" customHeight="1">
      <c r="A103" s="3"/>
      <c r="B103" s="16"/>
      <c r="C103" s="53"/>
      <c r="D103" s="20" t="s">
        <v>30</v>
      </c>
      <c r="E103" s="21">
        <v>16</v>
      </c>
      <c r="F103" s="17"/>
    </row>
    <row r="104" spans="1:7" ht="20.100000000000001" customHeight="1">
      <c r="A104" s="3"/>
      <c r="B104" s="16"/>
      <c r="C104" s="53"/>
      <c r="D104" s="20" t="s">
        <v>29</v>
      </c>
      <c r="E104" s="21">
        <v>39</v>
      </c>
      <c r="F104" s="17"/>
    </row>
    <row r="105" spans="1:7" ht="20.100000000000001" customHeight="1">
      <c r="A105" s="3"/>
      <c r="B105" s="16"/>
      <c r="C105" s="53"/>
      <c r="D105" s="39" t="s">
        <v>28</v>
      </c>
      <c r="E105" s="40">
        <f>SUM(E102:E104)</f>
        <v>87</v>
      </c>
      <c r="F105" s="17"/>
    </row>
    <row r="106" spans="1:7" ht="20.100000000000001" customHeight="1">
      <c r="A106" s="3"/>
      <c r="B106" s="16"/>
      <c r="C106" s="48" t="s">
        <v>4</v>
      </c>
      <c r="D106" s="48"/>
      <c r="E106" s="30">
        <f>SUM(E65:E66,E69,E73,E77,E80,E87,E93,E100:E101,E105)</f>
        <v>2348</v>
      </c>
      <c r="F106" s="17"/>
    </row>
    <row r="107" spans="1:7" ht="3.75" customHeight="1">
      <c r="A107" s="3"/>
      <c r="B107" s="31"/>
      <c r="C107" s="32"/>
      <c r="D107" s="32"/>
      <c r="E107" s="33"/>
      <c r="F107" s="34"/>
    </row>
    <row r="108" spans="1:7">
      <c r="A108" s="3"/>
      <c r="B108" s="43"/>
      <c r="C108" s="44"/>
      <c r="D108" s="44"/>
      <c r="E108" s="45"/>
      <c r="F108" s="46"/>
    </row>
    <row r="109" spans="1:7" ht="3.95" customHeight="1">
      <c r="A109" s="3"/>
      <c r="B109" s="13"/>
      <c r="C109" s="35"/>
      <c r="D109" s="36"/>
      <c r="E109" s="37"/>
      <c r="F109" s="15"/>
    </row>
    <row r="110" spans="1:7" ht="20.100000000000001" customHeight="1">
      <c r="A110" s="3"/>
      <c r="B110" s="16"/>
      <c r="C110" s="47" t="s">
        <v>27</v>
      </c>
      <c r="D110" s="47"/>
      <c r="E110" s="40">
        <f>+E24</f>
        <v>2219</v>
      </c>
      <c r="F110" s="17"/>
    </row>
    <row r="111" spans="1:7" ht="20.100000000000001" customHeight="1">
      <c r="B111" s="16"/>
      <c r="C111" s="62" t="s">
        <v>26</v>
      </c>
      <c r="D111" s="62"/>
      <c r="E111" s="40">
        <f>+E59</f>
        <v>635</v>
      </c>
      <c r="F111" s="17"/>
    </row>
    <row r="112" spans="1:7" ht="20.100000000000001" customHeight="1">
      <c r="B112" s="16"/>
      <c r="C112" s="47" t="s">
        <v>4</v>
      </c>
      <c r="D112" s="47"/>
      <c r="E112" s="40">
        <f>+E106</f>
        <v>2348</v>
      </c>
      <c r="F112" s="17"/>
      <c r="G112" s="11"/>
    </row>
    <row r="113" spans="1:6" ht="20.100000000000001" customHeight="1">
      <c r="B113" s="16"/>
      <c r="C113" s="48" t="s">
        <v>3</v>
      </c>
      <c r="D113" s="48"/>
      <c r="E113" s="30">
        <f>+E106+E59+E24</f>
        <v>5202</v>
      </c>
      <c r="F113" s="17"/>
    </row>
    <row r="114" spans="1:6" ht="3.95" customHeight="1">
      <c r="B114" s="31"/>
      <c r="C114" s="32"/>
      <c r="D114" s="32"/>
      <c r="E114" s="33"/>
      <c r="F114" s="34"/>
    </row>
    <row r="115" spans="1:6" ht="13.5" thickBot="1">
      <c r="C115" s="5"/>
      <c r="D115" s="5"/>
      <c r="E115" s="6"/>
    </row>
    <row r="116" spans="1:6" ht="14.25" thickTop="1" thickBot="1">
      <c r="A116" s="2"/>
      <c r="B116" s="2"/>
      <c r="C116" s="49" t="s">
        <v>25</v>
      </c>
      <c r="D116" s="50"/>
      <c r="E116" s="51"/>
      <c r="F116" s="2"/>
    </row>
    <row r="117" spans="1:6" ht="6.75" customHeight="1" thickTop="1">
      <c r="C117" s="7"/>
      <c r="D117" s="8"/>
      <c r="E117" s="9"/>
    </row>
    <row r="118" spans="1:6" ht="3.95" customHeight="1">
      <c r="B118" s="13"/>
      <c r="C118" s="35"/>
      <c r="D118" s="36"/>
      <c r="E118" s="37"/>
      <c r="F118" s="15"/>
    </row>
    <row r="119" spans="1:6" ht="20.100000000000001" customHeight="1">
      <c r="B119" s="16"/>
      <c r="C119" s="18" t="s">
        <v>24</v>
      </c>
      <c r="D119" s="18" t="s">
        <v>23</v>
      </c>
      <c r="E119" s="19" t="s">
        <v>22</v>
      </c>
      <c r="F119" s="17"/>
    </row>
    <row r="120" spans="1:6" ht="20.100000000000001" customHeight="1">
      <c r="B120" s="16"/>
      <c r="C120" s="53" t="s">
        <v>21</v>
      </c>
      <c r="D120" s="20" t="s">
        <v>17</v>
      </c>
      <c r="E120" s="21">
        <v>100</v>
      </c>
      <c r="F120" s="17"/>
    </row>
    <row r="121" spans="1:6" ht="20.100000000000001" customHeight="1">
      <c r="B121" s="16"/>
      <c r="C121" s="53"/>
      <c r="D121" s="20" t="s">
        <v>20</v>
      </c>
      <c r="E121" s="21">
        <v>15</v>
      </c>
      <c r="F121" s="17"/>
    </row>
    <row r="122" spans="1:6" ht="20.100000000000001" customHeight="1">
      <c r="B122" s="16"/>
      <c r="C122" s="53"/>
      <c r="D122" s="39" t="s">
        <v>19</v>
      </c>
      <c r="E122" s="40">
        <f>SUM(E120:E121)</f>
        <v>115</v>
      </c>
      <c r="F122" s="17"/>
    </row>
    <row r="123" spans="1:6" ht="20.100000000000001" customHeight="1">
      <c r="B123" s="16"/>
      <c r="C123" s="23" t="s">
        <v>18</v>
      </c>
      <c r="D123" s="23" t="s">
        <v>17</v>
      </c>
      <c r="E123" s="24">
        <v>45</v>
      </c>
      <c r="F123" s="17"/>
    </row>
    <row r="124" spans="1:6" ht="20.100000000000001" customHeight="1">
      <c r="B124" s="16"/>
      <c r="C124" s="53" t="s">
        <v>16</v>
      </c>
      <c r="D124" s="20" t="s">
        <v>15</v>
      </c>
      <c r="E124" s="21">
        <v>258</v>
      </c>
      <c r="F124" s="17"/>
    </row>
    <row r="125" spans="1:6" ht="20.100000000000001" customHeight="1">
      <c r="B125" s="16"/>
      <c r="C125" s="53"/>
      <c r="D125" s="20" t="s">
        <v>14</v>
      </c>
      <c r="E125" s="21">
        <v>87</v>
      </c>
      <c r="F125" s="17"/>
    </row>
    <row r="126" spans="1:6" ht="20.100000000000001" customHeight="1">
      <c r="B126" s="16"/>
      <c r="C126" s="53"/>
      <c r="D126" s="20" t="s">
        <v>5</v>
      </c>
      <c r="E126" s="21">
        <v>84</v>
      </c>
      <c r="F126" s="17"/>
    </row>
    <row r="127" spans="1:6" ht="20.100000000000001" customHeight="1">
      <c r="A127" s="3"/>
      <c r="B127" s="16"/>
      <c r="C127" s="53"/>
      <c r="D127" s="20" t="s">
        <v>13</v>
      </c>
      <c r="E127" s="21">
        <v>184</v>
      </c>
      <c r="F127" s="17"/>
    </row>
    <row r="128" spans="1:6" ht="20.100000000000001" customHeight="1">
      <c r="A128" s="3"/>
      <c r="B128" s="16"/>
      <c r="C128" s="53"/>
      <c r="D128" s="39" t="s">
        <v>12</v>
      </c>
      <c r="E128" s="40">
        <f>SUM(E124:E127)</f>
        <v>613</v>
      </c>
      <c r="F128" s="17"/>
    </row>
    <row r="129" spans="1:6" ht="20.100000000000001" customHeight="1">
      <c r="A129" s="3"/>
      <c r="B129" s="16"/>
      <c r="C129" s="52" t="s">
        <v>11</v>
      </c>
      <c r="D129" s="25" t="s">
        <v>10</v>
      </c>
      <c r="E129" s="29">
        <v>13</v>
      </c>
      <c r="F129" s="17"/>
    </row>
    <row r="130" spans="1:6" ht="20.100000000000001" customHeight="1">
      <c r="A130" s="3"/>
      <c r="B130" s="16"/>
      <c r="C130" s="52"/>
      <c r="D130" s="25" t="s">
        <v>9</v>
      </c>
      <c r="E130" s="29">
        <v>23</v>
      </c>
      <c r="F130" s="17"/>
    </row>
    <row r="131" spans="1:6" ht="20.100000000000001" customHeight="1">
      <c r="A131" s="3"/>
      <c r="B131" s="16"/>
      <c r="C131" s="52"/>
      <c r="D131" s="25" t="s">
        <v>8</v>
      </c>
      <c r="E131" s="29">
        <v>39</v>
      </c>
      <c r="F131" s="17"/>
    </row>
    <row r="132" spans="1:6" ht="20.100000000000001" customHeight="1">
      <c r="A132" s="3"/>
      <c r="B132" s="16"/>
      <c r="C132" s="52"/>
      <c r="D132" s="39" t="s">
        <v>7</v>
      </c>
      <c r="E132" s="40">
        <f>SUM(E129:E131)</f>
        <v>75</v>
      </c>
      <c r="F132" s="17"/>
    </row>
    <row r="133" spans="1:6" ht="20.100000000000001" customHeight="1">
      <c r="A133" s="3"/>
      <c r="B133" s="16"/>
      <c r="C133" s="26" t="s">
        <v>6</v>
      </c>
      <c r="D133" s="26" t="s">
        <v>5</v>
      </c>
      <c r="E133" s="38">
        <v>32</v>
      </c>
      <c r="F133" s="17"/>
    </row>
    <row r="134" spans="1:6" ht="20.100000000000001" customHeight="1">
      <c r="A134" s="3"/>
      <c r="B134" s="16"/>
      <c r="C134" s="48" t="s">
        <v>4</v>
      </c>
      <c r="D134" s="48"/>
      <c r="E134" s="30">
        <f>SUM(E122:E123,E128,E132:E133)</f>
        <v>880</v>
      </c>
      <c r="F134" s="17"/>
    </row>
    <row r="135" spans="1:6" ht="3.75" customHeight="1">
      <c r="A135" s="3"/>
      <c r="B135" s="31"/>
      <c r="C135" s="32"/>
      <c r="D135" s="32"/>
      <c r="E135" s="33"/>
      <c r="F135" s="34"/>
    </row>
    <row r="136" spans="1:6">
      <c r="A136" s="3"/>
      <c r="C136" s="5"/>
      <c r="D136" s="5"/>
      <c r="E136" s="6"/>
    </row>
    <row r="137" spans="1:6" ht="3.95" customHeight="1">
      <c r="A137" s="3"/>
      <c r="B137" s="13"/>
      <c r="C137" s="35"/>
      <c r="D137" s="36"/>
      <c r="E137" s="37"/>
      <c r="F137" s="15"/>
    </row>
    <row r="138" spans="1:6" ht="20.100000000000001" customHeight="1">
      <c r="A138" s="3"/>
      <c r="B138" s="16"/>
      <c r="C138" s="47" t="s">
        <v>3</v>
      </c>
      <c r="D138" s="47"/>
      <c r="E138" s="40">
        <f>+E113</f>
        <v>5202</v>
      </c>
      <c r="F138" s="17"/>
    </row>
    <row r="139" spans="1:6" ht="20.100000000000001" customHeight="1">
      <c r="A139" s="3"/>
      <c r="B139" s="16"/>
      <c r="C139" s="47" t="s">
        <v>2</v>
      </c>
      <c r="D139" s="47"/>
      <c r="E139" s="40">
        <f>+E134</f>
        <v>880</v>
      </c>
      <c r="F139" s="17"/>
    </row>
    <row r="140" spans="1:6" ht="20.100000000000001" customHeight="1">
      <c r="A140" s="3"/>
      <c r="B140" s="16"/>
      <c r="C140" s="48" t="s">
        <v>1</v>
      </c>
      <c r="D140" s="48"/>
      <c r="E140" s="30">
        <f>+E134+E113</f>
        <v>6082</v>
      </c>
      <c r="F140" s="17"/>
    </row>
    <row r="141" spans="1:6" ht="3.95" customHeight="1">
      <c r="A141" s="3"/>
      <c r="B141" s="31"/>
      <c r="C141" s="32"/>
      <c r="D141" s="32"/>
      <c r="E141" s="33"/>
      <c r="F141" s="34"/>
    </row>
    <row r="142" spans="1:6">
      <c r="A142" s="3"/>
      <c r="C142" s="10" t="s">
        <v>0</v>
      </c>
      <c r="D142" s="12"/>
      <c r="E142" s="12"/>
    </row>
    <row r="143" spans="1:6">
      <c r="A143" s="3"/>
      <c r="B143" s="3"/>
      <c r="C143" s="12"/>
      <c r="D143" s="12"/>
      <c r="E143" s="12"/>
      <c r="F143" s="3"/>
    </row>
  </sheetData>
  <mergeCells count="40">
    <mergeCell ref="C88:C93"/>
    <mergeCell ref="C94:C100"/>
    <mergeCell ref="C106:D106"/>
    <mergeCell ref="C113:D113"/>
    <mergeCell ref="C111:D111"/>
    <mergeCell ref="C112:D112"/>
    <mergeCell ref="C102:C105"/>
    <mergeCell ref="C70:C73"/>
    <mergeCell ref="C74:C77"/>
    <mergeCell ref="C78:C80"/>
    <mergeCell ref="C81:C87"/>
    <mergeCell ref="C43:C47"/>
    <mergeCell ref="C52:C54"/>
    <mergeCell ref="C67:C69"/>
    <mergeCell ref="C59:D59"/>
    <mergeCell ref="C63:E63"/>
    <mergeCell ref="C48:C50"/>
    <mergeCell ref="C1:E1"/>
    <mergeCell ref="C2:E2"/>
    <mergeCell ref="C16:C18"/>
    <mergeCell ref="C19:C21"/>
    <mergeCell ref="C4:E4"/>
    <mergeCell ref="C5:E5"/>
    <mergeCell ref="C8:E8"/>
    <mergeCell ref="C12:C14"/>
    <mergeCell ref="C39:C42"/>
    <mergeCell ref="C24:D24"/>
    <mergeCell ref="C28:E28"/>
    <mergeCell ref="C30:C32"/>
    <mergeCell ref="C33:C38"/>
    <mergeCell ref="E40:E41"/>
    <mergeCell ref="C138:D138"/>
    <mergeCell ref="C139:D139"/>
    <mergeCell ref="C140:D140"/>
    <mergeCell ref="C110:D110"/>
    <mergeCell ref="C116:E116"/>
    <mergeCell ref="C129:C132"/>
    <mergeCell ref="C134:D134"/>
    <mergeCell ref="C120:C122"/>
    <mergeCell ref="C124:C128"/>
  </mergeCells>
  <printOptions horizontalCentered="1"/>
  <pageMargins left="0.39370078740157483" right="0.39370078740157483" top="0.37" bottom="0.34" header="0" footer="0"/>
  <pageSetup paperSize="9" scale="81" orientation="portrait" r:id="rId1"/>
  <headerFooter alignWithMargins="0"/>
  <rowBreaks count="2" manualBreakCount="2">
    <brk id="54" max="16383" man="1"/>
    <brk id="10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1.3.1.1</vt:lpstr>
      <vt:lpstr>'1.3.1.1'!_1Àrea_d_impressió</vt:lpstr>
      <vt:lpstr>'1.3.1.1'!Títols_per_imprimir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2009-07-20T08:01:38Z</cp:lastPrinted>
  <dcterms:created xsi:type="dcterms:W3CDTF">2009-07-20T07:30:24Z</dcterms:created>
  <dcterms:modified xsi:type="dcterms:W3CDTF">2009-09-16T11:23:48Z</dcterms:modified>
</cp:coreProperties>
</file>