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id\inetpub\gpaqssl\lldades-edicio\indicadors\2021\"/>
    </mc:Choice>
  </mc:AlternateContent>
  <bookViews>
    <workbookView xWindow="0" yWindow="0" windowWidth="23040" windowHeight="9336"/>
  </bookViews>
  <sheets>
    <sheet name="171" sheetId="4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'171'!#REF!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  <definedName name="NOU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D26" i="4"/>
  <c r="H6" i="4" l="1"/>
  <c r="H26" i="4" l="1"/>
  <c r="C26" i="4"/>
  <c r="H25" i="4"/>
  <c r="C25" i="4"/>
  <c r="F25" i="4" s="1"/>
  <c r="H24" i="4"/>
  <c r="G24" i="4"/>
  <c r="C24" i="4"/>
  <c r="F24" i="4" s="1"/>
  <c r="H23" i="4"/>
  <c r="G23" i="4"/>
  <c r="C23" i="4"/>
  <c r="F23" i="4" s="1"/>
  <c r="H22" i="4"/>
  <c r="C22" i="4"/>
  <c r="F22" i="4" s="1"/>
  <c r="H21" i="4"/>
  <c r="C21" i="4"/>
  <c r="F21" i="4" s="1"/>
  <c r="H20" i="4"/>
  <c r="G20" i="4"/>
  <c r="C20" i="4"/>
  <c r="F20" i="4" s="1"/>
  <c r="H19" i="4"/>
  <c r="G19" i="4"/>
  <c r="C19" i="4"/>
  <c r="F19" i="4" s="1"/>
  <c r="H18" i="4"/>
  <c r="C18" i="4"/>
  <c r="F18" i="4" s="1"/>
  <c r="H17" i="4"/>
  <c r="C17" i="4"/>
  <c r="F17" i="4" s="1"/>
  <c r="H16" i="4"/>
  <c r="G16" i="4"/>
  <c r="C16" i="4"/>
  <c r="F16" i="4" s="1"/>
  <c r="H15" i="4"/>
  <c r="G15" i="4"/>
  <c r="C15" i="4"/>
  <c r="F15" i="4" s="1"/>
  <c r="H14" i="4"/>
  <c r="C14" i="4"/>
  <c r="F14" i="4" s="1"/>
  <c r="H13" i="4"/>
  <c r="C13" i="4"/>
  <c r="F13" i="4" s="1"/>
  <c r="H12" i="4"/>
  <c r="G12" i="4"/>
  <c r="C12" i="4"/>
  <c r="F12" i="4" s="1"/>
  <c r="H11" i="4"/>
  <c r="G11" i="4"/>
  <c r="C11" i="4"/>
  <c r="F11" i="4" s="1"/>
  <c r="H10" i="4"/>
  <c r="C10" i="4"/>
  <c r="F10" i="4" s="1"/>
  <c r="H9" i="4"/>
  <c r="C9" i="4"/>
  <c r="F9" i="4" s="1"/>
  <c r="H8" i="4"/>
  <c r="G8" i="4"/>
  <c r="C8" i="4"/>
  <c r="F8" i="4" s="1"/>
  <c r="H7" i="4"/>
  <c r="G7" i="4"/>
  <c r="C7" i="4"/>
  <c r="F7" i="4" s="1"/>
  <c r="C6" i="4"/>
  <c r="F6" i="4" s="1"/>
  <c r="G22" i="4" l="1"/>
  <c r="F26" i="4"/>
  <c r="G10" i="4"/>
  <c r="G14" i="4"/>
  <c r="G18" i="4"/>
  <c r="G6" i="4"/>
  <c r="G9" i="4"/>
  <c r="G13" i="4"/>
  <c r="G17" i="4"/>
  <c r="G21" i="4"/>
  <c r="G25" i="4"/>
  <c r="G26" i="4" l="1"/>
</calcChain>
</file>

<file path=xl/sharedStrings.xml><?xml version="1.0" encoding="utf-8"?>
<sst xmlns="http://schemas.openxmlformats.org/spreadsheetml/2006/main" count="32" uniqueCount="32">
  <si>
    <t>Distribució de beques i ajuts del MEC per centres docents</t>
  </si>
  <si>
    <t>Centre</t>
  </si>
  <si>
    <t>Sol·licituds presentades</t>
  </si>
  <si>
    <t>Denegades</t>
  </si>
  <si>
    <t>Concedides</t>
  </si>
  <si>
    <t>Beques concedides al centre respecte a les presentades pel centre</t>
  </si>
  <si>
    <t>Beques concedides al centre respecte al total de beques concedides a la UPC</t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</si>
  <si>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</si>
  <si>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t>200 FME</t>
  </si>
  <si>
    <t>205 ESEIAAT</t>
  </si>
  <si>
    <t>210 ETSAB</t>
  </si>
  <si>
    <t>230 ETSETB</t>
  </si>
  <si>
    <t>240 ETSEIB</t>
  </si>
  <si>
    <t>250 ETSECCPB</t>
  </si>
  <si>
    <t>270 FIB</t>
  </si>
  <si>
    <t>280 FNB</t>
  </si>
  <si>
    <t>290 ETSAV</t>
  </si>
  <si>
    <t>295 EEBE</t>
  </si>
  <si>
    <t>300 EETAC</t>
  </si>
  <si>
    <t>310 EPSEB</t>
  </si>
  <si>
    <t>330 EPSEM</t>
  </si>
  <si>
    <t>340 EPSEVG</t>
  </si>
  <si>
    <t>370 FOOT</t>
  </si>
  <si>
    <t>390 ESAB</t>
  </si>
  <si>
    <t>801 EUNCET</t>
  </si>
  <si>
    <t>802 EAE</t>
  </si>
  <si>
    <t>804 CITM</t>
  </si>
  <si>
    <t>TOTAL</t>
  </si>
  <si>
    <t>162 CFIS</t>
  </si>
  <si>
    <r>
      <t>(1)</t>
    </r>
    <r>
      <rPr>
        <sz val="8"/>
        <color rgb="FF003366"/>
        <rFont val="Arial"/>
        <family val="2"/>
      </rPr>
      <t xml:space="preserve"> Es tenen en compte l'estudiantat d'estudis graus i màsters universitaris. </t>
    </r>
  </si>
  <si>
    <t>Matriculats Grau +Màster a 30/06/2020</t>
  </si>
  <si>
    <t>Nbre estudiants matriculats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</si>
</sst>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_);_(\(#,##0\);_(&quot;-&quot;_);_(@_)"/>
    <numFmt numFmtId="165" formatCode="0.0%"/>
    <numFmt numFmtId="166" formatCode="0.0"/>
    <numFmt numFmtId="167" formatCode="_(#,##0.0_);_(\(#,##0.0\);_(&quot;-&quot;_);_(@_)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sz val="10"/>
      <color rgb="FF003366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vertAlign val="superscript"/>
      <sz val="8"/>
      <color rgb="FF00336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33CCCC"/>
        <bgColor rgb="FF000000"/>
      </patternFill>
    </fill>
  </fills>
  <borders count="15">
    <border>
      <left/>
      <right/>
      <top/>
      <bottom/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000080"/>
      </bottom>
      <diagonal/>
    </border>
  </borders>
  <cellStyleXfs count="18">
    <xf numFmtId="0" fontId="0" fillId="0" borderId="0"/>
    <xf numFmtId="0" fontId="1" fillId="0" borderId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6" fillId="3" borderId="0">
      <alignment horizontal="center" vertical="center" wrapText="1"/>
    </xf>
    <xf numFmtId="0" fontId="5" fillId="0" borderId="0" applyNumberFormat="0" applyFont="0" applyFill="0" applyAlignment="0" applyProtection="0"/>
    <xf numFmtId="0" fontId="9" fillId="5" borderId="0" applyNumberFormat="0">
      <alignment vertical="center"/>
    </xf>
    <xf numFmtId="3" fontId="10" fillId="7" borderId="7" applyNumberFormat="0">
      <alignment vertical="center"/>
    </xf>
    <xf numFmtId="9" fontId="5" fillId="0" borderId="0" applyFont="0" applyFill="0" applyBorder="0" applyAlignment="0" applyProtection="0"/>
    <xf numFmtId="0" fontId="9" fillId="9" borderId="0" applyNumberFormat="0">
      <alignment vertical="center"/>
    </xf>
    <xf numFmtId="3" fontId="10" fillId="11" borderId="7" applyNumberFormat="0">
      <alignment vertical="center"/>
    </xf>
    <xf numFmtId="0" fontId="11" fillId="14" borderId="0" applyNumberFormat="0">
      <alignment vertical="center"/>
    </xf>
    <xf numFmtId="0" fontId="12" fillId="2" borderId="0">
      <alignment horizontal="left" vertical="center"/>
    </xf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</cellStyleXfs>
  <cellXfs count="41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1" xfId="2" applyFont="1" applyFill="1" applyBorder="1"/>
    <xf numFmtId="0" fontId="2" fillId="2" borderId="2" xfId="3" applyFont="1" applyFill="1" applyBorder="1"/>
    <xf numFmtId="0" fontId="2" fillId="2" borderId="2" xfId="3" applyFont="1" applyFill="1" applyBorder="1" applyAlignment="1">
      <alignment horizontal="center"/>
    </xf>
    <xf numFmtId="0" fontId="2" fillId="2" borderId="2" xfId="3" applyFont="1" applyFill="1" applyBorder="1" applyAlignment="1"/>
    <xf numFmtId="0" fontId="2" fillId="2" borderId="3" xfId="4" applyFont="1" applyFill="1" applyBorder="1"/>
    <xf numFmtId="0" fontId="2" fillId="2" borderId="4" xfId="5" applyFont="1" applyFill="1" applyBorder="1"/>
    <xf numFmtId="0" fontId="7" fillId="4" borderId="5" xfId="6" applyFont="1" applyFill="1" applyBorder="1">
      <alignment horizontal="center" vertical="center" wrapText="1"/>
    </xf>
    <xf numFmtId="0" fontId="2" fillId="2" borderId="6" xfId="7" applyFont="1" applyFill="1" applyBorder="1"/>
    <xf numFmtId="0" fontId="2" fillId="6" borderId="5" xfId="8" applyFont="1" applyFill="1" applyBorder="1" applyAlignment="1">
      <alignment horizontal="left" vertical="center"/>
    </xf>
    <xf numFmtId="164" fontId="2" fillId="8" borderId="8" xfId="9" applyNumberFormat="1" applyFont="1" applyFill="1" applyBorder="1" applyAlignment="1">
      <alignment horizontal="center" vertical="center"/>
    </xf>
    <xf numFmtId="165" fontId="2" fillId="6" borderId="5" xfId="10" applyNumberFormat="1" applyFont="1" applyFill="1" applyBorder="1" applyAlignment="1">
      <alignment horizontal="center" vertical="center"/>
    </xf>
    <xf numFmtId="0" fontId="2" fillId="10" borderId="5" xfId="11" applyFont="1" applyFill="1" applyBorder="1" applyAlignment="1">
      <alignment horizontal="left" vertical="center"/>
    </xf>
    <xf numFmtId="164" fontId="2" fillId="12" borderId="8" xfId="12" applyNumberFormat="1" applyFont="1" applyFill="1" applyBorder="1" applyAlignment="1">
      <alignment horizontal="center" vertical="center"/>
    </xf>
    <xf numFmtId="165" fontId="2" fillId="13" borderId="5" xfId="10" applyNumberFormat="1" applyFont="1" applyFill="1" applyBorder="1" applyAlignment="1">
      <alignment horizontal="center" vertical="center"/>
    </xf>
    <xf numFmtId="0" fontId="3" fillId="2" borderId="4" xfId="5" applyFont="1" applyFill="1" applyBorder="1"/>
    <xf numFmtId="0" fontId="7" fillId="4" borderId="5" xfId="13" applyFont="1" applyFill="1" applyBorder="1">
      <alignment vertical="center"/>
    </xf>
    <xf numFmtId="3" fontId="7" fillId="4" borderId="5" xfId="13" applyNumberFormat="1" applyFont="1" applyFill="1" applyBorder="1" applyAlignment="1">
      <alignment horizontal="center" vertical="center"/>
    </xf>
    <xf numFmtId="165" fontId="7" fillId="4" borderId="5" xfId="10" applyNumberFormat="1" applyFont="1" applyFill="1" applyBorder="1" applyAlignment="1">
      <alignment horizontal="center" vertical="center"/>
    </xf>
    <xf numFmtId="166" fontId="7" fillId="4" borderId="5" xfId="10" applyNumberFormat="1" applyFont="1" applyFill="1" applyBorder="1" applyAlignment="1">
      <alignment horizontal="center" vertical="center"/>
    </xf>
    <xf numFmtId="0" fontId="3" fillId="2" borderId="6" xfId="7" applyFont="1" applyFill="1" applyBorder="1"/>
    <xf numFmtId="2" fontId="3" fillId="2" borderId="0" xfId="1" applyNumberFormat="1" applyFont="1" applyFill="1"/>
    <xf numFmtId="0" fontId="2" fillId="2" borderId="12" xfId="15" applyFont="1" applyFill="1" applyBorder="1"/>
    <xf numFmtId="0" fontId="3" fillId="2" borderId="13" xfId="16" applyFont="1" applyFill="1" applyBorder="1"/>
    <xf numFmtId="0" fontId="2" fillId="2" borderId="13" xfId="16" applyFont="1" applyFill="1" applyBorder="1" applyAlignment="1">
      <alignment horizontal="center"/>
    </xf>
    <xf numFmtId="0" fontId="2" fillId="2" borderId="13" xfId="16" applyFont="1" applyFill="1" applyBorder="1" applyAlignment="1"/>
    <xf numFmtId="0" fontId="2" fillId="2" borderId="13" xfId="16" applyFont="1" applyFill="1" applyBorder="1"/>
    <xf numFmtId="0" fontId="2" fillId="2" borderId="14" xfId="17" applyFont="1" applyFill="1" applyBorder="1"/>
    <xf numFmtId="1" fontId="14" fillId="2" borderId="0" xfId="1" applyNumberFormat="1" applyFont="1" applyFill="1"/>
    <xf numFmtId="1" fontId="15" fillId="2" borderId="0" xfId="1" applyNumberFormat="1" applyFont="1" applyFill="1"/>
    <xf numFmtId="0" fontId="14" fillId="2" borderId="0" xfId="1" applyFont="1" applyFill="1"/>
    <xf numFmtId="167" fontId="2" fillId="8" borderId="8" xfId="9" applyNumberFormat="1" applyFont="1" applyFill="1" applyBorder="1" applyAlignment="1">
      <alignment horizontal="center" vertical="center"/>
    </xf>
    <xf numFmtId="167" fontId="2" fillId="12" borderId="8" xfId="12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 wrapText="1"/>
    </xf>
    <xf numFmtId="0" fontId="13" fillId="2" borderId="9" xfId="14" applyFont="1" applyFill="1" applyBorder="1" applyAlignment="1">
      <alignment horizontal="left" wrapText="1"/>
    </xf>
    <xf numFmtId="0" fontId="13" fillId="2" borderId="10" xfId="14" applyFont="1" applyFill="1" applyBorder="1" applyAlignment="1">
      <alignment horizontal="left" wrapText="1"/>
    </xf>
    <xf numFmtId="0" fontId="13" fillId="2" borderId="11" xfId="14" applyFont="1" applyFill="1" applyBorder="1" applyAlignment="1">
      <alignment horizontal="left" wrapText="1"/>
    </xf>
  </cellXfs>
  <cellStyles count="18">
    <cellStyle name="BordeEsqDI 2" xfId="17"/>
    <cellStyle name="BordeEsqDS 3" xfId="4"/>
    <cellStyle name="BordeEsqII 2" xfId="15"/>
    <cellStyle name="BordeEsqIS 3" xfId="2"/>
    <cellStyle name="BordeTablaDer 3" xfId="7"/>
    <cellStyle name="BordeTablaInf 2" xfId="16"/>
    <cellStyle name="BordeTablaIzq 3" xfId="5"/>
    <cellStyle name="BordeTablaSup 3" xfId="3"/>
    <cellStyle name="comentario 3" xfId="14"/>
    <cellStyle name="fColor1 4" xfId="8"/>
    <cellStyle name="fColor1_1512" xfId="9"/>
    <cellStyle name="fColor2 4" xfId="11"/>
    <cellStyle name="fColor2_1512" xfId="12"/>
    <cellStyle name="fTitulo 4" xfId="6"/>
    <cellStyle name="fTotal3 2 2" xfId="13"/>
    <cellStyle name="Normal" xfId="0" builtinId="0"/>
    <cellStyle name="Normal 2 3" xfId="1"/>
    <cellStyle name="Percentual 2 2" xfId="10"/>
  </cellStyles>
  <dxfs count="0"/>
  <tableStyles count="0" defaultTableStyle="TableStyleMedium2" defaultPivotStyle="PivotStyleLight16"/>
  <colors>
    <mruColors>
      <color rgb="FFDBE5F1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Normal="100" zoomScaleSheetLayoutView="100" workbookViewId="0">
      <selection activeCell="E2" sqref="E2"/>
    </sheetView>
  </sheetViews>
  <sheetFormatPr defaultColWidth="9.109375" defaultRowHeight="13.2" x14ac:dyDescent="0.25"/>
  <cols>
    <col min="1" max="1" width="0.5546875" style="1" customWidth="1"/>
    <col min="2" max="2" width="18.44140625" style="1" customWidth="1"/>
    <col min="3" max="3" width="16.109375" style="3" customWidth="1"/>
    <col min="4" max="4" width="13.88671875" style="4" customWidth="1"/>
    <col min="5" max="5" width="15" style="4" customWidth="1"/>
    <col min="6" max="6" width="21.33203125" style="4" customWidth="1"/>
    <col min="7" max="7" width="23.5546875" style="4" customWidth="1"/>
    <col min="8" max="8" width="19.109375" style="1" customWidth="1"/>
    <col min="9" max="9" width="0.5546875" style="1" customWidth="1"/>
    <col min="10" max="10" width="9" style="1" customWidth="1"/>
    <col min="11" max="11" width="2.33203125" style="1" customWidth="1"/>
    <col min="12" max="16384" width="9.109375" style="1"/>
  </cols>
  <sheetData>
    <row r="1" spans="1:10" x14ac:dyDescent="0.25">
      <c r="B1" s="2" t="s">
        <v>0</v>
      </c>
    </row>
    <row r="3" spans="1:10" x14ac:dyDescent="0.25">
      <c r="C3" s="4"/>
    </row>
    <row r="4" spans="1:10" ht="3.9" customHeight="1" x14ac:dyDescent="0.25">
      <c r="A4" s="5"/>
      <c r="B4" s="6"/>
      <c r="C4" s="7"/>
      <c r="D4" s="7"/>
      <c r="E4" s="7"/>
      <c r="F4" s="7"/>
      <c r="G4" s="8"/>
      <c r="H4" s="6"/>
      <c r="I4" s="9"/>
    </row>
    <row r="5" spans="1:10" ht="66" x14ac:dyDescent="0.25">
      <c r="A5" s="10"/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2"/>
      <c r="J5" s="37" t="s">
        <v>31</v>
      </c>
    </row>
    <row r="6" spans="1:10" ht="19.95" customHeight="1" x14ac:dyDescent="0.25">
      <c r="A6" s="10"/>
      <c r="B6" s="13" t="s">
        <v>28</v>
      </c>
      <c r="C6" s="14">
        <f>+D6+E6</f>
        <v>22</v>
      </c>
      <c r="D6" s="14">
        <v>6</v>
      </c>
      <c r="E6" s="14">
        <v>16</v>
      </c>
      <c r="F6" s="15">
        <f>E6/C6</f>
        <v>0.72727272727272729</v>
      </c>
      <c r="G6" s="15">
        <f>E6/$E$26</f>
        <v>3.7673651989639746E-3</v>
      </c>
      <c r="H6" s="35">
        <f>E6/J6*100</f>
        <v>8.5106382978723403</v>
      </c>
      <c r="I6" s="12"/>
      <c r="J6" s="32">
        <v>188</v>
      </c>
    </row>
    <row r="7" spans="1:10" ht="20.100000000000001" customHeight="1" x14ac:dyDescent="0.25">
      <c r="A7" s="10"/>
      <c r="B7" s="16" t="s">
        <v>8</v>
      </c>
      <c r="C7" s="17">
        <f t="shared" ref="C7:C26" si="0">+D7+E7</f>
        <v>56</v>
      </c>
      <c r="D7" s="17">
        <v>33</v>
      </c>
      <c r="E7" s="17">
        <v>23</v>
      </c>
      <c r="F7" s="18">
        <f>E7/C7</f>
        <v>0.4107142857142857</v>
      </c>
      <c r="G7" s="18">
        <f>E7/$E$26</f>
        <v>5.4155874735107136E-3</v>
      </c>
      <c r="H7" s="36">
        <f t="shared" ref="H7:H25" si="1">E7/J7*100</f>
        <v>7.6158940397350996</v>
      </c>
      <c r="I7" s="12"/>
      <c r="J7" s="32">
        <v>302</v>
      </c>
    </row>
    <row r="8" spans="1:10" ht="20.100000000000001" customHeight="1" x14ac:dyDescent="0.25">
      <c r="A8" s="10"/>
      <c r="B8" s="13" t="s">
        <v>9</v>
      </c>
      <c r="C8" s="14">
        <f t="shared" si="0"/>
        <v>978</v>
      </c>
      <c r="D8" s="14">
        <v>424</v>
      </c>
      <c r="E8" s="14">
        <v>554</v>
      </c>
      <c r="F8" s="15">
        <f t="shared" ref="F8:F25" si="2">E8/C8</f>
        <v>0.56646216768916158</v>
      </c>
      <c r="G8" s="15">
        <f>E8/$E$26</f>
        <v>0.13044502001412761</v>
      </c>
      <c r="H8" s="35">
        <f t="shared" si="1"/>
        <v>14.832663989290495</v>
      </c>
      <c r="I8" s="12"/>
      <c r="J8" s="32">
        <v>3735</v>
      </c>
    </row>
    <row r="9" spans="1:10" ht="20.100000000000001" customHeight="1" x14ac:dyDescent="0.25">
      <c r="A9" s="10"/>
      <c r="B9" s="16" t="s">
        <v>10</v>
      </c>
      <c r="C9" s="17">
        <f t="shared" si="0"/>
        <v>598</v>
      </c>
      <c r="D9" s="17">
        <v>228</v>
      </c>
      <c r="E9" s="17">
        <v>370</v>
      </c>
      <c r="F9" s="18">
        <f t="shared" si="2"/>
        <v>0.61872909698996659</v>
      </c>
      <c r="G9" s="18">
        <f>E9/$E$26</f>
        <v>8.7120320226041909E-2</v>
      </c>
      <c r="H9" s="36">
        <f t="shared" si="1"/>
        <v>15.170151701517016</v>
      </c>
      <c r="I9" s="12"/>
      <c r="J9" s="32">
        <v>2439</v>
      </c>
    </row>
    <row r="10" spans="1:10" ht="20.100000000000001" customHeight="1" x14ac:dyDescent="0.25">
      <c r="A10" s="10"/>
      <c r="B10" s="13" t="s">
        <v>11</v>
      </c>
      <c r="C10" s="14">
        <f t="shared" si="0"/>
        <v>330</v>
      </c>
      <c r="D10" s="14">
        <v>149</v>
      </c>
      <c r="E10" s="14">
        <v>181</v>
      </c>
      <c r="F10" s="15">
        <f t="shared" si="2"/>
        <v>0.54848484848484846</v>
      </c>
      <c r="G10" s="15">
        <f>E10/$E$26</f>
        <v>4.261831881327996E-2</v>
      </c>
      <c r="H10" s="35">
        <f t="shared" si="1"/>
        <v>11.669890393294649</v>
      </c>
      <c r="I10" s="12"/>
      <c r="J10" s="32">
        <v>1551</v>
      </c>
    </row>
    <row r="11" spans="1:10" ht="20.100000000000001" customHeight="1" x14ac:dyDescent="0.25">
      <c r="A11" s="10"/>
      <c r="B11" s="16" t="s">
        <v>12</v>
      </c>
      <c r="C11" s="17">
        <f t="shared" si="0"/>
        <v>507</v>
      </c>
      <c r="D11" s="17">
        <v>257</v>
      </c>
      <c r="E11" s="17">
        <v>250</v>
      </c>
      <c r="F11" s="18">
        <f t="shared" si="2"/>
        <v>0.49309664694280081</v>
      </c>
      <c r="G11" s="18">
        <f>E11/$E$26</f>
        <v>5.8865081233812101E-2</v>
      </c>
      <c r="H11" s="36">
        <f t="shared" si="1"/>
        <v>7.6289288983826671</v>
      </c>
      <c r="I11" s="12"/>
      <c r="J11" s="32">
        <v>3277</v>
      </c>
    </row>
    <row r="12" spans="1:10" ht="20.100000000000001" customHeight="1" x14ac:dyDescent="0.25">
      <c r="A12" s="10"/>
      <c r="B12" s="13" t="s">
        <v>13</v>
      </c>
      <c r="C12" s="14">
        <f t="shared" si="0"/>
        <v>357</v>
      </c>
      <c r="D12" s="14">
        <v>167</v>
      </c>
      <c r="E12" s="14">
        <v>190</v>
      </c>
      <c r="F12" s="15">
        <f t="shared" si="2"/>
        <v>0.53221288515406162</v>
      </c>
      <c r="G12" s="15">
        <f>E12/$E$26</f>
        <v>4.4737461737697201E-2</v>
      </c>
      <c r="H12" s="35">
        <f t="shared" si="1"/>
        <v>12.467191601049869</v>
      </c>
      <c r="I12" s="12"/>
      <c r="J12" s="32">
        <v>1524</v>
      </c>
    </row>
    <row r="13" spans="1:10" ht="20.100000000000001" customHeight="1" x14ac:dyDescent="0.25">
      <c r="A13" s="10"/>
      <c r="B13" s="16" t="s">
        <v>14</v>
      </c>
      <c r="C13" s="17">
        <f t="shared" si="0"/>
        <v>679</v>
      </c>
      <c r="D13" s="17">
        <v>236</v>
      </c>
      <c r="E13" s="17">
        <v>443</v>
      </c>
      <c r="F13" s="18">
        <f t="shared" si="2"/>
        <v>0.65243004418262152</v>
      </c>
      <c r="G13" s="18">
        <f>E13/$E$26</f>
        <v>0.10430892394631505</v>
      </c>
      <c r="H13" s="36">
        <f t="shared" si="1"/>
        <v>17.461568782026017</v>
      </c>
      <c r="I13" s="12"/>
      <c r="J13" s="32">
        <v>2537</v>
      </c>
    </row>
    <row r="14" spans="1:10" ht="20.100000000000001" customHeight="1" x14ac:dyDescent="0.25">
      <c r="A14" s="10"/>
      <c r="B14" s="13" t="s">
        <v>15</v>
      </c>
      <c r="C14" s="14">
        <f t="shared" si="0"/>
        <v>215</v>
      </c>
      <c r="D14" s="14">
        <v>86</v>
      </c>
      <c r="E14" s="14">
        <v>129</v>
      </c>
      <c r="F14" s="15">
        <f t="shared" si="2"/>
        <v>0.6</v>
      </c>
      <c r="G14" s="15">
        <f>E14/$E$26</f>
        <v>3.0374381916647045E-2</v>
      </c>
      <c r="H14" s="35">
        <f t="shared" si="1"/>
        <v>16.8848167539267</v>
      </c>
      <c r="I14" s="12"/>
      <c r="J14" s="32">
        <v>764</v>
      </c>
    </row>
    <row r="15" spans="1:10" ht="20.100000000000001" customHeight="1" x14ac:dyDescent="0.25">
      <c r="A15" s="10"/>
      <c r="B15" s="16" t="s">
        <v>16</v>
      </c>
      <c r="C15" s="17">
        <f t="shared" si="0"/>
        <v>163</v>
      </c>
      <c r="D15" s="17">
        <v>57</v>
      </c>
      <c r="E15" s="17">
        <v>106</v>
      </c>
      <c r="F15" s="18">
        <f t="shared" si="2"/>
        <v>0.65030674846625769</v>
      </c>
      <c r="G15" s="18">
        <f>E15/$E$26</f>
        <v>2.4958794443136333E-2</v>
      </c>
      <c r="H15" s="36">
        <f t="shared" si="1"/>
        <v>13.25</v>
      </c>
      <c r="I15" s="12"/>
      <c r="J15" s="32">
        <v>800</v>
      </c>
    </row>
    <row r="16" spans="1:10" ht="20.100000000000001" customHeight="1" x14ac:dyDescent="0.25">
      <c r="A16" s="10"/>
      <c r="B16" s="13" t="s">
        <v>17</v>
      </c>
      <c r="C16" s="14">
        <f t="shared" si="0"/>
        <v>989</v>
      </c>
      <c r="D16" s="14">
        <v>421</v>
      </c>
      <c r="E16" s="14">
        <v>568</v>
      </c>
      <c r="F16" s="15">
        <f t="shared" si="2"/>
        <v>0.57431749241658236</v>
      </c>
      <c r="G16" s="15">
        <f>E16/$E$26</f>
        <v>0.13374146456322109</v>
      </c>
      <c r="H16" s="35">
        <f t="shared" si="1"/>
        <v>18.193465727098015</v>
      </c>
      <c r="I16" s="12"/>
      <c r="J16" s="32">
        <v>3122</v>
      </c>
    </row>
    <row r="17" spans="1:11" ht="20.100000000000001" customHeight="1" x14ac:dyDescent="0.25">
      <c r="A17" s="10"/>
      <c r="B17" s="16" t="s">
        <v>18</v>
      </c>
      <c r="C17" s="17">
        <f t="shared" si="0"/>
        <v>487</v>
      </c>
      <c r="D17" s="17">
        <v>235</v>
      </c>
      <c r="E17" s="17">
        <v>252</v>
      </c>
      <c r="F17" s="18">
        <f t="shared" si="2"/>
        <v>0.51745379876796715</v>
      </c>
      <c r="G17" s="18">
        <f>E17/$E$26</f>
        <v>5.9336001883682599E-2</v>
      </c>
      <c r="H17" s="36">
        <f t="shared" si="1"/>
        <v>19.325153374233128</v>
      </c>
      <c r="I17" s="12"/>
      <c r="J17" s="32">
        <v>1304</v>
      </c>
    </row>
    <row r="18" spans="1:11" ht="20.100000000000001" customHeight="1" x14ac:dyDescent="0.25">
      <c r="A18" s="10"/>
      <c r="B18" s="13" t="s">
        <v>19</v>
      </c>
      <c r="C18" s="14">
        <f t="shared" si="0"/>
        <v>262</v>
      </c>
      <c r="D18" s="14">
        <v>98</v>
      </c>
      <c r="E18" s="14">
        <v>164</v>
      </c>
      <c r="F18" s="15">
        <f t="shared" si="2"/>
        <v>0.62595419847328249</v>
      </c>
      <c r="G18" s="15">
        <f>E18/$E$26</f>
        <v>3.8615493289380742E-2</v>
      </c>
      <c r="H18" s="35">
        <f t="shared" si="1"/>
        <v>17.845484221980414</v>
      </c>
      <c r="I18" s="12"/>
      <c r="J18" s="32">
        <v>919</v>
      </c>
    </row>
    <row r="19" spans="1:11" ht="20.100000000000001" customHeight="1" x14ac:dyDescent="0.25">
      <c r="A19" s="10"/>
      <c r="B19" s="16" t="s">
        <v>20</v>
      </c>
      <c r="C19" s="17">
        <f t="shared" si="0"/>
        <v>326</v>
      </c>
      <c r="D19" s="17">
        <v>132</v>
      </c>
      <c r="E19" s="17">
        <v>194</v>
      </c>
      <c r="F19" s="18">
        <f t="shared" si="2"/>
        <v>0.59509202453987731</v>
      </c>
      <c r="G19" s="18">
        <f>E19/$E$26</f>
        <v>4.5679303037438189E-2</v>
      </c>
      <c r="H19" s="36">
        <f t="shared" si="1"/>
        <v>19.497487437185928</v>
      </c>
      <c r="I19" s="12"/>
      <c r="J19" s="32">
        <v>995</v>
      </c>
    </row>
    <row r="20" spans="1:11" ht="20.100000000000001" customHeight="1" x14ac:dyDescent="0.25">
      <c r="A20" s="10"/>
      <c r="B20" s="13" t="s">
        <v>21</v>
      </c>
      <c r="C20" s="14">
        <f t="shared" si="0"/>
        <v>479</v>
      </c>
      <c r="D20" s="14">
        <v>212</v>
      </c>
      <c r="E20" s="14">
        <v>267</v>
      </c>
      <c r="F20" s="15">
        <f t="shared" si="2"/>
        <v>0.55741127348643005</v>
      </c>
      <c r="G20" s="15">
        <f>E20/$E$26</f>
        <v>6.2867906757711325E-2</v>
      </c>
      <c r="H20" s="35">
        <f t="shared" si="1"/>
        <v>18.350515463917525</v>
      </c>
      <c r="I20" s="12"/>
      <c r="J20" s="32">
        <v>1455</v>
      </c>
    </row>
    <row r="21" spans="1:11" ht="20.100000000000001" customHeight="1" x14ac:dyDescent="0.25">
      <c r="A21" s="10"/>
      <c r="B21" s="16" t="s">
        <v>22</v>
      </c>
      <c r="C21" s="17">
        <f t="shared" si="0"/>
        <v>200</v>
      </c>
      <c r="D21" s="17">
        <v>74</v>
      </c>
      <c r="E21" s="17">
        <v>126</v>
      </c>
      <c r="F21" s="18">
        <f t="shared" si="2"/>
        <v>0.63</v>
      </c>
      <c r="G21" s="18">
        <f>E21/$E$26</f>
        <v>2.9668000941841299E-2</v>
      </c>
      <c r="H21" s="36">
        <f t="shared" si="1"/>
        <v>31.818181818181817</v>
      </c>
      <c r="I21" s="12"/>
      <c r="J21" s="32">
        <v>396</v>
      </c>
    </row>
    <row r="22" spans="1:11" ht="20.100000000000001" customHeight="1" x14ac:dyDescent="0.25">
      <c r="A22" s="10"/>
      <c r="B22" s="13" t="s">
        <v>23</v>
      </c>
      <c r="C22" s="14">
        <f t="shared" si="0"/>
        <v>222</v>
      </c>
      <c r="D22" s="14">
        <v>95</v>
      </c>
      <c r="E22" s="14">
        <v>127</v>
      </c>
      <c r="F22" s="15">
        <f t="shared" si="2"/>
        <v>0.57207207207207211</v>
      </c>
      <c r="G22" s="15">
        <f>E22/$E$26</f>
        <v>2.9903461266776548E-2</v>
      </c>
      <c r="H22" s="35">
        <f t="shared" si="1"/>
        <v>18.759231905465288</v>
      </c>
      <c r="I22" s="12"/>
      <c r="J22" s="32">
        <v>677</v>
      </c>
    </row>
    <row r="23" spans="1:11" ht="20.100000000000001" customHeight="1" x14ac:dyDescent="0.25">
      <c r="A23" s="10"/>
      <c r="B23" s="16" t="s">
        <v>24</v>
      </c>
      <c r="C23" s="17">
        <f t="shared" si="0"/>
        <v>201</v>
      </c>
      <c r="D23" s="17">
        <v>73</v>
      </c>
      <c r="E23" s="17">
        <v>128</v>
      </c>
      <c r="F23" s="18">
        <f t="shared" si="2"/>
        <v>0.63681592039800994</v>
      </c>
      <c r="G23" s="18">
        <f>E23/$E$26</f>
        <v>3.0138921591711797E-2</v>
      </c>
      <c r="H23" s="36">
        <f t="shared" si="1"/>
        <v>10.783487784330244</v>
      </c>
      <c r="I23" s="12"/>
      <c r="J23" s="32">
        <v>1187</v>
      </c>
    </row>
    <row r="24" spans="1:11" ht="20.100000000000001" customHeight="1" x14ac:dyDescent="0.25">
      <c r="A24" s="10"/>
      <c r="B24" s="13" t="s">
        <v>25</v>
      </c>
      <c r="C24" s="14">
        <f t="shared" si="0"/>
        <v>65</v>
      </c>
      <c r="D24" s="14">
        <v>28</v>
      </c>
      <c r="E24" s="14">
        <v>37</v>
      </c>
      <c r="F24" s="15">
        <f t="shared" si="2"/>
        <v>0.56923076923076921</v>
      </c>
      <c r="G24" s="15">
        <f>E24/$E$26</f>
        <v>8.7120320226041909E-3</v>
      </c>
      <c r="H24" s="35">
        <f t="shared" si="1"/>
        <v>2.786144578313253</v>
      </c>
      <c r="I24" s="12"/>
      <c r="J24" s="32">
        <v>1328</v>
      </c>
    </row>
    <row r="25" spans="1:11" ht="20.100000000000001" customHeight="1" x14ac:dyDescent="0.25">
      <c r="A25" s="10"/>
      <c r="B25" s="16" t="s">
        <v>26</v>
      </c>
      <c r="C25" s="17">
        <f t="shared" si="0"/>
        <v>190</v>
      </c>
      <c r="D25" s="17">
        <v>68</v>
      </c>
      <c r="E25" s="17">
        <v>122</v>
      </c>
      <c r="F25" s="18">
        <f t="shared" si="2"/>
        <v>0.64210526315789473</v>
      </c>
      <c r="G25" s="18">
        <f>E25/$E$26</f>
        <v>2.8726159642100305E-2</v>
      </c>
      <c r="H25" s="36">
        <f t="shared" si="1"/>
        <v>20.132013201320131</v>
      </c>
      <c r="I25" s="12"/>
      <c r="J25" s="32">
        <v>606</v>
      </c>
    </row>
    <row r="26" spans="1:11" s="2" customFormat="1" ht="20.100000000000001" customHeight="1" x14ac:dyDescent="0.25">
      <c r="A26" s="19"/>
      <c r="B26" s="20" t="s">
        <v>27</v>
      </c>
      <c r="C26" s="21">
        <f t="shared" si="0"/>
        <v>7326</v>
      </c>
      <c r="D26" s="21">
        <f>SUM(D6:D25)</f>
        <v>3079</v>
      </c>
      <c r="E26" s="21">
        <f>SUM(E6:E25)</f>
        <v>4247</v>
      </c>
      <c r="F26" s="22">
        <f>E26/C26</f>
        <v>0.57971607971607975</v>
      </c>
      <c r="G26" s="22">
        <f>SUM(G6:G25)</f>
        <v>1</v>
      </c>
      <c r="H26" s="23">
        <f>E26/J26*100</f>
        <v>14.591493162921735</v>
      </c>
      <c r="I26" s="24"/>
      <c r="J26" s="33">
        <v>29106</v>
      </c>
      <c r="K26" s="25"/>
    </row>
    <row r="27" spans="1:11" ht="14.25" customHeight="1" x14ac:dyDescent="0.25">
      <c r="A27" s="10"/>
      <c r="B27" s="38" t="s">
        <v>29</v>
      </c>
      <c r="C27" s="39"/>
      <c r="D27" s="39"/>
      <c r="E27" s="39"/>
      <c r="F27" s="39"/>
      <c r="G27" s="39"/>
      <c r="H27" s="40"/>
      <c r="I27" s="12"/>
      <c r="J27" s="34" t="s">
        <v>30</v>
      </c>
    </row>
    <row r="28" spans="1:11" ht="7.5" customHeight="1" x14ac:dyDescent="0.25">
      <c r="A28" s="26"/>
      <c r="B28" s="27"/>
      <c r="C28" s="28"/>
      <c r="D28" s="28"/>
      <c r="E28" s="28"/>
      <c r="F28" s="28"/>
      <c r="G28" s="29"/>
      <c r="H28" s="30"/>
      <c r="I28" s="31"/>
    </row>
  </sheetData>
  <mergeCells count="1">
    <mergeCell ref="B27:H27"/>
  </mergeCells>
  <printOptions horizontalCentered="1"/>
  <pageMargins left="0.59" right="0.59" top="0.59" bottom="0.59" header="0" footer="0"/>
  <pageSetup paperSize="9" scale="59" orientation="portrait" r:id="rId1"/>
  <webPublishItems count="1">
    <webPublishItem id="379" divId="1_7_1_379" sourceType="range" sourceRef="A4:I28" destinationFile="\\reid\inetpub\gpaqssl\lldades-edicio\indicadors\2021\1_7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171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Lopez</dc:creator>
  <cp:lastModifiedBy>UPC</cp:lastModifiedBy>
  <cp:lastPrinted>2022-07-05T14:12:54Z</cp:lastPrinted>
  <dcterms:created xsi:type="dcterms:W3CDTF">2018-06-21T15:01:30Z</dcterms:created>
  <dcterms:modified xsi:type="dcterms:W3CDTF">2022-07-08T06:55:21Z</dcterms:modified>
</cp:coreProperties>
</file>