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9200" windowHeight="7190"/>
  </bookViews>
  <sheets>
    <sheet name="Dades Interuniversitàr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O16" i="1"/>
  <c r="P16" i="1"/>
  <c r="P11" i="1"/>
  <c r="P10" i="1" l="1"/>
  <c r="P8" i="1"/>
  <c r="P7" i="1" l="1"/>
  <c r="Q17" i="1" l="1"/>
  <c r="Q15" i="1"/>
  <c r="Q12" i="1"/>
  <c r="Q11" i="1"/>
  <c r="Q14" i="1"/>
  <c r="Q13" i="1"/>
  <c r="Q9" i="1"/>
  <c r="Q8" i="1"/>
  <c r="Q7" i="1"/>
</calcChain>
</file>

<file path=xl/sharedStrings.xml><?xml version="1.0" encoding="utf-8"?>
<sst xmlns="http://schemas.openxmlformats.org/spreadsheetml/2006/main" count="56" uniqueCount="31">
  <si>
    <t>EETC</t>
  </si>
  <si>
    <t>Coordinació</t>
  </si>
  <si>
    <t>16-17</t>
  </si>
  <si>
    <t>17-18</t>
  </si>
  <si>
    <t>UB</t>
  </si>
  <si>
    <t>UAB</t>
  </si>
  <si>
    <t>UPF</t>
  </si>
  <si>
    <t>Master's degree in Wireless Communications (WICOM)</t>
  </si>
  <si>
    <t>Master's degree in Computer Vision (semipresencial)</t>
  </si>
  <si>
    <t>Màster en Enginyeria biomèdica</t>
  </si>
  <si>
    <t>Màster en Oceanografia i gestió del medi marí</t>
  </si>
  <si>
    <t>Màster en Lògica pura i aplicada</t>
  </si>
  <si>
    <t>Màster en Modelització computacional en física, química i bioquímica</t>
  </si>
  <si>
    <t>Màster en Aqüicultura</t>
  </si>
  <si>
    <t>Màster en Estudis de dones, gènere i ciutadania</t>
  </si>
  <si>
    <t>Crèdits Ordinaris</t>
  </si>
  <si>
    <t>Titulats</t>
  </si>
  <si>
    <t>Matrícula Estudiants</t>
  </si>
  <si>
    <t>CENTRE</t>
  </si>
  <si>
    <t>No assignat</t>
  </si>
  <si>
    <t>Estudis de màster</t>
  </si>
  <si>
    <t>Resum Màsters Interuniversitaris no coordinats per la UPC (Estudiantat matrículat, crèdits ordinaris, EETC i titulats)</t>
  </si>
  <si>
    <t>18-19</t>
  </si>
  <si>
    <t>19-20</t>
  </si>
  <si>
    <t>20-21</t>
  </si>
  <si>
    <t>Dades a gener 2023</t>
  </si>
  <si>
    <t>21-22</t>
  </si>
  <si>
    <t>Màster universitari en Formació del Professorat d'Educació Secundària Obligatòria i Batxillerat, Formació Professional i Ensenyamentd'Idiomes, especialitat Matemàtiques (Pla 2013)</t>
  </si>
  <si>
    <t>Master's degree inquamtun Science and Technology</t>
  </si>
  <si>
    <t>UdL</t>
  </si>
  <si>
    <t>Màster en Enginyeria Agronòmica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</si>
</sst>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366"/>
      <name val="Calibri"/>
      <family val="2"/>
      <scheme val="minor"/>
    </font>
    <font>
      <b/>
      <sz val="14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3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3" fontId="4" fillId="0" borderId="9" xfId="0" applyNumberFormat="1" applyFont="1" applyFill="1" applyBorder="1" applyAlignment="1">
      <alignment horizontal="left" vertical="center"/>
    </xf>
    <xf numFmtId="0" fontId="0" fillId="0" borderId="9" xfId="0" applyBorder="1"/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 wrapText="1"/>
    </xf>
    <xf numFmtId="1" fontId="2" fillId="3" borderId="11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2" fillId="6" borderId="11" xfId="0" applyNumberFormat="1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1" fontId="2" fillId="6" borderId="18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 wrapText="1"/>
    </xf>
    <xf numFmtId="1" fontId="2" fillId="3" borderId="1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 wrapText="1"/>
    </xf>
    <xf numFmtId="3" fontId="2" fillId="5" borderId="12" xfId="0" applyNumberFormat="1" applyFont="1" applyFill="1" applyBorder="1" applyAlignment="1">
      <alignment horizontal="center" vertical="center"/>
    </xf>
    <xf numFmtId="1" fontId="2" fillId="6" borderId="12" xfId="0" applyNumberFormat="1" applyFont="1" applyFill="1" applyBorder="1" applyAlignment="1">
      <alignment horizontal="center" vertical="center" wrapText="1"/>
    </xf>
    <xf numFmtId="1" fontId="2" fillId="6" borderId="20" xfId="0" applyNumberFormat="1" applyFont="1" applyFill="1" applyBorder="1" applyAlignment="1">
      <alignment horizontal="center" vertical="center" wrapText="1"/>
    </xf>
    <xf numFmtId="1" fontId="2" fillId="5" borderId="21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wrapText="1"/>
    </xf>
    <xf numFmtId="3" fontId="1" fillId="2" borderId="23" xfId="0" applyNumberFormat="1" applyFont="1" applyFill="1" applyBorder="1" applyAlignment="1">
      <alignment horizontal="center" wrapText="1"/>
    </xf>
    <xf numFmtId="1" fontId="2" fillId="3" borderId="22" xfId="0" applyNumberFormat="1" applyFont="1" applyFill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 wrapText="1"/>
    </xf>
    <xf numFmtId="1" fontId="2" fillId="4" borderId="23" xfId="0" applyNumberFormat="1" applyFont="1" applyFill="1" applyBorder="1" applyAlignment="1">
      <alignment horizontal="center" vertical="center" wrapText="1"/>
    </xf>
    <xf numFmtId="3" fontId="2" fillId="5" borderId="22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1" fontId="2" fillId="6" borderId="22" xfId="0" applyNumberFormat="1" applyFont="1" applyFill="1" applyBorder="1" applyAlignment="1">
      <alignment horizontal="center" vertical="center" wrapText="1"/>
    </xf>
    <xf numFmtId="1" fontId="2" fillId="6" borderId="23" xfId="0" applyNumberFormat="1" applyFont="1" applyFill="1" applyBorder="1" applyAlignment="1">
      <alignment horizontal="center" vertical="center" wrapText="1"/>
    </xf>
    <xf numFmtId="1" fontId="2" fillId="6" borderId="24" xfId="0" applyNumberFormat="1" applyFont="1" applyFill="1" applyBorder="1" applyAlignment="1">
      <alignment horizontal="center" vertical="center" wrapText="1"/>
    </xf>
    <xf numFmtId="1" fontId="2" fillId="6" borderId="25" xfId="0" applyNumberFormat="1" applyFont="1" applyFill="1" applyBorder="1" applyAlignment="1">
      <alignment horizontal="center" vertical="center" wrapText="1"/>
    </xf>
    <xf numFmtId="1" fontId="2" fillId="5" borderId="26" xfId="0" applyNumberFormat="1" applyFont="1" applyFill="1" applyBorder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3" fontId="2" fillId="5" borderId="24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3" fontId="2" fillId="5" borderId="26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3" fontId="2" fillId="5" borderId="2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  <color rgb="FF003466"/>
      <color rgb="FFDBE5F1"/>
      <color rgb="FFB8CCE4"/>
      <color rgb="FF376092"/>
      <color rgb="FFB8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showGridLines="0" tabSelected="1" topLeftCell="D8" zoomScaleNormal="100" workbookViewId="0">
      <selection activeCell="U19" sqref="U19"/>
    </sheetView>
  </sheetViews>
  <sheetFormatPr defaultRowHeight="14.5" x14ac:dyDescent="0.35"/>
  <cols>
    <col min="1" max="1" width="0.90625" customWidth="1"/>
    <col min="2" max="2" width="8" customWidth="1"/>
    <col min="3" max="3" width="41.54296875" customWidth="1"/>
    <col min="4" max="4" width="10.81640625" customWidth="1"/>
    <col min="5" max="5" width="6.6328125" hidden="1" customWidth="1"/>
    <col min="6" max="9" width="6.6328125" customWidth="1"/>
    <col min="10" max="10" width="6.36328125" customWidth="1"/>
    <col min="11" max="11" width="7.453125" hidden="1" customWidth="1"/>
    <col min="12" max="15" width="7.453125" customWidth="1"/>
    <col min="16" max="16" width="7.26953125" customWidth="1"/>
    <col min="17" max="17" width="7.08984375" hidden="1" customWidth="1"/>
    <col min="18" max="21" width="7.08984375" customWidth="1"/>
    <col min="22" max="22" width="6.6328125" customWidth="1"/>
    <col min="23" max="23" width="7.08984375" hidden="1" customWidth="1"/>
    <col min="24" max="28" width="7.08984375" customWidth="1"/>
    <col min="29" max="29" width="0.6328125" customWidth="1"/>
  </cols>
  <sheetData>
    <row r="1" spans="1:29" ht="18.5" x14ac:dyDescent="0.45">
      <c r="B1" s="6" t="s">
        <v>21</v>
      </c>
    </row>
    <row r="4" spans="1:29" ht="4.75" customHeight="1" thickBot="1" x14ac:dyDescent="0.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9"/>
    </row>
    <row r="5" spans="1:29" ht="19.75" customHeight="1" thickTop="1" x14ac:dyDescent="0.35">
      <c r="A5" s="10"/>
      <c r="B5" s="55" t="s">
        <v>18</v>
      </c>
      <c r="C5" s="56" t="s">
        <v>20</v>
      </c>
      <c r="D5" s="57" t="s">
        <v>1</v>
      </c>
      <c r="E5" s="17" t="s">
        <v>17</v>
      </c>
      <c r="F5" s="18"/>
      <c r="G5" s="18"/>
      <c r="H5" s="18"/>
      <c r="I5" s="18"/>
      <c r="J5" s="19"/>
      <c r="K5" s="17" t="s">
        <v>15</v>
      </c>
      <c r="L5" s="18"/>
      <c r="M5" s="18"/>
      <c r="N5" s="18"/>
      <c r="O5" s="18"/>
      <c r="P5" s="19"/>
      <c r="Q5" s="17" t="s">
        <v>0</v>
      </c>
      <c r="R5" s="18"/>
      <c r="S5" s="18"/>
      <c r="T5" s="18"/>
      <c r="U5" s="18"/>
      <c r="V5" s="19"/>
      <c r="W5" s="33" t="s">
        <v>16</v>
      </c>
      <c r="X5" s="18"/>
      <c r="Y5" s="18"/>
      <c r="Z5" s="18"/>
      <c r="AA5" s="18"/>
      <c r="AB5" s="19"/>
      <c r="AC5" s="11"/>
    </row>
    <row r="6" spans="1:29" ht="19.75" customHeight="1" x14ac:dyDescent="0.35">
      <c r="A6" s="10"/>
      <c r="B6" s="58"/>
      <c r="C6" s="16"/>
      <c r="D6" s="59"/>
      <c r="E6" s="41" t="s">
        <v>2</v>
      </c>
      <c r="F6" s="1" t="s">
        <v>3</v>
      </c>
      <c r="G6" s="1" t="s">
        <v>22</v>
      </c>
      <c r="H6" s="1" t="s">
        <v>23</v>
      </c>
      <c r="I6" s="1" t="s">
        <v>24</v>
      </c>
      <c r="J6" s="42" t="s">
        <v>26</v>
      </c>
      <c r="K6" s="41" t="s">
        <v>2</v>
      </c>
      <c r="L6" s="1" t="s">
        <v>3</v>
      </c>
      <c r="M6" s="1" t="s">
        <v>22</v>
      </c>
      <c r="N6" s="1" t="s">
        <v>23</v>
      </c>
      <c r="O6" s="1" t="s">
        <v>24</v>
      </c>
      <c r="P6" s="42" t="s">
        <v>26</v>
      </c>
      <c r="Q6" s="41" t="s">
        <v>2</v>
      </c>
      <c r="R6" s="1" t="s">
        <v>3</v>
      </c>
      <c r="S6" s="1" t="s">
        <v>22</v>
      </c>
      <c r="T6" s="1" t="s">
        <v>23</v>
      </c>
      <c r="U6" s="1" t="s">
        <v>24</v>
      </c>
      <c r="V6" s="42" t="s">
        <v>26</v>
      </c>
      <c r="W6" s="34" t="s">
        <v>2</v>
      </c>
      <c r="X6" s="1" t="s">
        <v>3</v>
      </c>
      <c r="Y6" s="1" t="s">
        <v>22</v>
      </c>
      <c r="Z6" s="1" t="s">
        <v>23</v>
      </c>
      <c r="AA6" s="1" t="s">
        <v>24</v>
      </c>
      <c r="AB6" s="20" t="s">
        <v>26</v>
      </c>
      <c r="AC6" s="11"/>
    </row>
    <row r="7" spans="1:29" ht="58" x14ac:dyDescent="0.35">
      <c r="A7" s="10"/>
      <c r="B7" s="60">
        <v>200</v>
      </c>
      <c r="C7" s="2" t="s">
        <v>27</v>
      </c>
      <c r="D7" s="61" t="s">
        <v>5</v>
      </c>
      <c r="E7" s="43">
        <v>87</v>
      </c>
      <c r="F7" s="5">
        <v>94</v>
      </c>
      <c r="G7" s="5">
        <v>123</v>
      </c>
      <c r="H7" s="5">
        <v>149</v>
      </c>
      <c r="I7" s="5">
        <v>140</v>
      </c>
      <c r="J7" s="44">
        <v>129</v>
      </c>
      <c r="K7" s="43">
        <v>4776</v>
      </c>
      <c r="L7" s="5">
        <v>5311.8</v>
      </c>
      <c r="M7" s="5">
        <v>6944</v>
      </c>
      <c r="N7" s="5">
        <v>8138</v>
      </c>
      <c r="O7" s="5">
        <v>7442</v>
      </c>
      <c r="P7" s="44">
        <f>V7*60</f>
        <v>6792</v>
      </c>
      <c r="Q7" s="43">
        <f>4776/60</f>
        <v>79.599999999999994</v>
      </c>
      <c r="R7" s="5">
        <v>88.53</v>
      </c>
      <c r="S7" s="5">
        <v>115.7</v>
      </c>
      <c r="T7" s="5">
        <v>135.63</v>
      </c>
      <c r="U7" s="5">
        <v>124</v>
      </c>
      <c r="V7" s="44">
        <v>113.2</v>
      </c>
      <c r="W7" s="35">
        <v>78</v>
      </c>
      <c r="X7" s="5">
        <v>86</v>
      </c>
      <c r="Y7" s="5">
        <v>113</v>
      </c>
      <c r="Z7" s="5">
        <v>126</v>
      </c>
      <c r="AA7" s="5">
        <v>122</v>
      </c>
      <c r="AB7" s="21">
        <v>106</v>
      </c>
      <c r="AC7" s="11"/>
    </row>
    <row r="8" spans="1:29" ht="28.75" customHeight="1" x14ac:dyDescent="0.35">
      <c r="A8" s="10"/>
      <c r="B8" s="62">
        <v>230</v>
      </c>
      <c r="C8" s="3" t="s">
        <v>8</v>
      </c>
      <c r="D8" s="63" t="s">
        <v>5</v>
      </c>
      <c r="E8" s="45">
        <v>37</v>
      </c>
      <c r="F8" s="4">
        <v>44</v>
      </c>
      <c r="G8" s="4">
        <v>43</v>
      </c>
      <c r="H8" s="4">
        <v>45</v>
      </c>
      <c r="I8" s="4">
        <v>44</v>
      </c>
      <c r="J8" s="46">
        <v>40</v>
      </c>
      <c r="K8" s="45">
        <v>1596</v>
      </c>
      <c r="L8" s="4">
        <v>1908</v>
      </c>
      <c r="M8" s="4">
        <v>1602</v>
      </c>
      <c r="N8" s="4">
        <v>1632</v>
      </c>
      <c r="O8" s="4">
        <v>1908</v>
      </c>
      <c r="P8" s="46">
        <f>V8*60</f>
        <v>1620</v>
      </c>
      <c r="Q8" s="45">
        <f>1596/60</f>
        <v>26.6</v>
      </c>
      <c r="R8" s="4">
        <v>31.8</v>
      </c>
      <c r="S8" s="4">
        <v>26.7</v>
      </c>
      <c r="T8" s="4">
        <v>27.2</v>
      </c>
      <c r="U8" s="4">
        <v>31.8</v>
      </c>
      <c r="V8" s="46">
        <v>27</v>
      </c>
      <c r="W8" s="36">
        <v>19</v>
      </c>
      <c r="X8" s="4">
        <v>28</v>
      </c>
      <c r="Y8" s="4">
        <v>20</v>
      </c>
      <c r="Z8" s="4">
        <v>21</v>
      </c>
      <c r="AA8" s="4">
        <v>24</v>
      </c>
      <c r="AB8" s="22">
        <v>24</v>
      </c>
      <c r="AC8" s="11"/>
    </row>
    <row r="9" spans="1:29" ht="27.65" customHeight="1" x14ac:dyDescent="0.35">
      <c r="A9" s="10"/>
      <c r="B9" s="64"/>
      <c r="C9" s="3" t="s">
        <v>7</v>
      </c>
      <c r="D9" s="63" t="s">
        <v>6</v>
      </c>
      <c r="E9" s="45">
        <v>7</v>
      </c>
      <c r="F9" s="4">
        <v>13</v>
      </c>
      <c r="G9" s="4">
        <v>2</v>
      </c>
      <c r="H9" s="4"/>
      <c r="I9" s="4"/>
      <c r="J9" s="46"/>
      <c r="K9" s="45">
        <v>360</v>
      </c>
      <c r="L9" s="4">
        <v>466.98</v>
      </c>
      <c r="M9" s="4">
        <v>120</v>
      </c>
      <c r="N9" s="4"/>
      <c r="O9" s="4"/>
      <c r="P9" s="46"/>
      <c r="Q9" s="45">
        <f>360/60</f>
        <v>6</v>
      </c>
      <c r="R9" s="4">
        <v>7.7830000000000004</v>
      </c>
      <c r="S9" s="4">
        <v>2</v>
      </c>
      <c r="T9" s="4"/>
      <c r="U9" s="4"/>
      <c r="V9" s="46"/>
      <c r="W9" s="36">
        <v>1</v>
      </c>
      <c r="X9" s="4">
        <v>11</v>
      </c>
      <c r="Y9" s="4">
        <v>2</v>
      </c>
      <c r="Z9" s="4"/>
      <c r="AA9" s="4"/>
      <c r="AB9" s="22"/>
      <c r="AC9" s="11"/>
    </row>
    <row r="10" spans="1:29" ht="31" customHeight="1" x14ac:dyDescent="0.35">
      <c r="A10" s="10"/>
      <c r="B10" s="65"/>
      <c r="C10" s="3" t="s">
        <v>28</v>
      </c>
      <c r="D10" s="63" t="s">
        <v>4</v>
      </c>
      <c r="E10" s="45"/>
      <c r="F10" s="4"/>
      <c r="G10" s="4"/>
      <c r="H10" s="4"/>
      <c r="I10" s="4"/>
      <c r="J10" s="46">
        <v>31</v>
      </c>
      <c r="K10" s="45"/>
      <c r="L10" s="4"/>
      <c r="M10" s="4"/>
      <c r="N10" s="4"/>
      <c r="O10" s="4"/>
      <c r="P10" s="46">
        <f>V10*60</f>
        <v>1860</v>
      </c>
      <c r="Q10" s="45"/>
      <c r="R10" s="4"/>
      <c r="S10" s="4"/>
      <c r="T10" s="4"/>
      <c r="U10" s="4"/>
      <c r="V10" s="46">
        <v>31</v>
      </c>
      <c r="W10" s="36"/>
      <c r="X10" s="4"/>
      <c r="Y10" s="4"/>
      <c r="Z10" s="4"/>
      <c r="AA10" s="4"/>
      <c r="AB10" s="22">
        <v>28</v>
      </c>
      <c r="AC10" s="11"/>
    </row>
    <row r="11" spans="1:29" ht="19.25" customHeight="1" x14ac:dyDescent="0.35">
      <c r="A11" s="10"/>
      <c r="B11" s="60">
        <v>240</v>
      </c>
      <c r="C11" s="2" t="s">
        <v>9</v>
      </c>
      <c r="D11" s="61" t="s">
        <v>4</v>
      </c>
      <c r="E11" s="43">
        <v>76</v>
      </c>
      <c r="F11" s="5">
        <v>73</v>
      </c>
      <c r="G11" s="5">
        <v>79</v>
      </c>
      <c r="H11" s="5">
        <v>88</v>
      </c>
      <c r="I11" s="5">
        <v>83</v>
      </c>
      <c r="J11" s="44">
        <v>77</v>
      </c>
      <c r="K11" s="43">
        <v>3373</v>
      </c>
      <c r="L11" s="5">
        <v>3289</v>
      </c>
      <c r="M11" s="5">
        <v>3453</v>
      </c>
      <c r="N11" s="5">
        <v>3606</v>
      </c>
      <c r="O11" s="5">
        <v>3166</v>
      </c>
      <c r="P11" s="44">
        <f>V11*60</f>
        <v>3000</v>
      </c>
      <c r="Q11" s="43">
        <f>3373/60</f>
        <v>56.216666666666669</v>
      </c>
      <c r="R11" s="5">
        <v>55</v>
      </c>
      <c r="S11" s="5">
        <v>57</v>
      </c>
      <c r="T11" s="5">
        <v>60.1</v>
      </c>
      <c r="U11" s="5">
        <v>52.8</v>
      </c>
      <c r="V11" s="44">
        <v>50</v>
      </c>
      <c r="W11" s="35">
        <v>46</v>
      </c>
      <c r="X11" s="5">
        <v>60</v>
      </c>
      <c r="Y11" s="5">
        <v>38</v>
      </c>
      <c r="Z11" s="5">
        <v>27</v>
      </c>
      <c r="AA11" s="5">
        <v>43</v>
      </c>
      <c r="AB11" s="21">
        <v>45</v>
      </c>
      <c r="AC11" s="11"/>
    </row>
    <row r="12" spans="1:29" ht="19.25" customHeight="1" x14ac:dyDescent="0.35">
      <c r="A12" s="10"/>
      <c r="B12" s="60">
        <v>250</v>
      </c>
      <c r="C12" s="2" t="s">
        <v>10</v>
      </c>
      <c r="D12" s="61" t="s">
        <v>4</v>
      </c>
      <c r="E12" s="43">
        <v>43</v>
      </c>
      <c r="F12" s="5">
        <v>54</v>
      </c>
      <c r="G12" s="5">
        <v>52</v>
      </c>
      <c r="H12" s="5">
        <v>49</v>
      </c>
      <c r="I12" s="5">
        <v>52</v>
      </c>
      <c r="J12" s="44">
        <v>54</v>
      </c>
      <c r="K12" s="43">
        <v>1914</v>
      </c>
      <c r="L12" s="5">
        <v>2511</v>
      </c>
      <c r="M12" s="5">
        <v>2400</v>
      </c>
      <c r="N12" s="5">
        <v>2001</v>
      </c>
      <c r="O12" s="5">
        <v>2358</v>
      </c>
      <c r="P12" s="44">
        <v>2358</v>
      </c>
      <c r="Q12" s="43">
        <f>1914/60</f>
        <v>31.9</v>
      </c>
      <c r="R12" s="5">
        <v>42</v>
      </c>
      <c r="S12" s="5">
        <v>40</v>
      </c>
      <c r="T12" s="5">
        <v>33.4</v>
      </c>
      <c r="U12" s="5">
        <v>39.299999999999997</v>
      </c>
      <c r="V12" s="44">
        <v>39.299999999999997</v>
      </c>
      <c r="W12" s="35">
        <v>27</v>
      </c>
      <c r="X12" s="5">
        <v>37</v>
      </c>
      <c r="Y12" s="5">
        <v>26</v>
      </c>
      <c r="Z12" s="5">
        <v>7</v>
      </c>
      <c r="AA12" s="5">
        <v>39</v>
      </c>
      <c r="AB12" s="21">
        <v>32</v>
      </c>
      <c r="AC12" s="11"/>
    </row>
    <row r="13" spans="1:29" ht="19.25" customHeight="1" x14ac:dyDescent="0.35">
      <c r="A13" s="10"/>
      <c r="B13" s="66">
        <v>270</v>
      </c>
      <c r="C13" s="23" t="s">
        <v>11</v>
      </c>
      <c r="D13" s="48" t="s">
        <v>4</v>
      </c>
      <c r="E13" s="47">
        <v>11</v>
      </c>
      <c r="F13" s="25">
        <v>9</v>
      </c>
      <c r="G13" s="25">
        <v>14</v>
      </c>
      <c r="H13" s="25">
        <v>9</v>
      </c>
      <c r="I13" s="25">
        <v>6</v>
      </c>
      <c r="J13" s="48">
        <v>4</v>
      </c>
      <c r="K13" s="47">
        <v>599</v>
      </c>
      <c r="L13" s="25">
        <v>290</v>
      </c>
      <c r="M13" s="25">
        <v>750</v>
      </c>
      <c r="N13" s="25">
        <v>317</v>
      </c>
      <c r="O13" s="25">
        <v>255</v>
      </c>
      <c r="P13" s="48">
        <v>131</v>
      </c>
      <c r="Q13" s="47">
        <f>599/60</f>
        <v>9.9833333333333325</v>
      </c>
      <c r="R13" s="25">
        <v>5</v>
      </c>
      <c r="S13" s="25">
        <v>12</v>
      </c>
      <c r="T13" s="25">
        <v>5.3</v>
      </c>
      <c r="U13" s="25">
        <v>4.3</v>
      </c>
      <c r="V13" s="48">
        <v>2.2000000000000002</v>
      </c>
      <c r="W13" s="37">
        <v>0</v>
      </c>
      <c r="X13" s="25">
        <v>7</v>
      </c>
      <c r="Y13" s="25">
        <v>1</v>
      </c>
      <c r="Z13" s="25">
        <v>6</v>
      </c>
      <c r="AA13" s="25">
        <v>1</v>
      </c>
      <c r="AB13" s="24">
        <v>2</v>
      </c>
      <c r="AC13" s="11"/>
    </row>
    <row r="14" spans="1:29" ht="31.25" customHeight="1" x14ac:dyDescent="0.35">
      <c r="A14" s="10"/>
      <c r="B14" s="67"/>
      <c r="C14" s="23" t="s">
        <v>12</v>
      </c>
      <c r="D14" s="48" t="s">
        <v>4</v>
      </c>
      <c r="E14" s="47">
        <v>11</v>
      </c>
      <c r="F14" s="25">
        <v>14</v>
      </c>
      <c r="G14" s="25">
        <v>18</v>
      </c>
      <c r="H14" s="25">
        <v>14</v>
      </c>
      <c r="I14" s="25">
        <v>19</v>
      </c>
      <c r="J14" s="48">
        <v>19</v>
      </c>
      <c r="K14" s="47">
        <v>660</v>
      </c>
      <c r="L14" s="25">
        <v>717</v>
      </c>
      <c r="M14" s="25">
        <v>921</v>
      </c>
      <c r="N14" s="25">
        <v>659</v>
      </c>
      <c r="O14" s="25">
        <v>999</v>
      </c>
      <c r="P14" s="48">
        <v>855</v>
      </c>
      <c r="Q14" s="47">
        <f>660/60</f>
        <v>11</v>
      </c>
      <c r="R14" s="25">
        <v>12</v>
      </c>
      <c r="S14" s="25">
        <v>15</v>
      </c>
      <c r="T14" s="25">
        <v>11</v>
      </c>
      <c r="U14" s="25">
        <v>16.7</v>
      </c>
      <c r="V14" s="48">
        <v>14.3</v>
      </c>
      <c r="W14" s="37">
        <v>11</v>
      </c>
      <c r="X14" s="25">
        <v>8</v>
      </c>
      <c r="Y14" s="25">
        <v>13</v>
      </c>
      <c r="Z14" s="25">
        <v>5</v>
      </c>
      <c r="AA14" s="25">
        <v>15</v>
      </c>
      <c r="AB14" s="24">
        <v>15</v>
      </c>
      <c r="AC14" s="11"/>
    </row>
    <row r="15" spans="1:29" ht="19.25" customHeight="1" x14ac:dyDescent="0.35">
      <c r="A15" s="10"/>
      <c r="B15" s="68">
        <v>390</v>
      </c>
      <c r="C15" s="26" t="s">
        <v>13</v>
      </c>
      <c r="D15" s="69" t="s">
        <v>4</v>
      </c>
      <c r="E15" s="49">
        <v>13</v>
      </c>
      <c r="F15" s="27">
        <v>14</v>
      </c>
      <c r="G15" s="27">
        <v>8</v>
      </c>
      <c r="H15" s="27">
        <v>13</v>
      </c>
      <c r="I15" s="27">
        <v>7</v>
      </c>
      <c r="J15" s="50">
        <v>12</v>
      </c>
      <c r="K15" s="49">
        <v>780</v>
      </c>
      <c r="L15" s="27">
        <v>840</v>
      </c>
      <c r="M15" s="27">
        <v>480</v>
      </c>
      <c r="N15" s="27">
        <v>720</v>
      </c>
      <c r="O15" s="27">
        <v>420</v>
      </c>
      <c r="P15" s="50">
        <v>660</v>
      </c>
      <c r="Q15" s="49">
        <f>780/60</f>
        <v>13</v>
      </c>
      <c r="R15" s="27">
        <v>14</v>
      </c>
      <c r="S15" s="27">
        <v>8</v>
      </c>
      <c r="T15" s="27">
        <v>12</v>
      </c>
      <c r="U15" s="27">
        <v>7</v>
      </c>
      <c r="V15" s="50">
        <v>11</v>
      </c>
      <c r="W15" s="38">
        <v>13</v>
      </c>
      <c r="X15" s="27">
        <v>16</v>
      </c>
      <c r="Y15" s="27">
        <v>8</v>
      </c>
      <c r="Z15" s="27">
        <v>1</v>
      </c>
      <c r="AA15" s="27">
        <v>5</v>
      </c>
      <c r="AB15" s="28">
        <v>12</v>
      </c>
      <c r="AC15" s="11"/>
    </row>
    <row r="16" spans="1:29" ht="19.25" customHeight="1" x14ac:dyDescent="0.35">
      <c r="A16" s="10"/>
      <c r="B16" s="70"/>
      <c r="C16" s="26" t="s">
        <v>30</v>
      </c>
      <c r="D16" s="69" t="s">
        <v>29</v>
      </c>
      <c r="E16" s="51"/>
      <c r="F16" s="29"/>
      <c r="G16" s="29"/>
      <c r="H16" s="29">
        <v>31</v>
      </c>
      <c r="I16" s="29">
        <v>44</v>
      </c>
      <c r="J16" s="52">
        <v>55</v>
      </c>
      <c r="K16" s="51"/>
      <c r="L16" s="29"/>
      <c r="M16" s="29"/>
      <c r="N16" s="30">
        <f t="shared" ref="N16:O16" si="0">T16*60</f>
        <v>1200</v>
      </c>
      <c r="O16" s="30">
        <f t="shared" si="0"/>
        <v>1860</v>
      </c>
      <c r="P16" s="52">
        <f>V16*60</f>
        <v>3000</v>
      </c>
      <c r="Q16" s="51"/>
      <c r="R16" s="29"/>
      <c r="S16" s="29"/>
      <c r="T16" s="29">
        <v>20</v>
      </c>
      <c r="U16" s="29">
        <v>31</v>
      </c>
      <c r="V16" s="52">
        <v>50</v>
      </c>
      <c r="W16" s="39"/>
      <c r="X16" s="29"/>
      <c r="Y16" s="29"/>
      <c r="Z16" s="29">
        <v>12</v>
      </c>
      <c r="AA16" s="29">
        <v>13</v>
      </c>
      <c r="AB16" s="30">
        <v>16</v>
      </c>
      <c r="AC16" s="11"/>
    </row>
    <row r="17" spans="1:29" ht="31.5" customHeight="1" thickBot="1" x14ac:dyDescent="0.4">
      <c r="A17" s="10"/>
      <c r="B17" s="71" t="s">
        <v>19</v>
      </c>
      <c r="C17" s="72" t="s">
        <v>14</v>
      </c>
      <c r="D17" s="73" t="s">
        <v>4</v>
      </c>
      <c r="E17" s="53">
        <v>130</v>
      </c>
      <c r="F17" s="31">
        <v>153</v>
      </c>
      <c r="G17" s="31">
        <v>170</v>
      </c>
      <c r="H17" s="31">
        <v>168</v>
      </c>
      <c r="I17" s="31">
        <v>186</v>
      </c>
      <c r="J17" s="54">
        <v>190</v>
      </c>
      <c r="K17" s="53">
        <v>4715</v>
      </c>
      <c r="L17" s="31">
        <v>5410</v>
      </c>
      <c r="M17" s="31">
        <v>5715</v>
      </c>
      <c r="N17" s="31">
        <v>5850</v>
      </c>
      <c r="O17" s="31">
        <v>6085</v>
      </c>
      <c r="P17" s="54">
        <v>5780</v>
      </c>
      <c r="Q17" s="53">
        <f>4715/60</f>
        <v>78.583333333333329</v>
      </c>
      <c r="R17" s="31">
        <v>90</v>
      </c>
      <c r="S17" s="31">
        <v>95</v>
      </c>
      <c r="T17" s="31">
        <v>97.5</v>
      </c>
      <c r="U17" s="31">
        <v>101.4</v>
      </c>
      <c r="V17" s="54">
        <v>96.3</v>
      </c>
      <c r="W17" s="40">
        <v>32</v>
      </c>
      <c r="X17" s="31">
        <v>44</v>
      </c>
      <c r="Y17" s="31">
        <v>52</v>
      </c>
      <c r="Z17" s="31">
        <v>27</v>
      </c>
      <c r="AA17" s="31">
        <v>45</v>
      </c>
      <c r="AB17" s="32">
        <v>43</v>
      </c>
      <c r="AC17" s="11"/>
    </row>
    <row r="18" spans="1:29" ht="15" thickTop="1" x14ac:dyDescent="0.35">
      <c r="A18" s="12"/>
      <c r="B18" s="14" t="s">
        <v>25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3"/>
    </row>
  </sheetData>
  <mergeCells count="10">
    <mergeCell ref="B15:B16"/>
    <mergeCell ref="B13:B14"/>
    <mergeCell ref="C5:C6"/>
    <mergeCell ref="D5:D6"/>
    <mergeCell ref="B5:B6"/>
    <mergeCell ref="E5:J5"/>
    <mergeCell ref="K5:P5"/>
    <mergeCell ref="Q5:V5"/>
    <mergeCell ref="W5:AB5"/>
    <mergeCell ref="B8:B10"/>
  </mergeCells>
  <pageMargins left="0.7" right="0.7" top="0.75" bottom="0.75" header="0.3" footer="0.3"/>
  <pageSetup paperSize="9" orientation="portrait" r:id="rId1"/>
  <webPublishItems count="2">
    <webPublishItem id="25467" divId="1_3_11_25467" sourceType="range" sourceRef="A4:AC18" destinationFile="\\reid\inetpub\gpaqssl\lldades\indicadors\2020\1_3_11.htm"/>
    <webPublishItem id="13444" divId="1_3_11_13444" sourceType="range" sourceRef="A5:AC18" destinationFile="\\reid\inetpub\gpaqssl\lldades-edicio\indicadors\2021\1_3_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Dades Interuniversitàries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2019-02-13T08:13:38Z</dcterms:created>
  <dcterms:modified xsi:type="dcterms:W3CDTF">2023-01-16T08:59:02Z</dcterms:modified>
</cp:coreProperties>
</file>