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0112" windowHeight="5472"/>
  </bookViews>
  <sheets>
    <sheet name="4.3.1 Llibre dades 2021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 localSheetId="0">#REF!</definedName>
    <definedName name="A_impresión_IM">#REF!</definedName>
    <definedName name="adscr">[0]!adscr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 localSheetId="0">[2]Índex!#REF!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0" i="1"/>
  <c r="G72" i="1" s="1"/>
  <c r="G69" i="1"/>
  <c r="F69" i="1"/>
  <c r="E69" i="1"/>
  <c r="D69" i="1"/>
  <c r="C69" i="1"/>
  <c r="G68" i="1"/>
  <c r="F68" i="1"/>
  <c r="E68" i="1"/>
  <c r="D68" i="1"/>
  <c r="C68" i="1"/>
  <c r="C70" i="1" s="1"/>
  <c r="C72" i="1" s="1"/>
  <c r="G67" i="1"/>
  <c r="F67" i="1"/>
  <c r="E67" i="1"/>
  <c r="D67" i="1"/>
  <c r="C67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57" i="1"/>
  <c r="G58" i="1" s="1"/>
  <c r="F57" i="1"/>
  <c r="F58" i="1" s="1"/>
  <c r="E57" i="1"/>
  <c r="D57" i="1"/>
  <c r="D58" i="1" s="1"/>
  <c r="C57" i="1"/>
  <c r="G56" i="1"/>
  <c r="F56" i="1"/>
  <c r="E56" i="1"/>
  <c r="D56" i="1"/>
  <c r="C56" i="1"/>
  <c r="G55" i="1"/>
  <c r="F55" i="1"/>
  <c r="E55" i="1"/>
  <c r="D55" i="1"/>
  <c r="C55" i="1"/>
  <c r="F70" i="1" l="1"/>
  <c r="G73" i="1"/>
  <c r="C58" i="1"/>
  <c r="C73" i="1"/>
  <c r="E58" i="1"/>
  <c r="F73" i="1"/>
  <c r="F72" i="1"/>
  <c r="D70" i="1"/>
  <c r="D72" i="1" s="1"/>
  <c r="E70" i="1"/>
  <c r="E73" i="1" s="1"/>
  <c r="E72" i="1" l="1"/>
  <c r="D73" i="1"/>
</calcChain>
</file>

<file path=xl/sharedStrings.xml><?xml version="1.0" encoding="utf-8"?>
<sst xmlns="http://schemas.openxmlformats.org/spreadsheetml/2006/main" count="61" uniqueCount="42">
  <si>
    <t>4.3 Anàlisi econòmica</t>
  </si>
  <si>
    <t>4.3.1 FINANÇAMENT CORRENT I SUBVENCIÓ PÚBLICA PER ESTUDIANT/A</t>
  </si>
  <si>
    <t>LIQUIDACIÓ DEL PRESSUPOST (en € corrents)</t>
  </si>
  <si>
    <t>INGRESSOS</t>
  </si>
  <si>
    <t>Preus públics</t>
  </si>
  <si>
    <t>Prestació de serveis</t>
  </si>
  <si>
    <t>Venda de béns</t>
  </si>
  <si>
    <t>Reintegraments</t>
  </si>
  <si>
    <t>Altres ingressos</t>
  </si>
  <si>
    <t>Transferències corrents del sector públic estatal</t>
  </si>
  <si>
    <t>Transferències corrents de la Generalitat (subvenció ordinària)</t>
  </si>
  <si>
    <t>Altres transferències corrents de la Generalitat</t>
  </si>
  <si>
    <t>Trasnferènices corrents d'altres ens públics</t>
  </si>
  <si>
    <t>Transferències corrents d'empreses privades</t>
  </si>
  <si>
    <t>Transferències corrents de famílies i entitats sense finalitat lucre</t>
  </si>
  <si>
    <t>Transferències corrents de l'exterior</t>
  </si>
  <si>
    <t>Ingressos patrimonials</t>
  </si>
  <si>
    <t xml:space="preserve">Total ingressos corrents </t>
  </si>
  <si>
    <r>
      <t>Total despeses corrents</t>
    </r>
    <r>
      <rPr>
        <b/>
        <vertAlign val="superscript"/>
        <sz val="8"/>
        <color indexed="9"/>
        <rFont val="Arial"/>
        <family val="2"/>
      </rPr>
      <t xml:space="preserve"> (1)</t>
    </r>
  </si>
  <si>
    <r>
      <t xml:space="preserve">Subvenció pública per estudiant </t>
    </r>
    <r>
      <rPr>
        <b/>
        <vertAlign val="superscript"/>
        <sz val="8"/>
        <color indexed="9"/>
        <rFont val="Arial"/>
        <family val="2"/>
      </rPr>
      <t>(2)</t>
    </r>
  </si>
  <si>
    <t>LIQUIDACIÓ DEL PRESSUPOST (en € constants 2020)</t>
  </si>
  <si>
    <t>(1) No s' inclouen les càrregues financeres derivades del programa d'inversions.</t>
  </si>
  <si>
    <t>(2) No s'inclouen els etudiants dels Centres adscrits. L'estudiant considerat és equivalent a temps complet (Estudiants Equivalents a Temps Complet = Crèdits matriculats Anuals / Crèdits teorics de la titulació anuals) del curs acadèmic 2020/2021.  No s'han inclòs les beques i ajuts que reben directament els estudiants.</t>
  </si>
  <si>
    <t>Font: Comptes anuals a 31 de desembre de 2020</t>
  </si>
  <si>
    <t>En euros constants de 2020</t>
  </si>
  <si>
    <t xml:space="preserve">Total ingressos corrents -sense despeses financeres- </t>
  </si>
  <si>
    <t>Preus públics Graus i Màsters (inclou ingressos per becàries/aris)+Subvenció Generalitat (ordinària)</t>
  </si>
  <si>
    <t>Preus públics Graus i Màsters (inclou ingressos per becàries/aris)+Subvenció Generalitat (ordinària) respecte total ingressos</t>
  </si>
  <si>
    <t>Total despeses corrents -sense despeses financeres-</t>
  </si>
  <si>
    <t>Preus públics Graus i Màsters (inclou ingressos per becàries/aris)</t>
  </si>
  <si>
    <t xml:space="preserve">Subvenció Generalitat </t>
  </si>
  <si>
    <t>Preus públics Graus i Màsters + subv. Ordinària</t>
  </si>
  <si>
    <t>Subvenció Generalitat (ordinària)</t>
  </si>
  <si>
    <t>Subvenció ordinària per estudiant/a (en € corrents)</t>
  </si>
  <si>
    <t>Subvenció ordinària per estudiant/a (en € constants de 2020)</t>
  </si>
  <si>
    <t>2016</t>
  </si>
  <si>
    <t>2017</t>
  </si>
  <si>
    <t>2018</t>
  </si>
  <si>
    <t>2019</t>
  </si>
  <si>
    <t>2020</t>
  </si>
  <si>
    <r>
      <t xml:space="preserve">(1)  </t>
    </r>
    <r>
      <rPr>
        <sz val="8"/>
        <color theme="3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</si>
  <si>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3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</si>
</sst>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0_ ;\-#,##0.00\ "/>
    <numFmt numFmtId="166" formatCode="#,##0.0"/>
    <numFmt numFmtId="167" formatCode="0.0%"/>
    <numFmt numFmtId="168" formatCode="#,##0_ ;\-#,##0\ "/>
  </numFmts>
  <fonts count="31" x14ac:knownFonts="1">
    <font>
      <sz val="10"/>
      <name val="Courier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i/>
      <u/>
      <sz val="10"/>
      <color rgb="FF4A452A"/>
      <name val="Times New Roman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b/>
      <vertAlign val="superscript"/>
      <sz val="8"/>
      <color indexed="9"/>
      <name val="Arial"/>
      <family val="2"/>
    </font>
    <font>
      <sz val="8"/>
      <color rgb="FF4A452A"/>
      <name val="Times New Roman"/>
      <family val="1"/>
    </font>
    <font>
      <b/>
      <u/>
      <sz val="8"/>
      <color rgb="FF4A452A"/>
      <name val="Times New Roman"/>
      <family val="1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9"/>
      <color theme="9" tint="-0.249977111117893"/>
      <name val="Arial"/>
      <family val="2"/>
    </font>
    <font>
      <sz val="9"/>
      <color theme="9" tint="-0.249977111117893"/>
      <name val="Courier"/>
      <family val="3"/>
    </font>
    <font>
      <sz val="10"/>
      <color theme="9" tint="-0.249977111117893"/>
      <name val="Arial"/>
      <family val="2"/>
    </font>
    <font>
      <sz val="9"/>
      <color theme="0"/>
      <name val="Times New Roman"/>
      <family val="1"/>
    </font>
    <font>
      <sz val="9"/>
      <color theme="0"/>
      <name val="Courier"/>
      <family val="3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name val="MS Sans Serif"/>
      <family val="2"/>
    </font>
    <font>
      <sz val="10"/>
      <color rgb="FFFF0000"/>
      <name val="Courier"/>
      <family val="3"/>
    </font>
    <font>
      <sz val="10"/>
      <color rgb="FF4A452A"/>
      <name val="Courier"/>
      <family val="3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theme="4" tint="-0.499984740745262"/>
      <name val="Arial"/>
      <family val="2"/>
    </font>
    <font>
      <vertAlign val="superscript"/>
      <sz val="8"/>
      <color theme="3"/>
      <name val="Arial"/>
      <family val="2"/>
    </font>
    <font>
      <sz val="8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7">
    <xf numFmtId="164" fontId="0" fillId="0" borderId="0"/>
    <xf numFmtId="4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2" borderId="1">
      <alignment horizontal="left" vertical="center"/>
    </xf>
    <xf numFmtId="0" fontId="4" fillId="0" borderId="3" applyNumberFormat="0" applyFont="0" applyFill="0" applyAlignment="0" applyProtection="0">
      <alignment horizontal="center" vertical="top" wrapText="1"/>
    </xf>
    <xf numFmtId="0" fontId="5" fillId="4" borderId="4" applyNumberFormat="0" applyFont="0" applyFill="0" applyAlignment="0" applyProtection="0"/>
    <xf numFmtId="0" fontId="7" fillId="0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3" fontId="1" fillId="7" borderId="1" applyNumberFormat="0">
      <alignment vertical="center"/>
    </xf>
    <xf numFmtId="0" fontId="10" fillId="8" borderId="1">
      <alignment horizontal="left" vertical="center"/>
    </xf>
    <xf numFmtId="4" fontId="10" fillId="8" borderId="1" applyNumberFormat="0">
      <alignment vertical="center"/>
    </xf>
    <xf numFmtId="0" fontId="7" fillId="0" borderId="9" applyNumberFormat="0" applyFont="0" applyFill="0" applyAlignment="0" applyProtection="0"/>
    <xf numFmtId="0" fontId="5" fillId="4" borderId="10" applyNumberFormat="0" applyFont="0" applyFill="0" applyAlignment="0" applyProtection="0"/>
    <xf numFmtId="0" fontId="14" fillId="3" borderId="0">
      <alignment horizontal="left" vertical="center"/>
    </xf>
    <xf numFmtId="0" fontId="5" fillId="4" borderId="12" applyNumberFormat="0" applyFont="0" applyFill="0" applyAlignment="0" applyProtection="0"/>
  </cellStyleXfs>
  <cellXfs count="82">
    <xf numFmtId="164" fontId="0" fillId="0" borderId="0" xfId="0"/>
    <xf numFmtId="0" fontId="2" fillId="2" borderId="1" xfId="3" applyFont="1" applyFill="1" applyBorder="1" applyAlignment="1">
      <alignment horizontal="left" vertical="center"/>
    </xf>
    <xf numFmtId="0" fontId="2" fillId="2" borderId="0" xfId="3" applyFont="1" applyBorder="1" applyAlignment="1">
      <alignment vertical="center"/>
    </xf>
    <xf numFmtId="0" fontId="3" fillId="3" borderId="0" xfId="0" applyNumberFormat="1" applyFont="1" applyFill="1"/>
    <xf numFmtId="0" fontId="9" fillId="3" borderId="0" xfId="0" applyNumberFormat="1" applyFont="1" applyFill="1"/>
    <xf numFmtId="0" fontId="15" fillId="3" borderId="0" xfId="0" applyNumberFormat="1" applyFont="1" applyFill="1"/>
    <xf numFmtId="0" fontId="16" fillId="2" borderId="18" xfId="3" applyFont="1" applyBorder="1">
      <alignment horizontal="left" vertical="center"/>
    </xf>
    <xf numFmtId="0" fontId="17" fillId="3" borderId="0" xfId="0" applyNumberFormat="1" applyFont="1" applyFill="1"/>
    <xf numFmtId="0" fontId="18" fillId="3" borderId="0" xfId="0" applyNumberFormat="1" applyFont="1" applyFill="1"/>
    <xf numFmtId="0" fontId="19" fillId="0" borderId="0" xfId="0" applyNumberFormat="1" applyFont="1" applyFill="1"/>
    <xf numFmtId="0" fontId="20" fillId="0" borderId="0" xfId="0" applyNumberFormat="1" applyFont="1" applyFill="1"/>
    <xf numFmtId="0" fontId="21" fillId="0" borderId="0" xfId="0" applyNumberFormat="1" applyFont="1" applyFill="1"/>
    <xf numFmtId="0" fontId="21" fillId="3" borderId="0" xfId="0" applyNumberFormat="1" applyFont="1" applyFill="1"/>
    <xf numFmtId="0" fontId="22" fillId="3" borderId="0" xfId="0" applyNumberFormat="1" applyFont="1" applyFill="1"/>
    <xf numFmtId="0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2" fillId="3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 wrapText="1"/>
    </xf>
    <xf numFmtId="165" fontId="21" fillId="0" borderId="0" xfId="1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2" applyNumberFormat="1" applyFont="1" applyFill="1" applyBorder="1" applyAlignment="1">
      <alignment vertical="center"/>
    </xf>
    <xf numFmtId="168" fontId="21" fillId="0" borderId="0" xfId="1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vertical="center"/>
    </xf>
    <xf numFmtId="0" fontId="21" fillId="3" borderId="0" xfId="0" applyNumberFormat="1" applyFont="1" applyFill="1" applyAlignment="1">
      <alignment vertical="center"/>
    </xf>
    <xf numFmtId="0" fontId="24" fillId="3" borderId="0" xfId="0" applyNumberFormat="1" applyFont="1" applyFill="1"/>
    <xf numFmtId="0" fontId="25" fillId="3" borderId="0" xfId="0" applyNumberFormat="1" applyFont="1" applyFill="1"/>
    <xf numFmtId="0" fontId="26" fillId="2" borderId="2" xfId="3" applyFont="1" applyBorder="1" applyAlignment="1">
      <alignment horizontal="left" vertical="center"/>
    </xf>
    <xf numFmtId="0" fontId="26" fillId="2" borderId="0" xfId="3" applyFont="1" applyBorder="1" applyAlignment="1">
      <alignment horizontal="left" vertical="center"/>
    </xf>
    <xf numFmtId="0" fontId="27" fillId="3" borderId="0" xfId="0" applyNumberFormat="1" applyFont="1" applyFill="1"/>
    <xf numFmtId="0" fontId="8" fillId="9" borderId="7" xfId="8" applyFont="1" applyFill="1" applyBorder="1">
      <alignment horizontal="center" vertical="center" wrapText="1"/>
    </xf>
    <xf numFmtId="0" fontId="8" fillId="9" borderId="8" xfId="8" applyFont="1" applyFill="1" applyBorder="1">
      <alignment horizontal="center" vertical="center" wrapText="1"/>
    </xf>
    <xf numFmtId="0" fontId="28" fillId="10" borderId="7" xfId="9" applyNumberFormat="1" applyFont="1" applyFill="1" applyBorder="1" applyAlignment="1">
      <alignment vertical="center" wrapText="1"/>
    </xf>
    <xf numFmtId="3" fontId="28" fillId="10" borderId="8" xfId="9" applyNumberFormat="1" applyFont="1" applyFill="1" applyBorder="1">
      <alignment vertical="center"/>
    </xf>
    <xf numFmtId="0" fontId="28" fillId="11" borderId="7" xfId="10" applyNumberFormat="1" applyFont="1" applyFill="1" applyBorder="1" applyAlignment="1">
      <alignment vertical="center" wrapText="1"/>
    </xf>
    <xf numFmtId="3" fontId="28" fillId="11" borderId="8" xfId="10" applyNumberFormat="1" applyFont="1" applyFill="1" applyBorder="1">
      <alignment vertical="center"/>
    </xf>
    <xf numFmtId="0" fontId="8" fillId="9" borderId="7" xfId="11" applyFont="1" applyFill="1" applyBorder="1" applyAlignment="1">
      <alignment horizontal="left" vertical="center" wrapText="1"/>
    </xf>
    <xf numFmtId="3" fontId="8" fillId="9" borderId="8" xfId="12" applyNumberFormat="1" applyFont="1" applyFill="1" applyBorder="1">
      <alignment vertical="center"/>
    </xf>
    <xf numFmtId="3" fontId="8" fillId="9" borderId="7" xfId="12" applyNumberFormat="1" applyFont="1" applyFill="1" applyBorder="1">
      <alignment vertical="center"/>
    </xf>
    <xf numFmtId="0" fontId="28" fillId="10" borderId="14" xfId="9" applyNumberFormat="1" applyFont="1" applyFill="1" applyBorder="1" applyAlignment="1">
      <alignment vertical="center" wrapText="1"/>
    </xf>
    <xf numFmtId="0" fontId="28" fillId="11" borderId="14" xfId="10" applyNumberFormat="1" applyFont="1" applyFill="1" applyBorder="1" applyAlignment="1">
      <alignment vertical="center" wrapText="1"/>
    </xf>
    <xf numFmtId="0" fontId="8" fillId="9" borderId="14" xfId="11" applyFont="1" applyFill="1" applyBorder="1" applyAlignment="1">
      <alignment horizontal="left" vertical="center" wrapText="1"/>
    </xf>
    <xf numFmtId="0" fontId="8" fillId="9" borderId="19" xfId="8" applyFont="1" applyFill="1" applyBorder="1">
      <alignment horizontal="center" vertical="center" wrapText="1"/>
    </xf>
    <xf numFmtId="0" fontId="8" fillId="9" borderId="20" xfId="8" applyFont="1" applyFill="1" applyBorder="1">
      <alignment horizontal="center" vertical="center" wrapText="1"/>
    </xf>
    <xf numFmtId="0" fontId="8" fillId="9" borderId="15" xfId="11" applyFont="1" applyFill="1" applyBorder="1" applyAlignment="1">
      <alignment horizontal="left" vertical="center" wrapText="1"/>
    </xf>
    <xf numFmtId="3" fontId="8" fillId="9" borderId="16" xfId="12" applyNumberFormat="1" applyFont="1" applyFill="1" applyBorder="1">
      <alignment vertical="center"/>
    </xf>
    <xf numFmtId="3" fontId="8" fillId="9" borderId="21" xfId="12" applyNumberFormat="1" applyFont="1" applyFill="1" applyBorder="1">
      <alignment vertical="center"/>
    </xf>
    <xf numFmtId="0" fontId="2" fillId="2" borderId="11" xfId="3" applyFont="1" applyFill="1" applyBorder="1" applyAlignment="1">
      <alignment horizontal="left" vertical="center"/>
    </xf>
    <xf numFmtId="0" fontId="9" fillId="3" borderId="0" xfId="5" applyFont="1" applyFill="1" applyBorder="1"/>
    <xf numFmtId="0" fontId="29" fillId="0" borderId="0" xfId="0" applyNumberFormat="1" applyFont="1" applyFill="1" applyAlignment="1">
      <alignment horizontal="left" wrapText="1"/>
    </xf>
    <xf numFmtId="0" fontId="30" fillId="3" borderId="7" xfId="15" applyFont="1" applyFill="1" applyBorder="1" applyAlignment="1">
      <alignment horizontal="left" vertical="center" wrapText="1"/>
    </xf>
    <xf numFmtId="0" fontId="30" fillId="3" borderId="8" xfId="15" applyFont="1" applyFill="1" applyBorder="1" applyAlignment="1">
      <alignment horizontal="left" vertical="center" wrapText="1"/>
    </xf>
    <xf numFmtId="0" fontId="30" fillId="3" borderId="8" xfId="15" applyFont="1" applyFill="1" applyBorder="1" applyAlignment="1">
      <alignment horizontal="left" vertical="center" wrapText="1"/>
    </xf>
    <xf numFmtId="0" fontId="30" fillId="3" borderId="13" xfId="15" applyFont="1" applyFill="1" applyBorder="1" applyAlignment="1">
      <alignment horizontal="left" vertical="center" wrapText="1"/>
    </xf>
    <xf numFmtId="0" fontId="30" fillId="3" borderId="14" xfId="15" applyFont="1" applyFill="1" applyBorder="1" applyAlignment="1">
      <alignment horizontal="left" vertical="center" wrapText="1"/>
    </xf>
    <xf numFmtId="0" fontId="30" fillId="3" borderId="16" xfId="15" applyFont="1" applyFill="1" applyBorder="1" applyAlignment="1">
      <alignment horizontal="left" vertical="center" wrapText="1"/>
    </xf>
    <xf numFmtId="0" fontId="30" fillId="3" borderId="17" xfId="15" applyFont="1" applyFill="1" applyBorder="1" applyAlignment="1">
      <alignment horizontal="left" vertical="center" wrapText="1"/>
    </xf>
    <xf numFmtId="0" fontId="3" fillId="3" borderId="22" xfId="4" applyFont="1" applyFill="1" applyBorder="1" applyAlignment="1"/>
    <xf numFmtId="0" fontId="6" fillId="3" borderId="23" xfId="5" applyFont="1" applyFill="1" applyBorder="1" applyAlignment="1">
      <alignment vertical="center"/>
    </xf>
    <xf numFmtId="0" fontId="3" fillId="3" borderId="23" xfId="5" applyFont="1" applyFill="1" applyBorder="1"/>
    <xf numFmtId="0" fontId="3" fillId="3" borderId="24" xfId="5" applyFont="1" applyFill="1" applyBorder="1"/>
    <xf numFmtId="0" fontId="3" fillId="3" borderId="25" xfId="6" applyFont="1" applyFill="1" applyBorder="1"/>
    <xf numFmtId="0" fontId="3" fillId="3" borderId="26" xfId="7" applyFont="1" applyFill="1" applyBorder="1"/>
    <xf numFmtId="0" fontId="3" fillId="3" borderId="27" xfId="0" applyNumberFormat="1" applyFont="1" applyFill="1" applyBorder="1"/>
    <xf numFmtId="0" fontId="9" fillId="3" borderId="27" xfId="0" applyNumberFormat="1" applyFont="1" applyFill="1" applyBorder="1"/>
    <xf numFmtId="0" fontId="3" fillId="3" borderId="28" xfId="13" applyFont="1" applyFill="1" applyBorder="1"/>
    <xf numFmtId="0" fontId="12" fillId="3" borderId="29" xfId="14" applyFont="1" applyFill="1" applyBorder="1" applyAlignment="1">
      <alignment vertical="center" wrapText="1"/>
    </xf>
    <xf numFmtId="0" fontId="12" fillId="3" borderId="30" xfId="14" applyFont="1" applyFill="1" applyBorder="1" applyAlignment="1">
      <alignment vertical="center" wrapText="1"/>
    </xf>
    <xf numFmtId="0" fontId="9" fillId="3" borderId="31" xfId="0" applyNumberFormat="1" applyFont="1" applyFill="1" applyBorder="1"/>
    <xf numFmtId="0" fontId="13" fillId="3" borderId="23" xfId="5" applyFont="1" applyFill="1" applyBorder="1" applyAlignment="1">
      <alignment vertical="center"/>
    </xf>
    <xf numFmtId="0" fontId="9" fillId="3" borderId="23" xfId="5" applyFont="1" applyFill="1" applyBorder="1"/>
    <xf numFmtId="0" fontId="9" fillId="3" borderId="24" xfId="5" applyFont="1" applyFill="1" applyBorder="1"/>
    <xf numFmtId="0" fontId="9" fillId="3" borderId="25" xfId="0" applyNumberFormat="1" applyFont="1" applyFill="1" applyBorder="1"/>
    <xf numFmtId="0" fontId="9" fillId="3" borderId="32" xfId="0" applyNumberFormat="1" applyFont="1" applyFill="1" applyBorder="1"/>
    <xf numFmtId="0" fontId="3" fillId="3" borderId="32" xfId="16" applyFont="1" applyFill="1" applyBorder="1"/>
    <xf numFmtId="0" fontId="3" fillId="3" borderId="33" xfId="7" applyFont="1" applyFill="1" applyBorder="1"/>
    <xf numFmtId="0" fontId="3" fillId="3" borderId="34" xfId="16" applyFont="1" applyFill="1" applyBorder="1"/>
    <xf numFmtId="0" fontId="3" fillId="3" borderId="35" xfId="13" applyFont="1" applyFill="1" applyBorder="1"/>
    <xf numFmtId="0" fontId="3" fillId="3" borderId="36" xfId="14" applyFont="1" applyFill="1" applyBorder="1"/>
    <xf numFmtId="0" fontId="3" fillId="3" borderId="37" xfId="14" applyFont="1" applyFill="1" applyBorder="1"/>
    <xf numFmtId="2" fontId="3" fillId="3" borderId="38" xfId="14" applyNumberFormat="1" applyFont="1" applyFill="1" applyBorder="1"/>
  </cellXfs>
  <cellStyles count="17">
    <cellStyle name="BordeEsqDS" xfId="6"/>
    <cellStyle name="BordeEsqII" xfId="13"/>
    <cellStyle name="BordeEsqIS" xfId="4"/>
    <cellStyle name="BordeTablaDer" xfId="16"/>
    <cellStyle name="BordeTablaInf" xfId="14"/>
    <cellStyle name="BordeTablaIzq" xfId="7"/>
    <cellStyle name="BordeTablaSup" xfId="5"/>
    <cellStyle name="CMenuIzqTotal2" xfId="11"/>
    <cellStyle name="Coma" xfId="1" builtinId="3"/>
    <cellStyle name="comentario" xfId="15"/>
    <cellStyle name="fColor1" xfId="9"/>
    <cellStyle name="fColor2" xfId="10"/>
    <cellStyle name="fSubTitulo" xfId="3"/>
    <cellStyle name="fTitulo" xfId="8"/>
    <cellStyle name="fTotal2" xfId="12"/>
    <cellStyle name="Normal" xfId="0" builtinId="0"/>
    <cellStyle name="Percentatge" xfId="2" builtinId="5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numFmt numFmtId="3" formatCode="#,##0"/>
      <fill>
        <patternFill patternType="solid">
          <fgColor indexed="64"/>
          <bgColor theme="4" tint="-0.24997711111789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solid">
          <fgColor indexed="64"/>
          <bgColor theme="4" tint="-0.249977111117893"/>
        </patternFill>
      </fill>
    </dxf>
    <dxf>
      <border outline="0">
        <bottom style="thin">
          <color theme="0"/>
        </bottom>
      </border>
    </dxf>
    <dxf>
      <border outline="0">
        <left style="thin">
          <color theme="0"/>
        </lef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>
                <a:solidFill>
                  <a:schemeClr val="tx2"/>
                </a:solidFill>
              </a:rPr>
              <a:t>Evolució ingressos corrents</a:t>
            </a:r>
          </a:p>
          <a:p>
            <a:pPr algn="l"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(en milers d'€ constants de 2020)</a:t>
            </a:r>
          </a:p>
        </c:rich>
      </c:tx>
      <c:layout>
        <c:manualLayout>
          <c:xMode val="edge"/>
          <c:yMode val="edge"/>
          <c:x val="7.779435059604334E-3"/>
          <c:y val="1.9452689057299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1938244630415963E-2"/>
          <c:y val="0.16534961219735173"/>
          <c:w val="0.82617443271584445"/>
          <c:h val="0.5519092035371584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2021'!$B$62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7696335078534031E-2"/>
                  <c:y val="-3.28181095325550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E5-42F4-B249-24DACC304EDA}"/>
                </c:ext>
              </c:extLst>
            </c:dLbl>
            <c:dLbl>
              <c:idx val="1"/>
              <c:layout>
                <c:manualLayout>
                  <c:x val="-3.6300174520069811E-2"/>
                  <c:y val="-4.04796183318908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E5-42F4-B249-24DACC304EDA}"/>
                </c:ext>
              </c:extLst>
            </c:dLbl>
            <c:dLbl>
              <c:idx val="2"/>
              <c:layout>
                <c:manualLayout>
                  <c:x val="-3.5637053221750425E-2"/>
                  <c:y val="-4.14565873635768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E5-42F4-B249-24DACC304EDA}"/>
                </c:ext>
              </c:extLst>
            </c:dLbl>
            <c:dLbl>
              <c:idx val="4"/>
              <c:layout>
                <c:manualLayout>
                  <c:x val="-4.4201008738449524E-2"/>
                  <c:y val="-3.0898401850712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E5-42F4-B249-24DACC304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2021'!$C$55:$G$55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2021'!$C$62:$G$62</c:f>
              <c:numCache>
                <c:formatCode>#,##0_ ;\-#,##0\ </c:formatCode>
                <c:ptCount val="5"/>
                <c:pt idx="0">
                  <c:v>263730.53959006711</c:v>
                </c:pt>
                <c:pt idx="1">
                  <c:v>261914.05995425821</c:v>
                </c:pt>
                <c:pt idx="2">
                  <c:v>260514.06811141799</c:v>
                </c:pt>
                <c:pt idx="3">
                  <c:v>268569.62048391299</c:v>
                </c:pt>
                <c:pt idx="4">
                  <c:v>275548.77051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E5-42F4-B249-24DACC304EDA}"/>
            </c:ext>
          </c:extLst>
        </c:ser>
        <c:ser>
          <c:idx val="1"/>
          <c:order val="1"/>
          <c:tx>
            <c:strRef>
              <c:f>'4.3.1 Llibre dades 2021'!$B$57</c:f>
              <c:strCache>
                <c:ptCount val="1"/>
                <c:pt idx="0">
                  <c:v>Preus públics Graus i Màsters (inclou ingressos per becàries/aris)+Subvenció Generalitat (ordinària)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2530541012216405E-2"/>
                  <c:y val="-4.43340158887645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E5-42F4-B249-24DACC304EDA}"/>
                </c:ext>
              </c:extLst>
            </c:dLbl>
            <c:dLbl>
              <c:idx val="1"/>
              <c:layout>
                <c:manualLayout>
                  <c:x val="-4.1884816753926704E-2"/>
                  <c:y val="-3.90548366440790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E5-42F4-B249-24DACC304EDA}"/>
                </c:ext>
              </c:extLst>
            </c:dLbl>
            <c:dLbl>
              <c:idx val="2"/>
              <c:layout>
                <c:manualLayout>
                  <c:x val="-3.5393879429992718E-2"/>
                  <c:y val="-4.2333072977137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E5-42F4-B249-24DACC304EDA}"/>
                </c:ext>
              </c:extLst>
            </c:dLbl>
            <c:dLbl>
              <c:idx val="3"/>
              <c:layout>
                <c:manualLayout>
                  <c:x val="-3.6719022687609078E-2"/>
                  <c:y val="-4.43340158887645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E5-42F4-B249-24DACC304EDA}"/>
                </c:ext>
              </c:extLst>
            </c:dLbl>
            <c:dLbl>
              <c:idx val="4"/>
              <c:layout>
                <c:manualLayout>
                  <c:x val="-3.9511343804537524E-2"/>
                  <c:y val="-3.71847754955563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E5-42F4-B249-24DACC304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 Llibre dades 2021'!$C$55:$G$55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2021'!$C$57:$G$57</c:f>
              <c:numCache>
                <c:formatCode>#,##0.0</c:formatCode>
                <c:ptCount val="5"/>
                <c:pt idx="0">
                  <c:v>209120.901219122</c:v>
                </c:pt>
                <c:pt idx="1">
                  <c:v>217240.95059122189</c:v>
                </c:pt>
                <c:pt idx="2">
                  <c:v>215955.60602063546</c:v>
                </c:pt>
                <c:pt idx="3">
                  <c:v>222961.44973856601</c:v>
                </c:pt>
                <c:pt idx="4">
                  <c:v>216566.49804999997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DE5-42F4-B249-24DACC304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69808"/>
        <c:axId val="1"/>
      </c:lineChart>
      <c:lineChart>
        <c:grouping val="standard"/>
        <c:varyColors val="0"/>
        <c:ser>
          <c:idx val="2"/>
          <c:order val="2"/>
          <c:tx>
            <c:strRef>
              <c:f>'4.3.1 Llibre dades 2021'!$B$58</c:f>
              <c:strCache>
                <c:ptCount val="1"/>
                <c:pt idx="0">
                  <c:v>Preus públics Graus i Màsters (inclou ingressos per becàries/aris)+Subvenció Generalitat (ordinària) respecte total ingressos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3"/>
              <c:layout>
                <c:manualLayout>
                  <c:x val="-2.7269983922166799E-2"/>
                  <c:y val="4.97480174227551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DE5-42F4-B249-24DACC304EDA}"/>
                </c:ext>
              </c:extLst>
            </c:dLbl>
            <c:dLbl>
              <c:idx val="4"/>
              <c:layout>
                <c:manualLayout>
                  <c:x val="-2.217542702450152E-2"/>
                  <c:y val="4.55119517567006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DE5-42F4-B249-24DACC304E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2021'!$C$55:$F$55</c:f>
              <c:strCach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strCache>
            </c:strRef>
          </c:cat>
          <c:val>
            <c:numRef>
              <c:f>'4.3.1 Llibre dades 2021'!$C$58:$G$58</c:f>
              <c:numCache>
                <c:formatCode>0.0%</c:formatCode>
                <c:ptCount val="5"/>
                <c:pt idx="0">
                  <c:v>0.79293396033759189</c:v>
                </c:pt>
                <c:pt idx="1">
                  <c:v>0.82943600137068541</c:v>
                </c:pt>
                <c:pt idx="2">
                  <c:v>0.82895947841202366</c:v>
                </c:pt>
                <c:pt idx="3">
                  <c:v>0.83018119970840532</c:v>
                </c:pt>
                <c:pt idx="4">
                  <c:v>0.78594615990906957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E5-42F4-B249-24DACC304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45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rgbClr val="C5BE97"/>
              </a:solidFill>
              <a:prstDash val="solid"/>
              <a:round/>
            </a:ln>
            <a:effectLst/>
          </c:spPr>
        </c:majorGridlines>
        <c:numFmt formatCode="#,##0_ ;\-#,##0\ 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2345698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  <c:min val="0.70000000000000007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3"/>
        <c:crosses val="max"/>
        <c:crossBetween val="between"/>
      </c:valAx>
      <c:spPr>
        <a:noFill/>
        <a:ln>
          <a:solidFill>
            <a:srgbClr val="C5BE97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>
                <a:solidFill>
                  <a:schemeClr val="tx2"/>
                </a:solidFill>
              </a:rPr>
              <a:t>Ingressos corrents versus despeses corrents</a:t>
            </a:r>
          </a:p>
          <a:p>
            <a:pPr algn="l"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(en milers d'€ constants de 2020)</a:t>
            </a:r>
          </a:p>
        </c:rich>
      </c:tx>
      <c:layout>
        <c:manualLayout>
          <c:xMode val="edge"/>
          <c:yMode val="edge"/>
          <c:x val="1.5919598497841199E-2"/>
          <c:y val="2.1768827569120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722116831105682"/>
          <c:y val="0.19954660534689797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2021'!$B$62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394694189122774E-2"/>
                  <c:y val="-5.20756586842573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F7-4AF0-9DEF-7E64F25512B9}"/>
                </c:ext>
              </c:extLst>
            </c:dLbl>
            <c:dLbl>
              <c:idx val="1"/>
              <c:layout>
                <c:manualLayout>
                  <c:x val="-5.3465024189049568E-2"/>
                  <c:y val="-4.86790201258798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F7-4AF0-9DEF-7E64F2551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2021'!$C$61:$G$61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2021'!$C$62:$G$62</c:f>
              <c:numCache>
                <c:formatCode>#,##0_ ;\-#,##0\ </c:formatCode>
                <c:ptCount val="5"/>
                <c:pt idx="0">
                  <c:v>263730.53959006711</c:v>
                </c:pt>
                <c:pt idx="1">
                  <c:v>261914.05995425821</c:v>
                </c:pt>
                <c:pt idx="2">
                  <c:v>260514.06811141799</c:v>
                </c:pt>
                <c:pt idx="3">
                  <c:v>268569.62048391299</c:v>
                </c:pt>
                <c:pt idx="4">
                  <c:v>275548.77051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7-4AF0-9DEF-7E64F25512B9}"/>
            </c:ext>
          </c:extLst>
        </c:ser>
        <c:ser>
          <c:idx val="1"/>
          <c:order val="1"/>
          <c:tx>
            <c:strRef>
              <c:f>'4.3.1 Llibre dades 2021'!$B$63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2"/>
              <c:layout>
                <c:manualLayout>
                  <c:x val="-3.9051603905160388E-2"/>
                  <c:y val="4.4471823375019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F7-4AF0-9DEF-7E64F25512B9}"/>
                </c:ext>
              </c:extLst>
            </c:dLbl>
            <c:dLbl>
              <c:idx val="3"/>
              <c:layout>
                <c:manualLayout>
                  <c:x val="-4.5722089616846727E-2"/>
                  <c:y val="6.4912963931501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6F7-4AF0-9DEF-7E64F2551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2021'!$C$61:$G$61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2021'!$C$63:$G$63</c:f>
              <c:numCache>
                <c:formatCode>#,##0_ ;\-#,##0\ </c:formatCode>
                <c:ptCount val="5"/>
                <c:pt idx="0">
                  <c:v>254844.06970435768</c:v>
                </c:pt>
                <c:pt idx="1">
                  <c:v>258267.82796558531</c:v>
                </c:pt>
                <c:pt idx="2">
                  <c:v>243826.89139678038</c:v>
                </c:pt>
                <c:pt idx="3">
                  <c:v>248435.53877678898</c:v>
                </c:pt>
                <c:pt idx="4">
                  <c:v>271264.1616799999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F7-4AF0-9DEF-7E64F2551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7984"/>
        <c:axId val="1"/>
      </c:lineChart>
      <c:catAx>
        <c:axId val="1551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EB68C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76000"/>
          <c:min val="240000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</c:majorGridlines>
        <c:numFmt formatCode="#,##0_ ;\-#,##0\ 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EB68C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7984"/>
        <c:crosses val="autoZero"/>
        <c:crossBetween val="between"/>
        <c:majorUnit val="10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>
                <a:solidFill>
                  <a:schemeClr val="tx2"/>
                </a:solidFill>
              </a:rPr>
              <a:t>Preus públics (graus, màsters i 1r i 2n cicles) versus subvenció ordinària </a:t>
            </a:r>
            <a:r>
              <a:rPr lang="es-ES" sz="1000" baseline="30000">
                <a:solidFill>
                  <a:schemeClr val="tx2"/>
                </a:solidFill>
              </a:rPr>
              <a:t>(1)</a:t>
            </a:r>
          </a:p>
        </c:rich>
      </c:tx>
      <c:layout>
        <c:manualLayout>
          <c:xMode val="edge"/>
          <c:yMode val="edge"/>
          <c:x val="7.3814238924105611E-3"/>
          <c:y val="1.7679586168233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982589835707467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 Llibre dades 2021'!$B$72</c:f>
              <c:strCache>
                <c:ptCount val="1"/>
                <c:pt idx="0">
                  <c:v>Preus públics Graus i Màsters (inclou ingressos per becàries/aris)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2021'!$C$75:$G$75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2021'!$C$72:$G$72</c:f>
              <c:numCache>
                <c:formatCode>0.0%</c:formatCode>
                <c:ptCount val="5"/>
                <c:pt idx="0">
                  <c:v>0.29235289258092695</c:v>
                </c:pt>
                <c:pt idx="1">
                  <c:v>0.28519969173777976</c:v>
                </c:pt>
                <c:pt idx="2">
                  <c:v>0.27519583331676295</c:v>
                </c:pt>
                <c:pt idx="3">
                  <c:v>0.29080250208241226</c:v>
                </c:pt>
                <c:pt idx="4">
                  <c:v>0.26215051068006123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1-493E-9BD8-3EF1A584E89C}"/>
            </c:ext>
          </c:extLst>
        </c:ser>
        <c:ser>
          <c:idx val="5"/>
          <c:order val="1"/>
          <c:tx>
            <c:strRef>
              <c:f>'4.3.1 Llibre dades 2021'!$B$73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2021'!$C$75:$G$75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2021'!$C$73:$G$73</c:f>
              <c:numCache>
                <c:formatCode>0.0%</c:formatCode>
                <c:ptCount val="5"/>
                <c:pt idx="0">
                  <c:v>0.707647107419073</c:v>
                </c:pt>
                <c:pt idx="1">
                  <c:v>0.7148003082622203</c:v>
                </c:pt>
                <c:pt idx="2">
                  <c:v>0.72480416668323699</c:v>
                </c:pt>
                <c:pt idx="3">
                  <c:v>0.70919749791758779</c:v>
                </c:pt>
                <c:pt idx="4">
                  <c:v>0.73784948931993866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93E-9BD8-3EF1A584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158816"/>
        <c:axId val="1"/>
      </c:barChart>
      <c:catAx>
        <c:axId val="15515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EB68C"/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8816"/>
        <c:crosses val="autoZero"/>
        <c:crossBetween val="between"/>
        <c:majorUnit val="0.25"/>
      </c:valAx>
      <c:spPr>
        <a:solidFill>
          <a:schemeClr val="bg1"/>
        </a:solidFill>
        <a:ln>
          <a:solidFill>
            <a:srgbClr val="BEB68C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s-ES" sz="1000">
                <a:solidFill>
                  <a:schemeClr val="tx2"/>
                </a:solidFill>
              </a:rPr>
              <a:t>Subvenció ordinària per estudiant </a:t>
            </a:r>
            <a:r>
              <a:rPr lang="es-ES" sz="1000" baseline="30000">
                <a:solidFill>
                  <a:schemeClr val="tx2"/>
                </a:solidFill>
              </a:rPr>
              <a:t>(1)</a:t>
            </a:r>
          </a:p>
        </c:rich>
      </c:tx>
      <c:layout>
        <c:manualLayout>
          <c:xMode val="edge"/>
          <c:yMode val="edge"/>
          <c:x val="2.2979885927720576E-2"/>
          <c:y val="3.8990338973585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07"/>
          <c:w val="0.91834119797957192"/>
          <c:h val="0.64417870226114915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2021'!$B$76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82-4A7E-8259-07AA2C1E7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2021'!$C$75:$G$75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2021'!$C$76:$G$76</c:f>
              <c:numCache>
                <c:formatCode>#,##0</c:formatCode>
                <c:ptCount val="5"/>
                <c:pt idx="0">
                  <c:v>7046.8821617445101</c:v>
                </c:pt>
                <c:pt idx="1">
                  <c:v>7462.9762974049463</c:v>
                </c:pt>
                <c:pt idx="2">
                  <c:v>7726.4919442162472</c:v>
                </c:pt>
                <c:pt idx="3">
                  <c:v>7832.3145845035033</c:v>
                </c:pt>
                <c:pt idx="4">
                  <c:v>7463.6020117049738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2-4A7E-8259-07AA2C1E762E}"/>
            </c:ext>
          </c:extLst>
        </c:ser>
        <c:ser>
          <c:idx val="1"/>
          <c:order val="1"/>
          <c:tx>
            <c:strRef>
              <c:f>'4.3.1 Llibre dades 2021'!$B$77</c:f>
              <c:strCache>
                <c:ptCount val="1"/>
                <c:pt idx="0">
                  <c:v>Subvenció ordinària per estudiant/a (en € constants de 2020)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0184357964869778E-2"/>
                  <c:y val="-3.757971742893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82-4A7E-8259-07AA2C1E762E}"/>
                </c:ext>
              </c:extLst>
            </c:dLbl>
            <c:dLbl>
              <c:idx val="4"/>
              <c:layout>
                <c:manualLayout>
                  <c:x val="1.4232406752913715E-3"/>
                  <c:y val="-4.353995644161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82-4A7E-8259-07AA2C1E7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'4.3.1 Llibre dades 2021'!$C$75:$G$75</c:f>
              <c:strCach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strCache>
            </c:strRef>
          </c:cat>
          <c:val>
            <c:numRef>
              <c:f>'4.3.1 Llibre dades 2021'!$C$77:$G$77</c:f>
              <c:numCache>
                <c:formatCode>#,##0</c:formatCode>
                <c:ptCount val="5"/>
                <c:pt idx="0">
                  <c:v>7227.6207803452335</c:v>
                </c:pt>
                <c:pt idx="1">
                  <c:v>7570.3559581799618</c:v>
                </c:pt>
                <c:pt idx="2">
                  <c:v>7746.2573150535045</c:v>
                </c:pt>
                <c:pt idx="3">
                  <c:v>7790.8033172056348</c:v>
                </c:pt>
                <c:pt idx="4">
                  <c:v>7463.6020117049738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82-4A7E-8259-07AA2C1E7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51744"/>
        <c:axId val="1"/>
      </c:lineChart>
      <c:catAx>
        <c:axId val="15515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900"/>
          <c:min val="6750"/>
        </c:scaling>
        <c:delete val="0"/>
        <c:axPos val="l"/>
        <c:majorGridlines>
          <c:spPr>
            <a:ln w="9525" cap="flat" cmpd="sng" algn="ctr">
              <a:solidFill>
                <a:srgbClr val="C5BE97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5BE97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55151744"/>
        <c:crosses val="autoZero"/>
        <c:crossBetween val="between"/>
        <c:majorUnit val="250"/>
      </c:valAx>
      <c:spPr>
        <a:solidFill>
          <a:schemeClr val="bg1"/>
        </a:solidFill>
        <a:ln>
          <a:solidFill>
            <a:srgbClr val="C5BE97">
              <a:alpha val="97000"/>
            </a:srgb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2">
          <a:lumMod val="50000"/>
          <a:alpha val="9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76200</xdr:rowOff>
    </xdr:from>
    <xdr:to>
      <xdr:col>8</xdr:col>
      <xdr:colOff>9525</xdr:colOff>
      <xdr:row>67</xdr:row>
      <xdr:rowOff>57150</xdr:rowOff>
    </xdr:to>
    <xdr:graphicFrame macro="">
      <xdr:nvGraphicFramePr>
        <xdr:cNvPr id="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67</xdr:row>
      <xdr:rowOff>161925</xdr:rowOff>
    </xdr:from>
    <xdr:to>
      <xdr:col>8</xdr:col>
      <xdr:colOff>19050</xdr:colOff>
      <xdr:row>83</xdr:row>
      <xdr:rowOff>152400</xdr:rowOff>
    </xdr:to>
    <xdr:graphicFrame macro="">
      <xdr:nvGraphicFramePr>
        <xdr:cNvPr id="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123825</xdr:rowOff>
    </xdr:from>
    <xdr:to>
      <xdr:col>8</xdr:col>
      <xdr:colOff>19050</xdr:colOff>
      <xdr:row>109</xdr:row>
      <xdr:rowOff>0</xdr:rowOff>
    </xdr:to>
    <xdr:graphicFrame macro="">
      <xdr:nvGraphicFramePr>
        <xdr:cNvPr id="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114</xdr:row>
      <xdr:rowOff>95250</xdr:rowOff>
    </xdr:from>
    <xdr:to>
      <xdr:col>8</xdr:col>
      <xdr:colOff>9525</xdr:colOff>
      <xdr:row>136</xdr:row>
      <xdr:rowOff>114300</xdr:rowOff>
    </xdr:to>
    <xdr:graphicFrame macro="">
      <xdr:nvGraphicFramePr>
        <xdr:cNvPr id="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ables/table1.xml><?xml version="1.0" encoding="utf-8"?>
<table xmlns="http://schemas.openxmlformats.org/spreadsheetml/2006/main" id="1" name="Taula1" displayName="Taula1" ref="B7:G23" totalsRowShown="0" headerRowDxfId="0" dataDxfId="7" headerRowBorderDxfId="8" tableBorderDxfId="9" totalsRowBorderDxfId="10" headerRowCellStyle="fTitulo" dataCellStyle="fTotal2">
  <tableColumns count="6">
    <tableColumn id="1" name="INGRESSOS" dataDxfId="6" dataCellStyle="CMenuIzqTotal2"/>
    <tableColumn id="2" name="2016" dataDxfId="5"/>
    <tableColumn id="3" name="2017" dataDxfId="4"/>
    <tableColumn id="4" name="2018" dataDxfId="3" dataCellStyle="fTotal2"/>
    <tableColumn id="5" name="2019" dataDxfId="2" dataCellStyle="fTotal2"/>
    <tableColumn id="6" name="2020" dataDxfId="1" dataCellStyle="fTotal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8"/>
  <sheetViews>
    <sheetView showGridLines="0" tabSelected="1" zoomScaleNormal="100" workbookViewId="0">
      <selection activeCell="B4" sqref="B4:H4"/>
    </sheetView>
  </sheetViews>
  <sheetFormatPr defaultRowHeight="12" x14ac:dyDescent="0.2"/>
  <cols>
    <col min="1" max="1" width="1.33203125" customWidth="1"/>
    <col min="2" max="2" width="42.21875" customWidth="1"/>
    <col min="3" max="3" width="12.44140625" customWidth="1"/>
    <col min="4" max="7" width="10.88671875" customWidth="1"/>
    <col min="8" max="8" width="0.88671875" customWidth="1"/>
    <col min="9" max="10" width="11" customWidth="1"/>
    <col min="11" max="11" width="12.77734375" customWidth="1"/>
    <col min="12" max="256" width="11" customWidth="1"/>
  </cols>
  <sheetData>
    <row r="1" spans="1:10" ht="13.8" thickBot="1" x14ac:dyDescent="0.25">
      <c r="A1" s="1"/>
      <c r="B1" s="28" t="s">
        <v>0</v>
      </c>
      <c r="C1" s="29"/>
      <c r="D1" s="29"/>
      <c r="E1" s="29"/>
      <c r="F1" s="29"/>
      <c r="G1" s="29"/>
      <c r="H1" s="29"/>
      <c r="I1" s="2"/>
      <c r="J1" s="1"/>
    </row>
    <row r="2" spans="1:10" ht="13.8" thickBot="1" x14ac:dyDescent="0.25">
      <c r="A2" s="1"/>
      <c r="B2" s="28" t="s">
        <v>1</v>
      </c>
      <c r="C2" s="29"/>
      <c r="D2" s="29"/>
      <c r="E2" s="29"/>
      <c r="F2" s="29"/>
      <c r="G2" s="29"/>
      <c r="H2" s="29"/>
      <c r="I2" s="2"/>
      <c r="J2" s="1"/>
    </row>
    <row r="3" spans="1:10" ht="13.8" thickBot="1" x14ac:dyDescent="0.3">
      <c r="A3" s="3"/>
      <c r="B3" s="30"/>
      <c r="C3" s="30"/>
      <c r="D3" s="30"/>
      <c r="E3" s="30"/>
      <c r="F3" s="30"/>
      <c r="G3" s="30"/>
      <c r="H3" s="30"/>
      <c r="I3" s="3"/>
      <c r="J3" s="3"/>
    </row>
    <row r="4" spans="1:10" ht="13.8" thickBot="1" x14ac:dyDescent="0.25">
      <c r="A4" s="1"/>
      <c r="B4" s="28" t="s">
        <v>2</v>
      </c>
      <c r="C4" s="29"/>
      <c r="D4" s="29"/>
      <c r="E4" s="29"/>
      <c r="F4" s="29"/>
      <c r="G4" s="29"/>
      <c r="H4" s="29"/>
      <c r="I4" s="2"/>
      <c r="J4" s="1"/>
    </row>
    <row r="5" spans="1:10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4.2" customHeight="1" x14ac:dyDescent="0.25">
      <c r="A6" s="58"/>
      <c r="B6" s="59"/>
      <c r="C6" s="60"/>
      <c r="D6" s="60"/>
      <c r="E6" s="60"/>
      <c r="F6" s="61"/>
      <c r="G6" s="61"/>
      <c r="H6" s="62"/>
      <c r="I6" s="3"/>
      <c r="J6" s="3"/>
    </row>
    <row r="7" spans="1:10" ht="13.2" x14ac:dyDescent="0.25">
      <c r="A7" s="63"/>
      <c r="B7" s="43" t="s">
        <v>3</v>
      </c>
      <c r="C7" s="44" t="s">
        <v>35</v>
      </c>
      <c r="D7" s="44" t="s">
        <v>36</v>
      </c>
      <c r="E7" s="44" t="s">
        <v>37</v>
      </c>
      <c r="F7" s="44" t="s">
        <v>38</v>
      </c>
      <c r="G7" s="44" t="s">
        <v>39</v>
      </c>
      <c r="H7" s="64"/>
      <c r="I7" s="3"/>
      <c r="J7" s="3"/>
    </row>
    <row r="8" spans="1:10" ht="15.6" customHeight="1" x14ac:dyDescent="0.25">
      <c r="A8" s="63"/>
      <c r="B8" s="40" t="s">
        <v>4</v>
      </c>
      <c r="C8" s="34">
        <v>59608266</v>
      </c>
      <c r="D8" s="34">
        <v>61078239.140000008</v>
      </c>
      <c r="E8" s="34">
        <v>59278441</v>
      </c>
      <c r="F8" s="34">
        <v>65183218.50999999</v>
      </c>
      <c r="G8" s="34">
        <v>56773018.059999987</v>
      </c>
      <c r="H8" s="65"/>
      <c r="I8" s="3"/>
      <c r="J8" s="3"/>
    </row>
    <row r="9" spans="1:10" ht="15.6" customHeight="1" x14ac:dyDescent="0.25">
      <c r="A9" s="63"/>
      <c r="B9" s="41" t="s">
        <v>5</v>
      </c>
      <c r="C9" s="36">
        <v>20438269</v>
      </c>
      <c r="D9" s="36">
        <v>20060300.719999999</v>
      </c>
      <c r="E9" s="36">
        <v>21156938</v>
      </c>
      <c r="F9" s="36">
        <v>21233765.539999999</v>
      </c>
      <c r="G9" s="36">
        <v>18017103.210000001</v>
      </c>
      <c r="H9" s="65"/>
      <c r="I9" s="3"/>
      <c r="J9" s="3"/>
    </row>
    <row r="10" spans="1:10" ht="15.6" customHeight="1" x14ac:dyDescent="0.25">
      <c r="A10" s="63"/>
      <c r="B10" s="40" t="s">
        <v>6</v>
      </c>
      <c r="C10" s="34">
        <v>45568</v>
      </c>
      <c r="D10" s="34">
        <v>33703.629999999997</v>
      </c>
      <c r="E10" s="34">
        <v>32716.54</v>
      </c>
      <c r="F10" s="34">
        <v>41730.76</v>
      </c>
      <c r="G10" s="34">
        <v>22821.23</v>
      </c>
      <c r="H10" s="65"/>
      <c r="I10" s="3"/>
      <c r="J10" s="3"/>
    </row>
    <row r="11" spans="1:10" ht="15.6" customHeight="1" x14ac:dyDescent="0.25">
      <c r="A11" s="63"/>
      <c r="B11" s="41" t="s">
        <v>7</v>
      </c>
      <c r="C11" s="36">
        <v>268108</v>
      </c>
      <c r="D11" s="36">
        <v>239261.74</v>
      </c>
      <c r="E11" s="36">
        <v>362840.28</v>
      </c>
      <c r="F11" s="36">
        <v>483323.12</v>
      </c>
      <c r="G11" s="36">
        <v>358924.88</v>
      </c>
      <c r="H11" s="65"/>
      <c r="I11" s="3"/>
      <c r="J11" s="3"/>
    </row>
    <row r="12" spans="1:10" ht="15.6" customHeight="1" x14ac:dyDescent="0.25">
      <c r="A12" s="63"/>
      <c r="B12" s="40" t="s">
        <v>8</v>
      </c>
      <c r="C12" s="34">
        <v>6704522</v>
      </c>
      <c r="D12" s="34">
        <v>3464860.59</v>
      </c>
      <c r="E12" s="34">
        <v>3210672.4</v>
      </c>
      <c r="F12" s="34">
        <v>2803710.43</v>
      </c>
      <c r="G12" s="34">
        <v>2000526.2599999998</v>
      </c>
      <c r="H12" s="65"/>
      <c r="I12" s="3"/>
      <c r="J12" s="3"/>
    </row>
    <row r="13" spans="1:10" ht="15.6" customHeight="1" x14ac:dyDescent="0.25">
      <c r="A13" s="63"/>
      <c r="B13" s="41" t="s">
        <v>9</v>
      </c>
      <c r="C13" s="36">
        <v>429535</v>
      </c>
      <c r="D13" s="36">
        <v>245425.41</v>
      </c>
      <c r="E13" s="36">
        <v>114301.87</v>
      </c>
      <c r="F13" s="36">
        <v>148996.75</v>
      </c>
      <c r="G13" s="36">
        <v>518577.56</v>
      </c>
      <c r="H13" s="65"/>
      <c r="I13" s="3"/>
      <c r="J13" s="3"/>
    </row>
    <row r="14" spans="1:10" ht="28.8" customHeight="1" x14ac:dyDescent="0.25">
      <c r="A14" s="63"/>
      <c r="B14" s="40" t="s">
        <v>10</v>
      </c>
      <c r="C14" s="34">
        <v>144283221.01000002</v>
      </c>
      <c r="D14" s="34">
        <v>153081316.10999998</v>
      </c>
      <c r="E14" s="34">
        <v>156126132.12</v>
      </c>
      <c r="F14" s="34">
        <v>158966223.27000001</v>
      </c>
      <c r="G14" s="34">
        <v>159793479.98999998</v>
      </c>
      <c r="H14" s="65"/>
      <c r="I14" s="3"/>
      <c r="J14" s="3"/>
    </row>
    <row r="15" spans="1:10" ht="15.6" customHeight="1" x14ac:dyDescent="0.25">
      <c r="A15" s="63"/>
      <c r="B15" s="41" t="s">
        <v>11</v>
      </c>
      <c r="C15" s="36">
        <v>12519626.98999998</v>
      </c>
      <c r="D15" s="36">
        <v>8050456.0200000005</v>
      </c>
      <c r="E15" s="36">
        <v>7726759.2800000003</v>
      </c>
      <c r="F15" s="36">
        <v>10690024.299999999</v>
      </c>
      <c r="G15" s="36">
        <v>26997023.16</v>
      </c>
      <c r="H15" s="65"/>
      <c r="I15" s="3"/>
      <c r="J15" s="3"/>
    </row>
    <row r="16" spans="1:10" ht="15.6" customHeight="1" x14ac:dyDescent="0.25">
      <c r="A16" s="63"/>
      <c r="B16" s="40" t="s">
        <v>12</v>
      </c>
      <c r="C16" s="34">
        <v>120914</v>
      </c>
      <c r="D16" s="34">
        <v>307317.41000000003</v>
      </c>
      <c r="E16" s="34">
        <v>237672.86</v>
      </c>
      <c r="F16" s="34">
        <v>239750</v>
      </c>
      <c r="G16" s="34">
        <v>552515.04</v>
      </c>
      <c r="H16" s="65"/>
      <c r="I16" s="3"/>
      <c r="J16" s="3"/>
    </row>
    <row r="17" spans="1:10" ht="15.6" customHeight="1" x14ac:dyDescent="0.25">
      <c r="A17" s="63"/>
      <c r="B17" s="41" t="s">
        <v>13</v>
      </c>
      <c r="C17" s="36">
        <v>2608884</v>
      </c>
      <c r="D17" s="36">
        <v>2108428.96</v>
      </c>
      <c r="E17" s="36">
        <v>2177839.67</v>
      </c>
      <c r="F17" s="36">
        <v>2155704</v>
      </c>
      <c r="G17" s="36">
        <v>1826591.25</v>
      </c>
      <c r="H17" s="65"/>
      <c r="I17" s="3"/>
      <c r="J17" s="3"/>
    </row>
    <row r="18" spans="1:10" ht="26.4" customHeight="1" x14ac:dyDescent="0.25">
      <c r="A18" s="63"/>
      <c r="B18" s="40" t="s">
        <v>14</v>
      </c>
      <c r="C18" s="34">
        <v>1315795</v>
      </c>
      <c r="D18" s="34">
        <v>1361964.31</v>
      </c>
      <c r="E18" s="34">
        <v>1188476.72</v>
      </c>
      <c r="F18" s="34">
        <v>61918.25</v>
      </c>
      <c r="G18" s="34">
        <v>717336.46</v>
      </c>
      <c r="H18" s="65"/>
      <c r="I18" s="3"/>
      <c r="J18" s="3"/>
    </row>
    <row r="19" spans="1:10" ht="15.6" customHeight="1" x14ac:dyDescent="0.25">
      <c r="A19" s="63"/>
      <c r="B19" s="41" t="s">
        <v>15</v>
      </c>
      <c r="C19" s="36">
        <v>5904781</v>
      </c>
      <c r="D19" s="36">
        <v>4646638.4899999993</v>
      </c>
      <c r="E19" s="36">
        <v>4658316.33</v>
      </c>
      <c r="F19" s="36">
        <v>3877246.01</v>
      </c>
      <c r="G19" s="36">
        <v>4215592.87</v>
      </c>
      <c r="H19" s="65"/>
      <c r="I19" s="3"/>
      <c r="J19" s="3"/>
    </row>
    <row r="20" spans="1:10" ht="15.6" customHeight="1" x14ac:dyDescent="0.25">
      <c r="A20" s="63"/>
      <c r="B20" s="40" t="s">
        <v>16</v>
      </c>
      <c r="C20" s="34">
        <v>2888031</v>
      </c>
      <c r="D20" s="34">
        <v>3521098.48</v>
      </c>
      <c r="E20" s="34">
        <v>3578232.65</v>
      </c>
      <c r="F20" s="34">
        <v>4115012.85</v>
      </c>
      <c r="G20" s="34">
        <v>3755260.54</v>
      </c>
      <c r="H20" s="65"/>
      <c r="I20" s="3"/>
      <c r="J20" s="3"/>
    </row>
    <row r="21" spans="1:10" ht="19.8" customHeight="1" x14ac:dyDescent="0.25">
      <c r="A21" s="63"/>
      <c r="B21" s="42" t="s">
        <v>17</v>
      </c>
      <c r="C21" s="38">
        <v>257135521</v>
      </c>
      <c r="D21" s="38">
        <v>258199011.00999999</v>
      </c>
      <c r="E21" s="38">
        <v>259849339.72000006</v>
      </c>
      <c r="F21" s="38">
        <v>270000623.79000002</v>
      </c>
      <c r="G21" s="38">
        <v>275548770.50999999</v>
      </c>
      <c r="H21" s="65"/>
      <c r="I21" s="3"/>
      <c r="J21" s="3"/>
    </row>
    <row r="22" spans="1:10" ht="19.8" customHeight="1" x14ac:dyDescent="0.25">
      <c r="A22" s="63"/>
      <c r="B22" s="42" t="s">
        <v>18</v>
      </c>
      <c r="C22" s="38">
        <v>248471272</v>
      </c>
      <c r="D22" s="38">
        <v>254604498.00999999</v>
      </c>
      <c r="E22" s="38">
        <v>243204742.05000001</v>
      </c>
      <c r="F22" s="38">
        <v>249759262.86999997</v>
      </c>
      <c r="G22" s="38">
        <v>271264161.67999989</v>
      </c>
      <c r="H22" s="65"/>
      <c r="I22" s="3"/>
      <c r="J22" s="3"/>
    </row>
    <row r="23" spans="1:10" ht="19.8" customHeight="1" x14ac:dyDescent="0.25">
      <c r="A23" s="63"/>
      <c r="B23" s="45" t="s">
        <v>19</v>
      </c>
      <c r="C23" s="46">
        <v>7046.8821617445101</v>
      </c>
      <c r="D23" s="46">
        <v>7462.9762974049463</v>
      </c>
      <c r="E23" s="47">
        <v>7726.4919442162472</v>
      </c>
      <c r="F23" s="47">
        <v>7832.3145845035033</v>
      </c>
      <c r="G23" s="47">
        <v>7463.6020117049738</v>
      </c>
      <c r="H23" s="65"/>
      <c r="I23" s="3"/>
      <c r="J23" s="3"/>
    </row>
    <row r="24" spans="1:10" ht="6.6" customHeight="1" x14ac:dyDescent="0.25">
      <c r="A24" s="66"/>
      <c r="B24" s="67"/>
      <c r="C24" s="67"/>
      <c r="D24" s="67"/>
      <c r="E24" s="67"/>
      <c r="F24" s="68"/>
      <c r="G24" s="68"/>
      <c r="H24" s="69"/>
      <c r="I24" s="3"/>
      <c r="J24" s="3"/>
    </row>
    <row r="25" spans="1:10" ht="13.8" thickBot="1" x14ac:dyDescent="0.3">
      <c r="A25" s="3"/>
      <c r="B25" s="4"/>
      <c r="C25" s="4"/>
      <c r="D25" s="4"/>
      <c r="E25" s="4"/>
      <c r="F25" s="4"/>
      <c r="G25" s="4"/>
      <c r="H25" s="4"/>
      <c r="I25" s="3"/>
      <c r="J25" s="3"/>
    </row>
    <row r="26" spans="1:10" ht="13.8" thickBot="1" x14ac:dyDescent="0.3">
      <c r="A26" s="48"/>
      <c r="B26" s="29" t="s">
        <v>20</v>
      </c>
      <c r="C26" s="29"/>
      <c r="D26" s="29"/>
      <c r="E26" s="29"/>
      <c r="F26" s="29"/>
      <c r="G26" s="29"/>
      <c r="H26" s="29"/>
      <c r="I26" s="3"/>
      <c r="J26" s="3"/>
    </row>
    <row r="27" spans="1:10" ht="13.2" x14ac:dyDescent="0.25">
      <c r="A27" s="3"/>
      <c r="B27" s="4"/>
      <c r="C27" s="49"/>
      <c r="D27" s="49"/>
      <c r="E27" s="49"/>
      <c r="F27" s="49"/>
      <c r="G27" s="49"/>
      <c r="H27" s="4"/>
      <c r="I27" s="3"/>
      <c r="J27" s="3"/>
    </row>
    <row r="28" spans="1:10" ht="7.2" customHeight="1" x14ac:dyDescent="0.25">
      <c r="A28" s="58"/>
      <c r="B28" s="70"/>
      <c r="C28" s="71"/>
      <c r="D28" s="71"/>
      <c r="E28" s="71"/>
      <c r="F28" s="72"/>
      <c r="G28" s="72"/>
      <c r="H28" s="73"/>
      <c r="I28" s="3"/>
      <c r="J28" s="3"/>
    </row>
    <row r="29" spans="1:10" ht="13.2" x14ac:dyDescent="0.25">
      <c r="A29" s="63"/>
      <c r="B29" s="31" t="s">
        <v>3</v>
      </c>
      <c r="C29" s="32">
        <v>2016</v>
      </c>
      <c r="D29" s="32">
        <v>2017</v>
      </c>
      <c r="E29" s="32">
        <v>2018</v>
      </c>
      <c r="F29" s="32">
        <v>2019</v>
      </c>
      <c r="G29" s="32">
        <v>2020</v>
      </c>
      <c r="H29" s="74"/>
      <c r="I29" s="3"/>
      <c r="J29" s="3"/>
    </row>
    <row r="30" spans="1:10" ht="16.8" customHeight="1" x14ac:dyDescent="0.25">
      <c r="A30" s="63"/>
      <c r="B30" s="33" t="s">
        <v>4</v>
      </c>
      <c r="C30" s="34">
        <v>61137100.370540604</v>
      </c>
      <c r="D30" s="34">
        <v>61957052.14143873</v>
      </c>
      <c r="E30" s="34">
        <v>59430082.958275326</v>
      </c>
      <c r="F30" s="34">
        <v>64837747.451896995</v>
      </c>
      <c r="G30" s="34">
        <v>56773018.059999987</v>
      </c>
      <c r="H30" s="74"/>
      <c r="I30" s="3"/>
      <c r="J30" s="3"/>
    </row>
    <row r="31" spans="1:10" ht="16.8" customHeight="1" x14ac:dyDescent="0.25">
      <c r="A31" s="63"/>
      <c r="B31" s="35" t="s">
        <v>5</v>
      </c>
      <c r="C31" s="36">
        <v>20962470.259629905</v>
      </c>
      <c r="D31" s="36">
        <v>20348934.664490405</v>
      </c>
      <c r="E31" s="36">
        <v>21211060.197805937</v>
      </c>
      <c r="F31" s="36">
        <v>21121226.582637999</v>
      </c>
      <c r="G31" s="36">
        <v>18017103.210000001</v>
      </c>
      <c r="H31" s="74"/>
      <c r="I31" s="3"/>
      <c r="J31" s="3"/>
    </row>
    <row r="32" spans="1:10" ht="16.8" customHeight="1" x14ac:dyDescent="0.25">
      <c r="A32" s="63"/>
      <c r="B32" s="33" t="s">
        <v>6</v>
      </c>
      <c r="C32" s="34">
        <v>46736.729259743843</v>
      </c>
      <c r="D32" s="34">
        <v>34188.568476562636</v>
      </c>
      <c r="E32" s="34">
        <v>32800.233162470198</v>
      </c>
      <c r="F32" s="34">
        <v>41509.586972000005</v>
      </c>
      <c r="G32" s="34">
        <v>22821.23</v>
      </c>
      <c r="H32" s="74"/>
      <c r="I32" s="3"/>
      <c r="J32" s="3"/>
    </row>
    <row r="33" spans="1:10" ht="16.8" customHeight="1" x14ac:dyDescent="0.25">
      <c r="A33" s="63"/>
      <c r="B33" s="35" t="s">
        <v>7</v>
      </c>
      <c r="C33" s="36">
        <v>274984.44101938646</v>
      </c>
      <c r="D33" s="36">
        <v>242704.31350603854</v>
      </c>
      <c r="E33" s="36">
        <v>363768.47260547639</v>
      </c>
      <c r="F33" s="36">
        <v>480761.50746400002</v>
      </c>
      <c r="G33" s="36">
        <v>358924.88</v>
      </c>
      <c r="H33" s="74"/>
      <c r="I33" s="3"/>
      <c r="J33" s="3"/>
    </row>
    <row r="34" spans="1:10" ht="16.8" customHeight="1" x14ac:dyDescent="0.25">
      <c r="A34" s="63"/>
      <c r="B34" s="33" t="s">
        <v>8</v>
      </c>
      <c r="C34" s="34">
        <v>6876479.7561884727</v>
      </c>
      <c r="D34" s="34">
        <v>3514714.0988361854</v>
      </c>
      <c r="E34" s="34">
        <v>3218885.7173866117</v>
      </c>
      <c r="F34" s="34">
        <v>2788850.7647210001</v>
      </c>
      <c r="G34" s="34">
        <v>2000526.2599999998</v>
      </c>
      <c r="H34" s="74"/>
      <c r="I34" s="3"/>
      <c r="J34" s="3"/>
    </row>
    <row r="35" spans="1:10" ht="16.8" customHeight="1" x14ac:dyDescent="0.25">
      <c r="A35" s="63"/>
      <c r="B35" s="35" t="s">
        <v>9</v>
      </c>
      <c r="C35" s="36">
        <v>440551.72495137097</v>
      </c>
      <c r="D35" s="36">
        <v>248956.66833731148</v>
      </c>
      <c r="E35" s="36">
        <v>114594.26904270309</v>
      </c>
      <c r="F35" s="36">
        <v>148207.06722500001</v>
      </c>
      <c r="G35" s="36">
        <v>518577.56</v>
      </c>
      <c r="H35" s="74"/>
      <c r="I35" s="3"/>
      <c r="J35" s="3"/>
    </row>
    <row r="36" spans="1:10" ht="28.2" customHeight="1" x14ac:dyDescent="0.25">
      <c r="A36" s="63"/>
      <c r="B36" s="33" t="s">
        <v>10</v>
      </c>
      <c r="C36" s="34">
        <v>147983800.84858137</v>
      </c>
      <c r="D36" s="34">
        <v>155283898.44978318</v>
      </c>
      <c r="E36" s="34">
        <v>156525523.06236014</v>
      </c>
      <c r="F36" s="34">
        <v>158123702.28666902</v>
      </c>
      <c r="G36" s="34">
        <v>159793479.98999998</v>
      </c>
      <c r="H36" s="74"/>
      <c r="I36" s="3"/>
      <c r="J36" s="3"/>
    </row>
    <row r="37" spans="1:10" ht="16.2" customHeight="1" x14ac:dyDescent="0.25">
      <c r="A37" s="63"/>
      <c r="B37" s="35" t="s">
        <v>11</v>
      </c>
      <c r="C37" s="36">
        <v>12840730.71156537</v>
      </c>
      <c r="D37" s="36">
        <v>8166288.5246285321</v>
      </c>
      <c r="E37" s="36">
        <v>7746525.3347169459</v>
      </c>
      <c r="F37" s="36">
        <v>10633367.171209998</v>
      </c>
      <c r="G37" s="36">
        <v>26997023.16</v>
      </c>
      <c r="H37" s="74"/>
      <c r="I37" s="3"/>
      <c r="J37" s="3"/>
    </row>
    <row r="38" spans="1:10" ht="16.2" customHeight="1" x14ac:dyDescent="0.25">
      <c r="A38" s="63"/>
      <c r="B38" s="33" t="s">
        <v>12</v>
      </c>
      <c r="C38" s="34">
        <v>124015.20544488824</v>
      </c>
      <c r="D38" s="34">
        <v>311739.18998709862</v>
      </c>
      <c r="E38" s="34">
        <v>238280.85807335176</v>
      </c>
      <c r="F38" s="34">
        <v>238479.32500000001</v>
      </c>
      <c r="G38" s="34">
        <v>552515.04</v>
      </c>
      <c r="H38" s="74"/>
      <c r="I38" s="3"/>
      <c r="J38" s="3"/>
    </row>
    <row r="39" spans="1:10" ht="16.2" customHeight="1" x14ac:dyDescent="0.25">
      <c r="A39" s="63"/>
      <c r="B39" s="35" t="s">
        <v>13</v>
      </c>
      <c r="C39" s="36">
        <v>2675796.7252913793</v>
      </c>
      <c r="D39" s="36">
        <v>2138765.702000875</v>
      </c>
      <c r="E39" s="36">
        <v>2183410.866995017</v>
      </c>
      <c r="F39" s="36">
        <v>2144278.7688000002</v>
      </c>
      <c r="G39" s="36">
        <v>1826591.25</v>
      </c>
      <c r="H39" s="74"/>
      <c r="I39" s="3"/>
      <c r="J39" s="3"/>
    </row>
    <row r="40" spans="1:10" ht="24.6" customHeight="1" x14ac:dyDescent="0.25">
      <c r="A40" s="63"/>
      <c r="B40" s="33" t="s">
        <v>14</v>
      </c>
      <c r="C40" s="34">
        <v>1349542.544687602</v>
      </c>
      <c r="D40" s="34">
        <v>1381560.6827831122</v>
      </c>
      <c r="E40" s="34">
        <v>1191516.9979517334</v>
      </c>
      <c r="F40" s="34">
        <v>61590.083275000005</v>
      </c>
      <c r="G40" s="34">
        <v>717336.46</v>
      </c>
      <c r="H40" s="74"/>
      <c r="I40" s="3"/>
      <c r="J40" s="3"/>
    </row>
    <row r="41" spans="1:10" ht="15" customHeight="1" x14ac:dyDescent="0.25">
      <c r="A41" s="63"/>
      <c r="B41" s="35" t="s">
        <v>15</v>
      </c>
      <c r="C41" s="36">
        <v>6056226.9780345755</v>
      </c>
      <c r="D41" s="36">
        <v>4713495.7926252037</v>
      </c>
      <c r="E41" s="36">
        <v>4670232.9087532628</v>
      </c>
      <c r="F41" s="36">
        <v>3856696.6061470001</v>
      </c>
      <c r="G41" s="36">
        <v>4215592.87</v>
      </c>
      <c r="H41" s="74"/>
      <c r="I41" s="3"/>
      <c r="J41" s="3"/>
    </row>
    <row r="42" spans="1:10" ht="15" customHeight="1" x14ac:dyDescent="0.25">
      <c r="A42" s="63"/>
      <c r="B42" s="33" t="s">
        <v>16</v>
      </c>
      <c r="C42" s="34">
        <v>2962103.2948724385</v>
      </c>
      <c r="D42" s="34">
        <v>3571761.1573649668</v>
      </c>
      <c r="E42" s="34">
        <v>3587386.2342889444</v>
      </c>
      <c r="F42" s="34">
        <v>4093203.281895</v>
      </c>
      <c r="G42" s="34">
        <v>3755260.54</v>
      </c>
      <c r="H42" s="74"/>
      <c r="I42" s="3"/>
      <c r="J42" s="3"/>
    </row>
    <row r="43" spans="1:10" ht="15" customHeight="1" x14ac:dyDescent="0.25">
      <c r="A43" s="63"/>
      <c r="B43" s="37" t="s">
        <v>17</v>
      </c>
      <c r="C43" s="38">
        <v>263730539.59006709</v>
      </c>
      <c r="D43" s="38">
        <v>261914059.9542582</v>
      </c>
      <c r="E43" s="38">
        <v>260514068.11141798</v>
      </c>
      <c r="F43" s="38">
        <v>268569620.483913</v>
      </c>
      <c r="G43" s="38">
        <v>275548770.50999999</v>
      </c>
      <c r="H43" s="74"/>
      <c r="I43" s="3"/>
      <c r="J43" s="3"/>
    </row>
    <row r="44" spans="1:10" ht="15" customHeight="1" x14ac:dyDescent="0.25">
      <c r="A44" s="63"/>
      <c r="B44" s="37" t="s">
        <v>18</v>
      </c>
      <c r="C44" s="38">
        <v>254844069.70435768</v>
      </c>
      <c r="D44" s="38">
        <v>258267827.96558532</v>
      </c>
      <c r="E44" s="38">
        <v>243826891.39678037</v>
      </c>
      <c r="F44" s="38">
        <v>248435538.77678898</v>
      </c>
      <c r="G44" s="38">
        <v>271264161.67999989</v>
      </c>
      <c r="H44" s="74"/>
      <c r="I44" s="3"/>
      <c r="J44" s="3"/>
    </row>
    <row r="45" spans="1:10" ht="15" customHeight="1" x14ac:dyDescent="0.25">
      <c r="A45" s="63"/>
      <c r="B45" s="37" t="s">
        <v>19</v>
      </c>
      <c r="C45" s="39">
        <v>7227.6207803452335</v>
      </c>
      <c r="D45" s="39">
        <v>7570.3559581799618</v>
      </c>
      <c r="E45" s="38">
        <v>7746.2573150535045</v>
      </c>
      <c r="F45" s="38">
        <v>7790.8033172056348</v>
      </c>
      <c r="G45" s="38">
        <v>7463.6020117049738</v>
      </c>
      <c r="H45" s="74"/>
      <c r="I45" s="3"/>
      <c r="J45" s="3"/>
    </row>
    <row r="46" spans="1:10" ht="13.2" x14ac:dyDescent="0.25">
      <c r="A46" s="63"/>
      <c r="B46" s="51" t="s">
        <v>21</v>
      </c>
      <c r="C46" s="51"/>
      <c r="D46" s="51"/>
      <c r="E46" s="51"/>
      <c r="F46" s="52"/>
      <c r="G46" s="52"/>
      <c r="H46" s="75"/>
      <c r="I46" s="3"/>
      <c r="J46" s="3"/>
    </row>
    <row r="47" spans="1:10" ht="33.75" customHeight="1" x14ac:dyDescent="0.25">
      <c r="A47" s="63"/>
      <c r="B47" s="53" t="s">
        <v>22</v>
      </c>
      <c r="C47" s="54"/>
      <c r="D47" s="54"/>
      <c r="E47" s="54"/>
      <c r="F47" s="54"/>
      <c r="G47" s="55"/>
      <c r="H47" s="75"/>
      <c r="I47" s="3"/>
      <c r="J47" s="3"/>
    </row>
    <row r="48" spans="1:10" ht="13.2" x14ac:dyDescent="0.25">
      <c r="A48" s="76"/>
      <c r="B48" s="56" t="s">
        <v>23</v>
      </c>
      <c r="C48" s="57"/>
      <c r="D48" s="57"/>
      <c r="E48" s="57"/>
      <c r="F48" s="57"/>
      <c r="G48" s="57"/>
      <c r="H48" s="77"/>
      <c r="I48" s="3"/>
      <c r="J48" s="3"/>
    </row>
    <row r="49" spans="1:10" ht="13.2" x14ac:dyDescent="0.25">
      <c r="A49" s="78"/>
      <c r="B49" s="79"/>
      <c r="C49" s="80"/>
      <c r="D49" s="80"/>
      <c r="E49" s="80"/>
      <c r="F49" s="80"/>
      <c r="G49" s="80"/>
      <c r="H49" s="81"/>
      <c r="I49" s="3"/>
      <c r="J49" s="3"/>
    </row>
    <row r="50" spans="1:10" ht="13.8" thickBot="1" x14ac:dyDescent="0.3">
      <c r="A50" s="5"/>
      <c r="B50" s="6"/>
      <c r="C50" s="7"/>
      <c r="D50" s="8"/>
      <c r="E50" s="8"/>
      <c r="F50" s="8"/>
      <c r="G50" s="8"/>
      <c r="H50" s="5"/>
      <c r="I50" s="5"/>
      <c r="J50" s="3"/>
    </row>
    <row r="51" spans="1:10" ht="13.2" x14ac:dyDescent="0.25">
      <c r="A51" s="5"/>
      <c r="B51" s="9"/>
      <c r="C51" s="10"/>
      <c r="D51" s="11"/>
      <c r="E51" s="11"/>
      <c r="F51" s="11"/>
      <c r="G51" s="11"/>
      <c r="H51" s="11"/>
      <c r="I51" s="12"/>
      <c r="J51" s="12"/>
    </row>
    <row r="52" spans="1:10" ht="13.2" x14ac:dyDescent="0.25">
      <c r="A52" s="13"/>
      <c r="B52" s="14"/>
      <c r="C52" s="14"/>
      <c r="D52" s="14"/>
      <c r="E52" s="14"/>
      <c r="F52" s="14"/>
      <c r="G52" s="14"/>
      <c r="H52" s="14"/>
      <c r="I52" s="12"/>
      <c r="J52" s="12"/>
    </row>
    <row r="53" spans="1:10" ht="13.2" x14ac:dyDescent="0.25">
      <c r="A53" s="13"/>
      <c r="B53" s="14"/>
      <c r="C53" s="14"/>
      <c r="D53" s="14"/>
      <c r="E53" s="14"/>
      <c r="F53" s="14"/>
      <c r="G53" s="14"/>
      <c r="H53" s="14"/>
      <c r="I53" s="12"/>
      <c r="J53" s="12"/>
    </row>
    <row r="54" spans="1:10" ht="11.25" customHeight="1" x14ac:dyDescent="0.25">
      <c r="A54" s="13"/>
      <c r="B54" s="15" t="s">
        <v>24</v>
      </c>
      <c r="C54" s="14"/>
      <c r="D54" s="14"/>
      <c r="E54" s="14"/>
      <c r="F54" s="14"/>
      <c r="G54" s="14"/>
      <c r="H54" s="14"/>
      <c r="I54" s="12"/>
      <c r="J54" s="12"/>
    </row>
    <row r="55" spans="1:10" ht="13.2" x14ac:dyDescent="0.25">
      <c r="A55" s="13"/>
      <c r="B55" s="14"/>
      <c r="C55" s="16" t="str">
        <f>C7</f>
        <v>2016</v>
      </c>
      <c r="D55" s="16" t="str">
        <f>D7</f>
        <v>2017</v>
      </c>
      <c r="E55" s="16" t="str">
        <f>E7</f>
        <v>2018</v>
      </c>
      <c r="F55" s="16" t="str">
        <f>F7</f>
        <v>2019</v>
      </c>
      <c r="G55" s="16" t="str">
        <f>G7</f>
        <v>2020</v>
      </c>
      <c r="H55" s="14"/>
      <c r="I55" s="13"/>
      <c r="J55" s="13"/>
    </row>
    <row r="56" spans="1:10" ht="26.4" x14ac:dyDescent="0.2">
      <c r="A56" s="17"/>
      <c r="B56" s="18" t="s">
        <v>25</v>
      </c>
      <c r="C56" s="19">
        <f>C43/1000</f>
        <v>263730.53959006711</v>
      </c>
      <c r="D56" s="19">
        <f>D43/1000</f>
        <v>261914.05995425821</v>
      </c>
      <c r="E56" s="19">
        <f>E43/1000</f>
        <v>260514.06811141799</v>
      </c>
      <c r="F56" s="19">
        <f>F43/1000</f>
        <v>268569.62048391299</v>
      </c>
      <c r="G56" s="19">
        <f>G43/1000</f>
        <v>275548.77051</v>
      </c>
      <c r="H56" s="20"/>
      <c r="I56" s="17"/>
      <c r="J56" s="17"/>
    </row>
    <row r="57" spans="1:10" ht="39.6" x14ac:dyDescent="0.2">
      <c r="A57" s="17"/>
      <c r="B57" s="18" t="s">
        <v>26</v>
      </c>
      <c r="C57" s="21">
        <f>(C30+C36)/1000</f>
        <v>209120.901219122</v>
      </c>
      <c r="D57" s="21">
        <f>(D30+D36)/1000</f>
        <v>217240.95059122189</v>
      </c>
      <c r="E57" s="21">
        <f>(E30+E36)/1000</f>
        <v>215955.60602063546</v>
      </c>
      <c r="F57" s="21">
        <f>(F30+F36)/1000</f>
        <v>222961.44973856601</v>
      </c>
      <c r="G57" s="21">
        <f>(G30+G36)/1000</f>
        <v>216566.49804999997</v>
      </c>
      <c r="H57" s="20"/>
      <c r="I57" s="17"/>
      <c r="J57" s="17"/>
    </row>
    <row r="58" spans="1:10" ht="39.6" x14ac:dyDescent="0.2">
      <c r="A58" s="17"/>
      <c r="B58" s="18" t="s">
        <v>27</v>
      </c>
      <c r="C58" s="22">
        <f>C57/C56</f>
        <v>0.79293396033759189</v>
      </c>
      <c r="D58" s="22">
        <f>D57/D56</f>
        <v>0.82943600137068541</v>
      </c>
      <c r="E58" s="22">
        <f>E57/E56</f>
        <v>0.82895947841202366</v>
      </c>
      <c r="F58" s="22">
        <f>F57/F56</f>
        <v>0.83018119970840532</v>
      </c>
      <c r="G58" s="22">
        <f>G57/G56</f>
        <v>0.78594615990906957</v>
      </c>
      <c r="H58" s="20"/>
      <c r="I58" s="17"/>
      <c r="J58" s="17"/>
    </row>
    <row r="59" spans="1:10" ht="13.2" x14ac:dyDescent="0.2">
      <c r="A59" s="17"/>
      <c r="B59" s="18"/>
      <c r="C59" s="20"/>
      <c r="D59" s="20"/>
      <c r="E59" s="20"/>
      <c r="F59" s="20"/>
      <c r="G59" s="20"/>
      <c r="H59" s="20"/>
      <c r="I59" s="17"/>
      <c r="J59" s="17"/>
    </row>
    <row r="60" spans="1:10" ht="13.2" x14ac:dyDescent="0.2">
      <c r="A60" s="17"/>
      <c r="B60" s="18"/>
      <c r="C60" s="20"/>
      <c r="D60" s="20"/>
      <c r="E60" s="20"/>
      <c r="F60" s="20"/>
      <c r="G60" s="20"/>
      <c r="H60" s="20"/>
      <c r="I60" s="17"/>
      <c r="J60" s="17"/>
    </row>
    <row r="61" spans="1:10" ht="13.2" x14ac:dyDescent="0.25">
      <c r="A61" s="17"/>
      <c r="B61" s="18"/>
      <c r="C61" s="16" t="str">
        <f>C7</f>
        <v>2016</v>
      </c>
      <c r="D61" s="16" t="str">
        <f>D7</f>
        <v>2017</v>
      </c>
      <c r="E61" s="16" t="str">
        <f>E7</f>
        <v>2018</v>
      </c>
      <c r="F61" s="16" t="str">
        <f>F7</f>
        <v>2019</v>
      </c>
      <c r="G61" s="16" t="str">
        <f>G7</f>
        <v>2020</v>
      </c>
      <c r="H61" s="20"/>
      <c r="I61" s="17"/>
      <c r="J61" s="17"/>
    </row>
    <row r="62" spans="1:10" ht="13.2" x14ac:dyDescent="0.2">
      <c r="A62" s="17"/>
      <c r="B62" s="18" t="s">
        <v>17</v>
      </c>
      <c r="C62" s="23">
        <f>C43/1000</f>
        <v>263730.53959006711</v>
      </c>
      <c r="D62" s="23">
        <f t="shared" ref="C62:F63" si="0">D43/1000</f>
        <v>261914.05995425821</v>
      </c>
      <c r="E62" s="23">
        <f t="shared" si="0"/>
        <v>260514.06811141799</v>
      </c>
      <c r="F62" s="23">
        <f t="shared" si="0"/>
        <v>268569.62048391299</v>
      </c>
      <c r="G62" s="23">
        <f>G43/1000</f>
        <v>275548.77051</v>
      </c>
      <c r="H62" s="20"/>
      <c r="I62" s="17"/>
      <c r="J62" s="17"/>
    </row>
    <row r="63" spans="1:10" ht="26.4" x14ac:dyDescent="0.2">
      <c r="A63" s="17"/>
      <c r="B63" s="18" t="s">
        <v>28</v>
      </c>
      <c r="C63" s="23">
        <f t="shared" si="0"/>
        <v>254844.06970435768</v>
      </c>
      <c r="D63" s="23">
        <f t="shared" si="0"/>
        <v>258267.82796558531</v>
      </c>
      <c r="E63" s="23">
        <f t="shared" si="0"/>
        <v>243826.89139678038</v>
      </c>
      <c r="F63" s="23">
        <f t="shared" si="0"/>
        <v>248435.53877678898</v>
      </c>
      <c r="G63" s="23">
        <f>G44/1000</f>
        <v>271264.1616799999</v>
      </c>
      <c r="H63" s="20"/>
      <c r="I63" s="17"/>
      <c r="J63" s="17"/>
    </row>
    <row r="64" spans="1:10" ht="13.2" x14ac:dyDescent="0.2">
      <c r="A64" s="17"/>
      <c r="B64" s="18"/>
      <c r="C64" s="20"/>
      <c r="D64" s="20"/>
      <c r="E64" s="20"/>
      <c r="F64" s="20"/>
      <c r="G64" s="20"/>
      <c r="H64" s="20"/>
      <c r="I64" s="17"/>
      <c r="J64" s="17"/>
    </row>
    <row r="65" spans="1:10" ht="13.2" x14ac:dyDescent="0.2">
      <c r="A65" s="17"/>
      <c r="B65" s="18"/>
      <c r="C65" s="20"/>
      <c r="D65" s="20"/>
      <c r="E65" s="20"/>
      <c r="F65" s="20"/>
      <c r="G65" s="20"/>
      <c r="H65" s="20"/>
      <c r="I65" s="17"/>
      <c r="J65" s="17"/>
    </row>
    <row r="66" spans="1:10" ht="13.2" x14ac:dyDescent="0.2">
      <c r="A66" s="17"/>
      <c r="B66" s="18"/>
      <c r="C66" s="20"/>
      <c r="D66" s="20"/>
      <c r="E66" s="20"/>
      <c r="F66" s="20"/>
      <c r="G66" s="20"/>
      <c r="H66" s="20"/>
      <c r="I66" s="17"/>
      <c r="J66" s="17"/>
    </row>
    <row r="67" spans="1:10" ht="13.2" x14ac:dyDescent="0.25">
      <c r="A67" s="17"/>
      <c r="B67" s="18"/>
      <c r="C67" s="16" t="str">
        <f>C7</f>
        <v>2016</v>
      </c>
      <c r="D67" s="16" t="str">
        <f>D7</f>
        <v>2017</v>
      </c>
      <c r="E67" s="16" t="str">
        <f>E7</f>
        <v>2018</v>
      </c>
      <c r="F67" s="16" t="str">
        <f>F7</f>
        <v>2019</v>
      </c>
      <c r="G67" s="16" t="str">
        <f>G7</f>
        <v>2020</v>
      </c>
      <c r="H67" s="20"/>
      <c r="I67" s="17"/>
      <c r="J67" s="17"/>
    </row>
    <row r="68" spans="1:10" ht="26.4" x14ac:dyDescent="0.2">
      <c r="A68" s="17"/>
      <c r="B68" s="18" t="s">
        <v>29</v>
      </c>
      <c r="C68" s="24">
        <f>C30/1000</f>
        <v>61137.100370540604</v>
      </c>
      <c r="D68" s="24">
        <f>D30/1000</f>
        <v>61957.052141438733</v>
      </c>
      <c r="E68" s="24">
        <f>E30/1000</f>
        <v>59430.082958275329</v>
      </c>
      <c r="F68" s="24">
        <f>F30/1000</f>
        <v>64837.747451896998</v>
      </c>
      <c r="G68" s="24">
        <f>G30/1000</f>
        <v>56773.018059999988</v>
      </c>
      <c r="H68" s="20"/>
      <c r="I68" s="17"/>
      <c r="J68" s="17"/>
    </row>
    <row r="69" spans="1:10" ht="13.2" x14ac:dyDescent="0.2">
      <c r="A69" s="17"/>
      <c r="B69" s="18" t="s">
        <v>30</v>
      </c>
      <c r="C69" s="24">
        <f>C36/1000</f>
        <v>147983.80084858136</v>
      </c>
      <c r="D69" s="24">
        <f>D36/1000</f>
        <v>155283.89844978318</v>
      </c>
      <c r="E69" s="24">
        <f>E36/1000</f>
        <v>156525.52306236012</v>
      </c>
      <c r="F69" s="24">
        <f>F36/1000</f>
        <v>158123.70228666902</v>
      </c>
      <c r="G69" s="24">
        <f>G36/1000</f>
        <v>159793.47998999999</v>
      </c>
      <c r="H69" s="20"/>
      <c r="I69" s="17"/>
      <c r="J69" s="17"/>
    </row>
    <row r="70" spans="1:10" ht="13.2" x14ac:dyDescent="0.2">
      <c r="A70" s="17"/>
      <c r="B70" s="18" t="s">
        <v>31</v>
      </c>
      <c r="C70" s="24">
        <f>C68+C69</f>
        <v>209120.90121912197</v>
      </c>
      <c r="D70" s="24">
        <f>D68+D69</f>
        <v>217240.95059122192</v>
      </c>
      <c r="E70" s="24">
        <f>E68+E69</f>
        <v>215955.60602063546</v>
      </c>
      <c r="F70" s="24">
        <f>F68+F69</f>
        <v>222961.44973856601</v>
      </c>
      <c r="G70" s="24">
        <f>G68+G69</f>
        <v>216566.49804999999</v>
      </c>
      <c r="H70" s="20"/>
      <c r="I70" s="17"/>
      <c r="J70" s="17"/>
    </row>
    <row r="71" spans="1:10" ht="13.2" x14ac:dyDescent="0.2">
      <c r="A71" s="17"/>
      <c r="B71" s="18"/>
      <c r="C71" s="20"/>
      <c r="D71" s="20"/>
      <c r="E71" s="20"/>
      <c r="F71" s="20"/>
      <c r="G71" s="20"/>
      <c r="H71" s="20"/>
      <c r="I71" s="17"/>
      <c r="J71" s="17"/>
    </row>
    <row r="72" spans="1:10" ht="26.4" x14ac:dyDescent="0.2">
      <c r="A72" s="17"/>
      <c r="B72" s="18" t="s">
        <v>29</v>
      </c>
      <c r="C72" s="22">
        <f>C68/C70</f>
        <v>0.29235289258092695</v>
      </c>
      <c r="D72" s="22">
        <f>D68/D70</f>
        <v>0.28519969173777976</v>
      </c>
      <c r="E72" s="22">
        <f>E68/E70</f>
        <v>0.27519583331676295</v>
      </c>
      <c r="F72" s="22">
        <f>F68/F70</f>
        <v>0.29080250208241226</v>
      </c>
      <c r="G72" s="22">
        <f>G68/G70</f>
        <v>0.26215051068006123</v>
      </c>
      <c r="H72" s="20"/>
      <c r="I72" s="17"/>
      <c r="J72" s="17"/>
    </row>
    <row r="73" spans="1:10" ht="13.2" x14ac:dyDescent="0.2">
      <c r="A73" s="17"/>
      <c r="B73" s="18" t="s">
        <v>32</v>
      </c>
      <c r="C73" s="22">
        <f>C69/C70</f>
        <v>0.707647107419073</v>
      </c>
      <c r="D73" s="22">
        <f>D69/D70</f>
        <v>0.7148003082622203</v>
      </c>
      <c r="E73" s="22">
        <f>E69/E70</f>
        <v>0.72480416668323699</v>
      </c>
      <c r="F73" s="22">
        <f>F69/F70</f>
        <v>0.70919749791758779</v>
      </c>
      <c r="G73" s="22">
        <f>G69/G70</f>
        <v>0.73784948931993866</v>
      </c>
      <c r="H73" s="20"/>
      <c r="I73" s="17"/>
      <c r="J73" s="17"/>
    </row>
    <row r="74" spans="1:10" ht="13.2" x14ac:dyDescent="0.2">
      <c r="A74" s="17"/>
      <c r="B74" s="18"/>
      <c r="C74" s="20"/>
      <c r="D74" s="20"/>
      <c r="E74" s="20"/>
      <c r="F74" s="20"/>
      <c r="G74" s="20"/>
      <c r="H74" s="20"/>
      <c r="I74" s="17"/>
      <c r="J74" s="17"/>
    </row>
    <row r="75" spans="1:10" ht="13.2" x14ac:dyDescent="0.25">
      <c r="A75" s="17"/>
      <c r="B75" s="18"/>
      <c r="C75" s="16" t="str">
        <f>C7</f>
        <v>2016</v>
      </c>
      <c r="D75" s="16" t="str">
        <f>D7</f>
        <v>2017</v>
      </c>
      <c r="E75" s="16" t="str">
        <f>E7</f>
        <v>2018</v>
      </c>
      <c r="F75" s="16" t="str">
        <f>F7</f>
        <v>2019</v>
      </c>
      <c r="G75" s="16" t="str">
        <f>G7</f>
        <v>2020</v>
      </c>
      <c r="H75" s="20"/>
      <c r="I75" s="17"/>
      <c r="J75" s="17"/>
    </row>
    <row r="76" spans="1:10" ht="26.4" x14ac:dyDescent="0.2">
      <c r="A76" s="17"/>
      <c r="B76" s="18" t="s">
        <v>33</v>
      </c>
      <c r="C76" s="24">
        <f>C23</f>
        <v>7046.8821617445101</v>
      </c>
      <c r="D76" s="24">
        <f>D23</f>
        <v>7462.9762974049463</v>
      </c>
      <c r="E76" s="24">
        <f>E23</f>
        <v>7726.4919442162472</v>
      </c>
      <c r="F76" s="24">
        <f>F23</f>
        <v>7832.3145845035033</v>
      </c>
      <c r="G76" s="24">
        <f>G23</f>
        <v>7463.6020117049738</v>
      </c>
      <c r="H76" s="20"/>
      <c r="I76" s="17"/>
      <c r="J76" s="17"/>
    </row>
    <row r="77" spans="1:10" ht="26.4" x14ac:dyDescent="0.2">
      <c r="A77" s="17"/>
      <c r="B77" s="18" t="s">
        <v>34</v>
      </c>
      <c r="C77" s="24">
        <f>C45</f>
        <v>7227.6207803452335</v>
      </c>
      <c r="D77" s="24">
        <f>D45</f>
        <v>7570.3559581799618</v>
      </c>
      <c r="E77" s="24">
        <f>E45</f>
        <v>7746.2573150535045</v>
      </c>
      <c r="F77" s="24">
        <f>F45</f>
        <v>7790.8033172056348</v>
      </c>
      <c r="G77" s="24">
        <f>G45</f>
        <v>7463.6020117049738</v>
      </c>
      <c r="H77" s="20"/>
      <c r="I77" s="25"/>
      <c r="J77" s="25"/>
    </row>
    <row r="78" spans="1:10" ht="13.2" x14ac:dyDescent="0.25">
      <c r="A78" s="13"/>
      <c r="B78" s="14"/>
      <c r="C78" s="14"/>
      <c r="D78" s="14"/>
      <c r="E78" s="14"/>
      <c r="F78" s="14"/>
      <c r="G78" s="14"/>
      <c r="H78" s="14"/>
      <c r="I78" s="12"/>
      <c r="J78" s="12"/>
    </row>
    <row r="79" spans="1:10" ht="13.2" x14ac:dyDescent="0.25">
      <c r="A79" s="13"/>
      <c r="B79" s="14"/>
      <c r="C79" s="14"/>
      <c r="D79" s="14"/>
      <c r="E79" s="14"/>
      <c r="F79" s="14"/>
      <c r="G79" s="14"/>
      <c r="H79" s="14"/>
      <c r="I79" s="12"/>
      <c r="J79" s="12"/>
    </row>
    <row r="80" spans="1:10" ht="13.2" x14ac:dyDescent="0.25">
      <c r="A80" s="13"/>
      <c r="B80" s="11"/>
      <c r="C80" s="11"/>
      <c r="D80" s="11"/>
      <c r="E80" s="11"/>
      <c r="F80" s="11"/>
      <c r="G80" s="11"/>
      <c r="H80" s="11"/>
      <c r="I80" s="12"/>
      <c r="J80" s="12"/>
    </row>
    <row r="81" spans="1:10" ht="13.2" x14ac:dyDescent="0.25">
      <c r="A81" s="13"/>
      <c r="B81" s="11"/>
      <c r="C81" s="11"/>
      <c r="D81" s="11"/>
      <c r="E81" s="11"/>
      <c r="F81" s="11"/>
      <c r="G81" s="11"/>
      <c r="H81" s="11"/>
      <c r="I81" s="12"/>
      <c r="J81" s="12"/>
    </row>
    <row r="82" spans="1:10" ht="13.2" x14ac:dyDescent="0.25">
      <c r="A82" s="13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3.2" x14ac:dyDescent="0.25">
      <c r="A83" s="13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3.2" x14ac:dyDescent="0.25">
      <c r="A84" s="13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3.2" x14ac:dyDescent="0.25">
      <c r="A85" s="13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3.2" x14ac:dyDescent="0.25">
      <c r="A86" s="13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3.2" x14ac:dyDescent="0.25">
      <c r="A87" s="13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3.2" x14ac:dyDescent="0.25">
      <c r="A88" s="13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3.2" x14ac:dyDescent="0.25">
      <c r="A89" s="13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3.2" x14ac:dyDescent="0.25">
      <c r="A90" s="13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3.2" x14ac:dyDescent="0.25">
      <c r="A91" s="13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3.2" x14ac:dyDescent="0.25">
      <c r="A92" s="13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3.2" x14ac:dyDescent="0.25">
      <c r="A93" s="13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3.2" x14ac:dyDescent="0.25">
      <c r="A94" s="13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3.2" x14ac:dyDescent="0.25">
      <c r="A95" s="13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3.2" x14ac:dyDescent="0.25">
      <c r="A96" s="13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3.2" x14ac:dyDescent="0.25">
      <c r="A97" s="13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3.2" x14ac:dyDescent="0.25">
      <c r="A98" s="13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3.2" x14ac:dyDescent="0.25">
      <c r="A99" s="13"/>
      <c r="B99" s="12"/>
      <c r="C99" s="12"/>
      <c r="D99" s="12"/>
      <c r="E99" s="12"/>
      <c r="F99" s="12"/>
      <c r="G99" s="12"/>
      <c r="H99" s="12"/>
      <c r="I99" s="12"/>
      <c r="J99" s="12"/>
    </row>
    <row r="100" spans="1:10" ht="13.2" x14ac:dyDescent="0.25">
      <c r="A100" s="13"/>
      <c r="B100" s="5"/>
      <c r="C100" s="5"/>
      <c r="D100" s="5"/>
      <c r="E100" s="5"/>
      <c r="F100" s="5"/>
      <c r="G100" s="5"/>
      <c r="H100" s="12"/>
      <c r="I100" s="12"/>
      <c r="J100" s="12"/>
    </row>
    <row r="101" spans="1:10" ht="13.2" x14ac:dyDescent="0.25">
      <c r="A101" s="13"/>
      <c r="B101" s="5"/>
      <c r="C101" s="5"/>
      <c r="D101" s="5"/>
      <c r="E101" s="5"/>
      <c r="F101" s="5"/>
      <c r="G101" s="5"/>
      <c r="H101" s="12"/>
      <c r="I101" s="12"/>
      <c r="J101" s="12"/>
    </row>
    <row r="102" spans="1:10" ht="13.2" x14ac:dyDescent="0.25">
      <c r="A102" s="13"/>
      <c r="B102" s="5"/>
      <c r="C102" s="5"/>
      <c r="D102" s="5"/>
      <c r="E102" s="5"/>
      <c r="F102" s="5"/>
      <c r="G102" s="5"/>
      <c r="H102" s="12"/>
      <c r="I102" s="12"/>
      <c r="J102" s="12"/>
    </row>
    <row r="103" spans="1:10" ht="13.2" x14ac:dyDescent="0.25">
      <c r="A103" s="13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2" x14ac:dyDescent="0.25">
      <c r="A104" s="13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2" x14ac:dyDescent="0.25">
      <c r="A105" s="13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2" x14ac:dyDescent="0.25">
      <c r="A106" s="13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2" x14ac:dyDescent="0.25">
      <c r="A107" s="13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2" x14ac:dyDescent="0.25">
      <c r="A108" s="13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2" x14ac:dyDescent="0.25">
      <c r="A109" s="13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2" x14ac:dyDescent="0.25">
      <c r="A110" s="13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2" x14ac:dyDescent="0.25">
      <c r="A111" s="13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2" x14ac:dyDescent="0.25">
      <c r="A112" s="13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2" x14ac:dyDescent="0.25">
      <c r="A113" s="13"/>
      <c r="B113" s="13"/>
      <c r="C113" s="13"/>
      <c r="D113" s="13"/>
      <c r="E113" s="13"/>
      <c r="F113" s="13"/>
      <c r="G113" s="13"/>
      <c r="H113" s="3"/>
      <c r="I113" s="3"/>
      <c r="J113" s="3"/>
    </row>
    <row r="114" spans="1:10" ht="24" customHeight="1" x14ac:dyDescent="0.25">
      <c r="A114" s="3"/>
      <c r="B114" s="50" t="s">
        <v>40</v>
      </c>
      <c r="C114" s="50"/>
      <c r="D114" s="50"/>
      <c r="E114" s="50"/>
      <c r="F114" s="50"/>
      <c r="G114" s="50"/>
      <c r="H114" s="50"/>
      <c r="I114" s="3"/>
      <c r="J114" s="3"/>
    </row>
    <row r="115" spans="1:10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3.2" x14ac:dyDescent="0.25">
      <c r="A116" s="3"/>
      <c r="B116" s="5"/>
      <c r="C116" s="5"/>
      <c r="D116" s="5"/>
      <c r="E116" s="5"/>
      <c r="F116" s="5"/>
      <c r="G116" s="5"/>
      <c r="H116" s="3"/>
      <c r="I116" s="3"/>
      <c r="J116" s="3"/>
    </row>
    <row r="117" spans="1:10" ht="13.2" x14ac:dyDescent="0.25">
      <c r="A117" s="3"/>
      <c r="B117" s="5"/>
      <c r="C117" s="5"/>
      <c r="D117" s="5"/>
      <c r="E117" s="5"/>
      <c r="F117" s="5"/>
      <c r="G117" s="5"/>
      <c r="H117" s="3"/>
      <c r="I117" s="3"/>
      <c r="J117" s="3"/>
    </row>
    <row r="118" spans="1:10" ht="13.2" x14ac:dyDescent="0.25">
      <c r="A118" s="3"/>
      <c r="B118" s="26"/>
      <c r="C118" s="26"/>
      <c r="D118" s="26"/>
      <c r="E118" s="26"/>
      <c r="F118" s="26"/>
      <c r="G118" s="26"/>
      <c r="H118" s="27"/>
      <c r="I118" s="27"/>
      <c r="J118" s="3"/>
    </row>
    <row r="119" spans="1:10" ht="13.2" x14ac:dyDescent="0.25">
      <c r="A119" s="3"/>
      <c r="B119" s="26"/>
      <c r="C119" s="26"/>
      <c r="D119" s="26"/>
      <c r="E119" s="26"/>
      <c r="F119" s="26"/>
      <c r="G119" s="26"/>
      <c r="H119" s="27"/>
      <c r="I119" s="27"/>
      <c r="J119" s="3"/>
    </row>
    <row r="120" spans="1:10" ht="13.2" x14ac:dyDescent="0.25">
      <c r="A120" s="3"/>
      <c r="B120" s="26"/>
      <c r="C120" s="26"/>
      <c r="D120" s="26"/>
      <c r="E120" s="26"/>
      <c r="F120" s="26"/>
      <c r="G120" s="26"/>
      <c r="H120" s="27"/>
      <c r="I120" s="27"/>
      <c r="J120" s="3"/>
    </row>
    <row r="121" spans="1:10" ht="13.2" x14ac:dyDescent="0.25">
      <c r="A121" s="3"/>
      <c r="B121" s="5"/>
      <c r="C121" s="5"/>
      <c r="D121" s="5"/>
      <c r="E121" s="5"/>
      <c r="F121" s="5"/>
      <c r="G121" s="5"/>
      <c r="H121" s="3"/>
      <c r="I121" s="27"/>
      <c r="J121" s="3"/>
    </row>
    <row r="122" spans="1:10" ht="13.2" x14ac:dyDescent="0.25">
      <c r="A122" s="3"/>
      <c r="B122" s="26"/>
      <c r="C122" s="26"/>
      <c r="D122" s="26"/>
      <c r="E122" s="26"/>
      <c r="F122" s="26"/>
      <c r="G122" s="26"/>
      <c r="H122" s="27"/>
      <c r="I122" s="27"/>
      <c r="J122" s="3"/>
    </row>
    <row r="123" spans="1:10" ht="13.2" x14ac:dyDescent="0.25">
      <c r="A123" s="3"/>
      <c r="B123" s="26"/>
      <c r="C123" s="26"/>
      <c r="D123" s="26"/>
      <c r="E123" s="26"/>
      <c r="F123" s="26"/>
      <c r="G123" s="26"/>
      <c r="H123" s="27"/>
      <c r="I123" s="27"/>
      <c r="J123" s="3"/>
    </row>
    <row r="124" spans="1:10" ht="13.2" x14ac:dyDescent="0.25">
      <c r="A124" s="3"/>
      <c r="B124" s="26"/>
      <c r="C124" s="26"/>
      <c r="D124" s="26"/>
      <c r="E124" s="26"/>
      <c r="F124" s="26"/>
      <c r="G124" s="26"/>
      <c r="H124" s="27"/>
      <c r="I124" s="27"/>
      <c r="J124" s="3"/>
    </row>
    <row r="125" spans="1:10" ht="13.2" x14ac:dyDescent="0.25">
      <c r="A125" s="3"/>
      <c r="B125" s="26"/>
      <c r="C125" s="26"/>
      <c r="D125" s="26"/>
      <c r="E125" s="26"/>
      <c r="F125" s="26"/>
      <c r="G125" s="26"/>
      <c r="H125" s="27"/>
      <c r="I125" s="27"/>
      <c r="J125" s="3"/>
    </row>
    <row r="126" spans="1:10" ht="13.2" x14ac:dyDescent="0.25">
      <c r="A126" s="3"/>
      <c r="B126" s="26"/>
      <c r="C126" s="26"/>
      <c r="D126" s="26"/>
      <c r="E126" s="26"/>
      <c r="F126" s="26"/>
      <c r="G126" s="26"/>
      <c r="H126" s="27"/>
      <c r="I126" s="27"/>
      <c r="J126" s="3"/>
    </row>
    <row r="127" spans="1:10" ht="13.2" x14ac:dyDescent="0.25">
      <c r="A127" s="3"/>
      <c r="B127" s="26"/>
      <c r="C127" s="26"/>
      <c r="D127" s="26"/>
      <c r="E127" s="26"/>
      <c r="F127" s="26"/>
      <c r="G127" s="26"/>
      <c r="H127" s="27"/>
      <c r="I127" s="27"/>
      <c r="J127" s="3"/>
    </row>
    <row r="128" spans="1:10" ht="13.2" x14ac:dyDescent="0.25">
      <c r="A128" s="3"/>
      <c r="B128" s="26"/>
      <c r="C128" s="26"/>
      <c r="D128" s="26"/>
      <c r="E128" s="26"/>
      <c r="F128" s="26"/>
      <c r="G128" s="26"/>
      <c r="H128" s="27"/>
      <c r="I128" s="27"/>
      <c r="J128" s="3"/>
    </row>
    <row r="129" spans="1:10" ht="13.2" x14ac:dyDescent="0.25">
      <c r="A129" s="3"/>
      <c r="B129" s="26"/>
      <c r="C129" s="26"/>
      <c r="D129" s="26"/>
      <c r="E129" s="26"/>
      <c r="F129" s="26"/>
      <c r="G129" s="26"/>
      <c r="H129" s="27"/>
      <c r="I129" s="27"/>
      <c r="J129" s="3"/>
    </row>
    <row r="130" spans="1:10" ht="13.2" x14ac:dyDescent="0.25">
      <c r="A130" s="3"/>
      <c r="B130" s="26"/>
      <c r="C130" s="26"/>
      <c r="D130" s="26"/>
      <c r="E130" s="26"/>
      <c r="F130" s="26"/>
      <c r="G130" s="26"/>
      <c r="H130" s="27"/>
      <c r="I130" s="27"/>
      <c r="J130" s="3"/>
    </row>
    <row r="131" spans="1:10" ht="13.2" x14ac:dyDescent="0.25">
      <c r="A131" s="3"/>
      <c r="B131" s="26"/>
      <c r="C131" s="26"/>
      <c r="D131" s="26"/>
      <c r="E131" s="26"/>
      <c r="F131" s="26"/>
      <c r="G131" s="26"/>
      <c r="H131" s="27"/>
      <c r="I131" s="27"/>
      <c r="J131" s="3"/>
    </row>
    <row r="132" spans="1:10" ht="13.2" x14ac:dyDescent="0.25">
      <c r="A132" s="3"/>
      <c r="B132" s="26"/>
      <c r="C132" s="26"/>
      <c r="D132" s="26"/>
      <c r="E132" s="26"/>
      <c r="F132" s="26"/>
      <c r="G132" s="26"/>
      <c r="H132" s="27"/>
      <c r="I132" s="27"/>
      <c r="J132" s="3"/>
    </row>
    <row r="133" spans="1:10" ht="13.2" x14ac:dyDescent="0.25">
      <c r="A133" s="3"/>
      <c r="B133" s="26"/>
      <c r="C133" s="26"/>
      <c r="D133" s="26"/>
      <c r="E133" s="26"/>
      <c r="F133" s="26"/>
      <c r="G133" s="26"/>
      <c r="H133" s="27"/>
      <c r="I133" s="27"/>
      <c r="J133" s="3"/>
    </row>
    <row r="134" spans="1:10" ht="13.2" x14ac:dyDescent="0.25">
      <c r="A134" s="3"/>
      <c r="B134" s="26"/>
      <c r="C134" s="26"/>
      <c r="D134" s="26"/>
      <c r="E134" s="26"/>
      <c r="F134" s="26"/>
      <c r="G134" s="26"/>
      <c r="H134" s="27"/>
      <c r="I134" s="27"/>
      <c r="J134" s="3"/>
    </row>
    <row r="135" spans="1:10" ht="13.2" x14ac:dyDescent="0.25">
      <c r="A135" s="3"/>
      <c r="B135" s="26"/>
      <c r="C135" s="26"/>
      <c r="D135" s="26"/>
      <c r="E135" s="26"/>
      <c r="F135" s="26"/>
      <c r="G135" s="26"/>
      <c r="H135" s="27"/>
      <c r="I135" s="27"/>
      <c r="J135" s="3"/>
    </row>
    <row r="136" spans="1:10" ht="13.2" x14ac:dyDescent="0.25">
      <c r="A136" s="3"/>
      <c r="B136" s="26"/>
      <c r="C136" s="26"/>
      <c r="D136" s="26"/>
      <c r="E136" s="26"/>
      <c r="F136" s="26"/>
      <c r="G136" s="26"/>
      <c r="H136" s="27"/>
      <c r="I136" s="27"/>
      <c r="J136" s="3"/>
    </row>
    <row r="137" spans="1:10" ht="13.2" x14ac:dyDescent="0.25">
      <c r="A137" s="3"/>
      <c r="B137" s="26"/>
      <c r="C137" s="26"/>
      <c r="D137" s="26"/>
      <c r="E137" s="26"/>
      <c r="F137" s="26"/>
      <c r="G137" s="26"/>
      <c r="H137" s="27"/>
      <c r="I137" s="27"/>
      <c r="J137" s="3"/>
    </row>
    <row r="138" spans="1:10" ht="13.2" x14ac:dyDescent="0.25">
      <c r="A138" s="3"/>
      <c r="B138" s="27"/>
      <c r="C138" s="27"/>
      <c r="D138" s="27"/>
      <c r="E138" s="27"/>
      <c r="F138" s="27"/>
      <c r="G138" s="27"/>
      <c r="H138" s="27"/>
      <c r="I138" s="27"/>
      <c r="J138" s="3"/>
    </row>
    <row r="139" spans="1:10" ht="26.25" customHeight="1" x14ac:dyDescent="0.25">
      <c r="A139" s="3"/>
      <c r="B139" s="50" t="s">
        <v>41</v>
      </c>
      <c r="C139" s="50"/>
      <c r="D139" s="50"/>
      <c r="E139" s="50"/>
      <c r="F139" s="50"/>
      <c r="G139" s="50"/>
      <c r="H139" s="50"/>
      <c r="I139" s="3"/>
      <c r="J139" s="3"/>
    </row>
    <row r="140" spans="1:10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</sheetData>
  <mergeCells count="8">
    <mergeCell ref="B114:H114"/>
    <mergeCell ref="B139:H139"/>
    <mergeCell ref="B1:H1"/>
    <mergeCell ref="B2:H2"/>
    <mergeCell ref="B4:H4"/>
    <mergeCell ref="B26:H26"/>
    <mergeCell ref="B46:E46"/>
    <mergeCell ref="B47:G47"/>
  </mergeCells>
  <pageMargins left="0.7" right="0.7" top="0.75" bottom="0.75" header="0.3" footer="0.3"/>
  <pageSetup paperSize="9" orientation="portrait" r:id="rId1"/>
  <drawing r:id="rId2"/>
  <webPublishItems count="1">
    <webPublishItem id="11915" divId="4_3_1_11915" sourceType="range" sourceRef="A6:H139" destinationFile="\\reid\inetpub\gpaqssl\lldades\indicadors\2020\4_3_1.htm"/>
  </webPublishItem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Llibre dades 2021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2021-07-28T11:17:11Z</dcterms:created>
  <dcterms:modified xsi:type="dcterms:W3CDTF">2021-07-29T10:48:18Z</dcterms:modified>
</cp:coreProperties>
</file>