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9200" windowHeight="6312"/>
  </bookViews>
  <sheets>
    <sheet name="311" sheetId="2" r:id="rId1"/>
  </sheets>
  <calcPr calcId="162913"/>
</workbook>
</file>

<file path=xl/calcChain.xml><?xml version="1.0" encoding="utf-8"?>
<calcChain xmlns="http://schemas.openxmlformats.org/spreadsheetml/2006/main">
  <c r="AA50" i="2" l="1"/>
  <c r="E57" i="2" l="1"/>
  <c r="AA49" i="2"/>
  <c r="AA48" i="2"/>
  <c r="AA47" i="2"/>
  <c r="AA46" i="2"/>
  <c r="V49" i="2"/>
  <c r="V48" i="2"/>
  <c r="V47" i="2"/>
  <c r="P48" i="2"/>
  <c r="P47" i="2"/>
  <c r="H48" i="2"/>
  <c r="H47" i="2"/>
  <c r="D48" i="2"/>
  <c r="D47" i="2"/>
  <c r="AA39" i="2"/>
  <c r="AB39" i="2"/>
  <c r="AC39" i="2"/>
  <c r="AA40" i="2"/>
  <c r="AB40" i="2"/>
  <c r="AC40" i="2" l="1"/>
  <c r="AA8" i="2"/>
  <c r="AA9" i="2"/>
  <c r="AA10" i="2"/>
  <c r="AA11" i="2" l="1"/>
  <c r="AA12" i="2"/>
  <c r="AA13" i="2"/>
  <c r="AA14" i="2"/>
  <c r="AA15" i="2"/>
  <c r="E42" i="2"/>
  <c r="Z42" i="2" l="1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D42" i="2"/>
  <c r="C42" i="2"/>
  <c r="AB41" i="2"/>
  <c r="AA41" i="2"/>
  <c r="AB38" i="2"/>
  <c r="AA38" i="2"/>
  <c r="AB37" i="2"/>
  <c r="AA37" i="2"/>
  <c r="AB36" i="2"/>
  <c r="AA36" i="2"/>
  <c r="AB35" i="2"/>
  <c r="AA35" i="2"/>
  <c r="AB34" i="2"/>
  <c r="AA34" i="2"/>
  <c r="AB33" i="2"/>
  <c r="AA33" i="2"/>
  <c r="AB32" i="2"/>
  <c r="AA32" i="2"/>
  <c r="AB31" i="2"/>
  <c r="AA31" i="2"/>
  <c r="AB30" i="2"/>
  <c r="AA30" i="2"/>
  <c r="AB29" i="2"/>
  <c r="AA29" i="2"/>
  <c r="AB28" i="2"/>
  <c r="AA28" i="2"/>
  <c r="AB27" i="2"/>
  <c r="AA27" i="2"/>
  <c r="AB26" i="2"/>
  <c r="AA26" i="2"/>
  <c r="AB25" i="2"/>
  <c r="AA25" i="2"/>
  <c r="AB24" i="2"/>
  <c r="AA24" i="2"/>
  <c r="AB23" i="2"/>
  <c r="AA23" i="2"/>
  <c r="AB22" i="2"/>
  <c r="AA22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B14" i="2"/>
  <c r="AB13" i="2"/>
  <c r="AB12" i="2"/>
  <c r="AB11" i="2"/>
  <c r="AB10" i="2"/>
  <c r="AC10" i="2" s="1"/>
  <c r="AB9" i="2"/>
  <c r="AB8" i="2"/>
  <c r="AA42" i="2" l="1"/>
  <c r="AC18" i="2"/>
  <c r="AC20" i="2"/>
  <c r="AC22" i="2"/>
  <c r="AC24" i="2"/>
  <c r="AC26" i="2"/>
  <c r="AC30" i="2"/>
  <c r="AC36" i="2"/>
  <c r="AC38" i="2"/>
  <c r="AC34" i="2"/>
  <c r="AC14" i="2"/>
  <c r="AC11" i="2"/>
  <c r="AC13" i="2"/>
  <c r="AC15" i="2"/>
  <c r="AC31" i="2"/>
  <c r="AC41" i="2"/>
  <c r="AC17" i="2"/>
  <c r="AC35" i="2"/>
  <c r="AC27" i="2"/>
  <c r="AC29" i="2"/>
  <c r="AB42" i="2"/>
  <c r="AC33" i="2"/>
  <c r="AC8" i="2"/>
  <c r="AC12" i="2"/>
  <c r="AC19" i="2"/>
  <c r="AC21" i="2"/>
  <c r="AC28" i="2"/>
  <c r="AC37" i="2"/>
  <c r="AC9" i="2"/>
  <c r="AC16" i="2"/>
  <c r="AC23" i="2"/>
  <c r="AC25" i="2"/>
  <c r="AC32" i="2"/>
  <c r="AC42" i="2" l="1"/>
</calcChain>
</file>

<file path=xl/sharedStrings.xml><?xml version="1.0" encoding="utf-8"?>
<sst xmlns="http://schemas.openxmlformats.org/spreadsheetml/2006/main" count="238" uniqueCount="97">
  <si>
    <t>Sexe</t>
  </si>
  <si>
    <t>Associat</t>
  </si>
  <si>
    <t>H</t>
  </si>
  <si>
    <t>Agregat</t>
  </si>
  <si>
    <t>D</t>
  </si>
  <si>
    <t>Col·laborador Permanent</t>
  </si>
  <si>
    <t>Catedràtic Universitari</t>
  </si>
  <si>
    <t>Titular Universitari</t>
  </si>
  <si>
    <t>Titular Escola Universitària</t>
  </si>
  <si>
    <t>Lector</t>
  </si>
  <si>
    <t>Catedràtic Escola Universitària</t>
  </si>
  <si>
    <t>Catedràtic Contractat</t>
  </si>
  <si>
    <t>Emèrit</t>
  </si>
  <si>
    <t>Altres</t>
  </si>
  <si>
    <t>Visitant</t>
  </si>
  <si>
    <t>Total general</t>
  </si>
  <si>
    <t>205 ESEIAAT</t>
  </si>
  <si>
    <t>410 ICE</t>
  </si>
  <si>
    <t>701 AC</t>
  </si>
  <si>
    <t>707 ESAII</t>
  </si>
  <si>
    <t>709 EE</t>
  </si>
  <si>
    <t>710 EEL</t>
  </si>
  <si>
    <t>712 EM</t>
  </si>
  <si>
    <t>713 EQ</t>
  </si>
  <si>
    <t>715 EIO</t>
  </si>
  <si>
    <t>723 CS</t>
  </si>
  <si>
    <t>724 MMT</t>
  </si>
  <si>
    <t>729 MF</t>
  </si>
  <si>
    <t>731 OO</t>
  </si>
  <si>
    <t>732 OE</t>
  </si>
  <si>
    <t>735 PA</t>
  </si>
  <si>
    <t>737 RMEE</t>
  </si>
  <si>
    <t>739 TSC</t>
  </si>
  <si>
    <t>740 UOT</t>
  </si>
  <si>
    <t>742 CEN</t>
  </si>
  <si>
    <t>744 ENTEL</t>
  </si>
  <si>
    <t>745 EAB</t>
  </si>
  <si>
    <t>747 ESSI</t>
  </si>
  <si>
    <t>748 FIS</t>
  </si>
  <si>
    <t>749 MAT</t>
  </si>
  <si>
    <t>750 EMIT</t>
  </si>
  <si>
    <t>751 DECA</t>
  </si>
  <si>
    <t>753 TA</t>
  </si>
  <si>
    <t>756 THATC</t>
  </si>
  <si>
    <t>758 EPC</t>
  </si>
  <si>
    <t>T</t>
  </si>
  <si>
    <t>PDI FUNCIONARI</t>
  </si>
  <si>
    <t>PDI LABORAL</t>
  </si>
  <si>
    <t>Any_ref</t>
  </si>
  <si>
    <t>Dedicació</t>
  </si>
  <si>
    <t>Nacionalitat</t>
  </si>
  <si>
    <t>Es doctor</t>
  </si>
  <si>
    <t>Doctor</t>
  </si>
  <si>
    <t>No doctor</t>
  </si>
  <si>
    <t>Dones</t>
  </si>
  <si>
    <t>Homes</t>
  </si>
  <si>
    <t>Contractat Laboral. Durada determinada</t>
  </si>
  <si>
    <t>Contractat Laboral. Indefinit</t>
  </si>
  <si>
    <t>Funcionari</t>
  </si>
  <si>
    <t>Estranger</t>
  </si>
  <si>
    <t>Unitat</t>
  </si>
  <si>
    <t>Nacionals</t>
  </si>
  <si>
    <t>Edat</t>
  </si>
  <si>
    <t>Entre 30 i 40 anys</t>
  </si>
  <si>
    <t>Entre 41 i 50 anys</t>
  </si>
  <si>
    <t>Entre 51 i 60 anys</t>
  </si>
  <si>
    <t>Menys de 30 anys</t>
  </si>
  <si>
    <t>Més de 60 anys</t>
  </si>
  <si>
    <t>752 RA</t>
  </si>
  <si>
    <t>Total</t>
  </si>
  <si>
    <t>PDI. Professorat</t>
  </si>
  <si>
    <t>702 CEM</t>
  </si>
  <si>
    <t>PDI No doctor</t>
  </si>
  <si>
    <t>PDI doctorat a la UPC</t>
  </si>
  <si>
    <t>PDI doctor altres Univ.</t>
  </si>
  <si>
    <t>230 ETSETB</t>
  </si>
  <si>
    <t>717 DEGD</t>
  </si>
  <si>
    <t>977 FLUMEN</t>
  </si>
  <si>
    <t>Titulació màx</t>
  </si>
  <si>
    <t>2020</t>
  </si>
  <si>
    <t>No Doctor</t>
  </si>
  <si>
    <t/>
  </si>
  <si>
    <t>ESPANYA</t>
  </si>
  <si>
    <t>ESTRANGER</t>
  </si>
  <si>
    <t>&lt; 30 anys</t>
  </si>
  <si>
    <t>Tipus contrac.</t>
  </si>
  <si>
    <t>Dedica.</t>
  </si>
  <si>
    <t>Naciona.</t>
  </si>
  <si>
    <t>TC</t>
  </si>
  <si>
    <t>TP</t>
  </si>
  <si>
    <t>Tipus contrac</t>
  </si>
  <si>
    <t>Contractat laboral de durada determinada</t>
  </si>
  <si>
    <t>Contractat laboral indefinit</t>
  </si>
  <si>
    <t>T. Complet</t>
  </si>
  <si>
    <t>T. Parcial</t>
  </si>
  <si>
    <t>&gt; 60 anys</t>
  </si>
  <si>
    <t>Dades a gener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</si>
</sst>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i/>
      <sz val="8"/>
      <color theme="3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5" borderId="0" xfId="0" applyFont="1" applyFill="1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7" fillId="0" borderId="8" xfId="0" applyFont="1" applyBorder="1"/>
    <xf numFmtId="164" fontId="4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Fill="1" applyAlignment="1"/>
    <xf numFmtId="0" fontId="2" fillId="0" borderId="0" xfId="0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1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12" fillId="0" borderId="0" xfId="2" applyFont="1" applyFill="1" applyBorder="1" applyAlignment="1">
      <alignment horizontal="right"/>
    </xf>
    <xf numFmtId="0" fontId="12" fillId="0" borderId="0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12" fillId="0" borderId="0" xfId="2" applyFont="1" applyFill="1" applyBorder="1" applyAlignment="1"/>
    <xf numFmtId="0" fontId="14" fillId="0" borderId="0" xfId="0" applyFont="1"/>
    <xf numFmtId="0" fontId="12" fillId="5" borderId="0" xfId="0" applyFont="1" applyFill="1" applyBorder="1" applyAlignment="1"/>
    <xf numFmtId="0" fontId="12" fillId="0" borderId="0" xfId="2" applyFont="1" applyFill="1" applyBorder="1" applyAlignment="1">
      <alignment horizontal="right" vertical="top"/>
    </xf>
    <xf numFmtId="0" fontId="12" fillId="0" borderId="0" xfId="2" applyFont="1" applyFill="1" applyBorder="1" applyAlignment="1">
      <alignment horizontal="left" vertical="top"/>
    </xf>
    <xf numFmtId="10" fontId="3" fillId="0" borderId="0" xfId="3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5" fillId="0" borderId="0" xfId="2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vertical="top" wrapText="1"/>
    </xf>
  </cellXfs>
  <cellStyles count="4">
    <cellStyle name="Normal" xfId="0" builtinId="0"/>
    <cellStyle name="Normal_311" xfId="2"/>
    <cellStyle name="Normal_Hoja2" xfId="1"/>
    <cellStyle name="Percentat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PDI SEGONS LA NACIONALITAT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135874515140179"/>
          <c:y val="1.552259505195893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8491875758405657"/>
                  <c:y val="-4.480536478975716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38-4D0C-AA04-905FB339E919}"/>
                </c:ext>
              </c:extLst>
            </c:dLbl>
            <c:dLbl>
              <c:idx val="1"/>
              <c:layout>
                <c:manualLayout>
                  <c:x val="-0.18763815107793974"/>
                  <c:y val="6.272751070565979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38-4D0C-AA04-905FB339E919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'311'!$G$47:$G$48</c:f>
              <c:strCache>
                <c:ptCount val="2"/>
                <c:pt idx="0">
                  <c:v>Nacionals</c:v>
                </c:pt>
                <c:pt idx="1">
                  <c:v>Estranger</c:v>
                </c:pt>
              </c:strCache>
            </c:strRef>
          </c:cat>
          <c:val>
            <c:numRef>
              <c:f>'311'!$H$47:$H$48</c:f>
              <c:numCache>
                <c:formatCode>General</c:formatCode>
                <c:ptCount val="2"/>
                <c:pt idx="0">
                  <c:v>2826</c:v>
                </c:pt>
                <c:pt idx="1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8-4B32-81E7-72080992E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PDI SEGONS EL GÈNERE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122551172365609"/>
          <c:y val="2.1625683820015281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7445822594524827E-2"/>
                  <c:y val="-1.79548252355775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B8-41BF-BF6A-E68703A0D039}"/>
                </c:ext>
              </c:extLst>
            </c:dLbl>
            <c:dLbl>
              <c:idx val="1"/>
              <c:layout>
                <c:manualLayout>
                  <c:x val="-4.1168733891787386E-2"/>
                  <c:y val="1.79548252355775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B8-41BF-BF6A-E68703A0D039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'311'!$K$47:$K$48</c:f>
              <c:strCache>
                <c:ptCount val="2"/>
                <c:pt idx="0">
                  <c:v>Dones</c:v>
                </c:pt>
                <c:pt idx="1">
                  <c:v>Homes</c:v>
                </c:pt>
              </c:strCache>
            </c:strRef>
          </c:cat>
          <c:val>
            <c:numRef>
              <c:f>'311'!$L$47:$L$48</c:f>
              <c:numCache>
                <c:formatCode>General</c:formatCode>
                <c:ptCount val="2"/>
                <c:pt idx="0">
                  <c:v>756</c:v>
                </c:pt>
                <c:pt idx="1">
                  <c:v>2228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8-43B6-B147-5872DF5AB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PDI SEGONS LA DEDICACIÓ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6467497115486642E-2"/>
                  <c:y val="0.1623830962464358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E3-4721-AF89-62CB90A8AC6C}"/>
                </c:ext>
              </c:extLst>
            </c:dLbl>
            <c:dLbl>
              <c:idx val="1"/>
              <c:layout>
                <c:manualLayout>
                  <c:x val="3.2934994230973284E-2"/>
                  <c:y val="-0.1759150209336388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E3-4721-AF89-62CB90A8AC6C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'311'!$O$47:$O$48</c:f>
              <c:strCache>
                <c:ptCount val="2"/>
                <c:pt idx="0">
                  <c:v>T. Complet</c:v>
                </c:pt>
                <c:pt idx="1">
                  <c:v>T. Parcial</c:v>
                </c:pt>
              </c:strCache>
            </c:strRef>
          </c:cat>
          <c:val>
            <c:numRef>
              <c:f>'311'!$P$47:$P$48</c:f>
              <c:numCache>
                <c:formatCode>General</c:formatCode>
                <c:ptCount val="2"/>
                <c:pt idx="0">
                  <c:v>1496</c:v>
                </c:pt>
                <c:pt idx="1">
                  <c:v>1488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B-4AD7-95AA-B816AA0C7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 DEL PDI SEGONS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EL TIPUS DE CONTRACTE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517944582381935"/>
          <c:y val="2.74325936530660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198372483949846"/>
          <c:y val="0.17771934691107019"/>
          <c:w val="0.42238631865290871"/>
          <c:h val="0.6963023818608293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9175802479905122E-2"/>
                  <c:y val="0.103268909568122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A5-4A5C-A035-31E1CEA1DFB0}"/>
                </c:ext>
              </c:extLst>
            </c:dLbl>
            <c:dLbl>
              <c:idx val="1"/>
              <c:layout>
                <c:manualLayout>
                  <c:x val="-0.1371710631632039"/>
                  <c:y val="-2.699534717251252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A5-4A5C-A035-31E1CEA1DFB0}"/>
                </c:ext>
              </c:extLst>
            </c:dLbl>
            <c:dLbl>
              <c:idx val="2"/>
              <c:layout>
                <c:manualLayout>
                  <c:x val="-3.2751471774635492E-2"/>
                  <c:y val="-7.648680753134666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A5-4A5C-A035-31E1CEA1DFB0}"/>
                </c:ext>
              </c:extLst>
            </c:dLbl>
            <c:dLbl>
              <c:idx val="3"/>
              <c:layout>
                <c:manualLayout>
                  <c:x val="0.17752763944072908"/>
                  <c:y val="1.989978525411596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A5-4A5C-A035-31E1CEA1DFB0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'311'!$U$47:$U$50</c:f>
              <c:strCache>
                <c:ptCount val="4"/>
                <c:pt idx="0">
                  <c:v>Contractat Laboral. Durada determinada</c:v>
                </c:pt>
                <c:pt idx="1">
                  <c:v>Contractat Laboral. Indefinit</c:v>
                </c:pt>
                <c:pt idx="2">
                  <c:v>Funcionari</c:v>
                </c:pt>
                <c:pt idx="3">
                  <c:v>Altres</c:v>
                </c:pt>
              </c:strCache>
            </c:strRef>
          </c:cat>
          <c:val>
            <c:numRef>
              <c:f>'311'!$V$47:$V$50</c:f>
              <c:numCache>
                <c:formatCode>General</c:formatCode>
                <c:ptCount val="4"/>
                <c:pt idx="0">
                  <c:v>1517</c:v>
                </c:pt>
                <c:pt idx="1">
                  <c:v>559</c:v>
                </c:pt>
                <c:pt idx="2">
                  <c:v>868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9-480A-BAA6-17EE61D5F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PDI SEGONS L'EDAT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1816935770971888"/>
          <c:y val="0.18810238754713399"/>
          <c:w val="0.39697252030418834"/>
          <c:h val="0.665894402595497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30486556787320462"/>
                  <c:y val="4.10939400999197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A7-4AEB-95B0-3575FFDE051C}"/>
                </c:ext>
              </c:extLst>
            </c:dLbl>
            <c:dLbl>
              <c:idx val="1"/>
              <c:layout>
                <c:manualLayout>
                  <c:x val="0.10888055995471597"/>
                  <c:y val="0.2009037071551632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A7-4AEB-95B0-3575FFDE051C}"/>
                </c:ext>
              </c:extLst>
            </c:dLbl>
            <c:dLbl>
              <c:idx val="2"/>
              <c:layout>
                <c:manualLayout>
                  <c:x val="3.266416798641459E-2"/>
                  <c:y val="3.65279467554842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A7-4AEB-95B0-3575FFDE051C}"/>
                </c:ext>
              </c:extLst>
            </c:dLbl>
            <c:dLbl>
              <c:idx val="3"/>
              <c:layout>
                <c:manualLayout>
                  <c:x val="-2.1776111990943196E-2"/>
                  <c:y val="0.12784781364419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A7-4AEB-95B0-3575FFDE051C}"/>
                </c:ext>
              </c:extLst>
            </c:dLbl>
            <c:dLbl>
              <c:idx val="4"/>
              <c:layout>
                <c:manualLayout>
                  <c:x val="-9.52704899603765E-2"/>
                  <c:y val="6.84899001665329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A7-4AEB-95B0-3575FFDE051C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'311'!$Z$46:$Z$50</c:f>
              <c:strCache>
                <c:ptCount val="5"/>
                <c:pt idx="0">
                  <c:v>&lt; 30 anys</c:v>
                </c:pt>
                <c:pt idx="1">
                  <c:v>Entre 30 i 40 anys</c:v>
                </c:pt>
                <c:pt idx="2">
                  <c:v>Entre 41 i 50 anys</c:v>
                </c:pt>
                <c:pt idx="3">
                  <c:v>Entre 51 i 60 anys</c:v>
                </c:pt>
                <c:pt idx="4">
                  <c:v>&gt; 60 anys</c:v>
                </c:pt>
              </c:strCache>
            </c:strRef>
          </c:cat>
          <c:val>
            <c:numRef>
              <c:f>'311'!$AA$46:$AA$50</c:f>
              <c:numCache>
                <c:formatCode>General</c:formatCode>
                <c:ptCount val="5"/>
                <c:pt idx="0">
                  <c:v>160</c:v>
                </c:pt>
                <c:pt idx="1">
                  <c:v>494</c:v>
                </c:pt>
                <c:pt idx="2">
                  <c:v>893</c:v>
                </c:pt>
                <c:pt idx="3">
                  <c:v>986</c:v>
                </c:pt>
                <c:pt idx="4">
                  <c:v>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B-4D1F-9B65-66BFDF797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000" b="1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% DE PDI DOCTOR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5423993875765527"/>
          <c:y val="0.18564708316129699"/>
          <c:w val="0.48596456692913387"/>
          <c:h val="0.63310227036675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637-4274-8B14-FC17CD03120E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37-4274-8B14-FC17CD03120E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37-4274-8B14-FC17CD03120E}"/>
              </c:ext>
            </c:extLst>
          </c:dPt>
          <c:dLbls>
            <c:dLbl>
              <c:idx val="0"/>
              <c:layout/>
              <c:numFmt formatCode="0.00%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81502624671916"/>
                      <c:h val="0.14450860309128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637-4274-8B14-FC17CD03120E}"/>
                </c:ext>
              </c:extLst>
            </c:dLbl>
            <c:dLbl>
              <c:idx val="1"/>
              <c:layout>
                <c:manualLayout>
                  <c:x val="-0.11666666666666667"/>
                  <c:y val="-2.8950545572461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37-4274-8B14-FC17CD03120E}"/>
                </c:ext>
              </c:extLst>
            </c:dLbl>
            <c:dLbl>
              <c:idx val="2"/>
              <c:layout/>
              <c:numFmt formatCode="0.00%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672003499562554"/>
                      <c:h val="0.167656751239428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637-4274-8B14-FC17CD03120E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'311'!$C$56:$E$56</c:f>
              <c:strCache>
                <c:ptCount val="3"/>
                <c:pt idx="0">
                  <c:v>PDI doctorat a la UPC</c:v>
                </c:pt>
                <c:pt idx="1">
                  <c:v>PDI doctor altres Univ.</c:v>
                </c:pt>
                <c:pt idx="2">
                  <c:v>PDI No doctor</c:v>
                </c:pt>
              </c:strCache>
            </c:strRef>
          </c:cat>
          <c:val>
            <c:numRef>
              <c:f>'311'!$C$57:$E$57</c:f>
              <c:numCache>
                <c:formatCode>General</c:formatCode>
                <c:ptCount val="3"/>
                <c:pt idx="0">
                  <c:v>1305</c:v>
                </c:pt>
                <c:pt idx="1">
                  <c:v>480</c:v>
                </c:pt>
                <c:pt idx="2">
                  <c:v>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7-4274-8B14-FC17CD031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88109</xdr:colOff>
      <xdr:row>44</xdr:row>
      <xdr:rowOff>27094</xdr:rowOff>
    </xdr:from>
    <xdr:to>
      <xdr:col>27</xdr:col>
      <xdr:colOff>397935</xdr:colOff>
      <xdr:row>64</xdr:row>
      <xdr:rowOff>160866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27517</xdr:colOff>
      <xdr:row>44</xdr:row>
      <xdr:rowOff>33866</xdr:rowOff>
    </xdr:from>
    <xdr:to>
      <xdr:col>8</xdr:col>
      <xdr:colOff>448733</xdr:colOff>
      <xdr:row>64</xdr:row>
      <xdr:rowOff>150016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25401</xdr:colOff>
      <xdr:row>66</xdr:row>
      <xdr:rowOff>84666</xdr:rowOff>
    </xdr:from>
    <xdr:to>
      <xdr:col>8</xdr:col>
      <xdr:colOff>448732</xdr:colOff>
      <xdr:row>86</xdr:row>
      <xdr:rowOff>50800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135466</xdr:colOff>
      <xdr:row>66</xdr:row>
      <xdr:rowOff>67733</xdr:rowOff>
    </xdr:from>
    <xdr:to>
      <xdr:col>18</xdr:col>
      <xdr:colOff>262466</xdr:colOff>
      <xdr:row>86</xdr:row>
      <xdr:rowOff>33867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93133</xdr:colOff>
      <xdr:row>66</xdr:row>
      <xdr:rowOff>50798</xdr:rowOff>
    </xdr:from>
    <xdr:to>
      <xdr:col>27</xdr:col>
      <xdr:colOff>397933</xdr:colOff>
      <xdr:row>85</xdr:row>
      <xdr:rowOff>160865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101599</xdr:colOff>
      <xdr:row>44</xdr:row>
      <xdr:rowOff>33869</xdr:rowOff>
    </xdr:from>
    <xdr:to>
      <xdr:col>18</xdr:col>
      <xdr:colOff>237067</xdr:colOff>
      <xdr:row>64</xdr:row>
      <xdr:rowOff>160868</xdr:rowOff>
    </xdr:to>
    <xdr:graphicFrame macro="">
      <xdr:nvGraphicFramePr>
        <xdr:cNvPr id="8" name="Gràfic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"/>
  <sheetViews>
    <sheetView showGridLines="0" tabSelected="1" zoomScale="90" zoomScaleNormal="90" workbookViewId="0">
      <selection activeCell="N2" sqref="N2"/>
    </sheetView>
  </sheetViews>
  <sheetFormatPr defaultColWidth="11.44140625" defaultRowHeight="13.2" x14ac:dyDescent="0.25"/>
  <cols>
    <col min="1" max="1" width="0.5546875" style="1" customWidth="1"/>
    <col min="2" max="2" width="14.33203125" style="1" bestFit="1" customWidth="1"/>
    <col min="3" max="25" width="7.6640625" style="1" customWidth="1"/>
    <col min="26" max="26" width="10" style="1" customWidth="1"/>
    <col min="27" max="29" width="7.6640625" style="1" customWidth="1"/>
    <col min="30" max="30" width="0.5546875" style="1" customWidth="1"/>
    <col min="31" max="31" width="8" style="1" customWidth="1"/>
    <col min="32" max="16384" width="11.44140625" style="1"/>
  </cols>
  <sheetData>
    <row r="1" spans="1:30" x14ac:dyDescent="0.25">
      <c r="B1" s="20" t="s">
        <v>70</v>
      </c>
    </row>
    <row r="4" spans="1:30" ht="6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</row>
    <row r="5" spans="1:30" s="3" customFormat="1" ht="23.25" customHeight="1" x14ac:dyDescent="0.3">
      <c r="A5" s="11"/>
      <c r="B5" s="48" t="s">
        <v>60</v>
      </c>
      <c r="C5" s="48" t="s">
        <v>46</v>
      </c>
      <c r="D5" s="48"/>
      <c r="E5" s="48"/>
      <c r="F5" s="48"/>
      <c r="G5" s="48"/>
      <c r="H5" s="48"/>
      <c r="I5" s="48"/>
      <c r="J5" s="48"/>
      <c r="K5" s="48" t="s">
        <v>47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9" t="s">
        <v>15</v>
      </c>
      <c r="AB5" s="49"/>
      <c r="AC5" s="49"/>
      <c r="AD5" s="12"/>
    </row>
    <row r="6" spans="1:30" s="2" customFormat="1" ht="47.25" customHeight="1" x14ac:dyDescent="0.3">
      <c r="A6" s="9"/>
      <c r="B6" s="48"/>
      <c r="C6" s="49" t="s">
        <v>6</v>
      </c>
      <c r="D6" s="49"/>
      <c r="E6" s="49" t="s">
        <v>7</v>
      </c>
      <c r="F6" s="49"/>
      <c r="G6" s="49" t="s">
        <v>10</v>
      </c>
      <c r="H6" s="49"/>
      <c r="I6" s="49" t="s">
        <v>8</v>
      </c>
      <c r="J6" s="49"/>
      <c r="K6" s="49" t="s">
        <v>3</v>
      </c>
      <c r="L6" s="49"/>
      <c r="M6" s="49" t="s">
        <v>1</v>
      </c>
      <c r="N6" s="49"/>
      <c r="O6" s="49" t="s">
        <v>11</v>
      </c>
      <c r="P6" s="49"/>
      <c r="Q6" s="49" t="s">
        <v>5</v>
      </c>
      <c r="R6" s="49"/>
      <c r="S6" s="49" t="s">
        <v>12</v>
      </c>
      <c r="T6" s="49"/>
      <c r="U6" s="49" t="s">
        <v>9</v>
      </c>
      <c r="V6" s="49"/>
      <c r="W6" s="49" t="s">
        <v>14</v>
      </c>
      <c r="X6" s="49"/>
      <c r="Y6" s="49" t="s">
        <v>13</v>
      </c>
      <c r="Z6" s="49"/>
      <c r="AA6" s="49"/>
      <c r="AB6" s="49"/>
      <c r="AC6" s="49"/>
      <c r="AD6" s="10"/>
    </row>
    <row r="7" spans="1:30" s="3" customFormat="1" ht="47.4" customHeight="1" x14ac:dyDescent="0.3">
      <c r="A7" s="11"/>
      <c r="B7" s="48"/>
      <c r="C7" s="18" t="s">
        <v>4</v>
      </c>
      <c r="D7" s="18" t="s">
        <v>2</v>
      </c>
      <c r="E7" s="18" t="s">
        <v>4</v>
      </c>
      <c r="F7" s="18" t="s">
        <v>2</v>
      </c>
      <c r="G7" s="18" t="s">
        <v>4</v>
      </c>
      <c r="H7" s="18" t="s">
        <v>2</v>
      </c>
      <c r="I7" s="18" t="s">
        <v>4</v>
      </c>
      <c r="J7" s="18" t="s">
        <v>2</v>
      </c>
      <c r="K7" s="18" t="s">
        <v>4</v>
      </c>
      <c r="L7" s="18" t="s">
        <v>2</v>
      </c>
      <c r="M7" s="18" t="s">
        <v>4</v>
      </c>
      <c r="N7" s="18" t="s">
        <v>2</v>
      </c>
      <c r="O7" s="18" t="s">
        <v>4</v>
      </c>
      <c r="P7" s="18" t="s">
        <v>2</v>
      </c>
      <c r="Q7" s="18" t="s">
        <v>4</v>
      </c>
      <c r="R7" s="18" t="s">
        <v>2</v>
      </c>
      <c r="S7" s="18" t="s">
        <v>4</v>
      </c>
      <c r="T7" s="18" t="s">
        <v>2</v>
      </c>
      <c r="U7" s="18" t="s">
        <v>4</v>
      </c>
      <c r="V7" s="18" t="s">
        <v>2</v>
      </c>
      <c r="W7" s="18" t="s">
        <v>4</v>
      </c>
      <c r="X7" s="18" t="s">
        <v>2</v>
      </c>
      <c r="Y7" s="18" t="s">
        <v>4</v>
      </c>
      <c r="Z7" s="18" t="s">
        <v>2</v>
      </c>
      <c r="AA7" s="18" t="s">
        <v>4</v>
      </c>
      <c r="AB7" s="18" t="s">
        <v>2</v>
      </c>
      <c r="AC7" s="18" t="s">
        <v>45</v>
      </c>
      <c r="AD7" s="12"/>
    </row>
    <row r="8" spans="1:30" s="3" customFormat="1" ht="19.5" customHeight="1" x14ac:dyDescent="0.3">
      <c r="A8" s="11"/>
      <c r="B8" s="5" t="s">
        <v>16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>
        <v>1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f t="shared" ref="AA8:AA41" si="0">+C8+E8+G8+I8+K8+M8+O8+Q8+S8+U8+W8+Y8</f>
        <v>0</v>
      </c>
      <c r="AB8" s="22">
        <f>+D8+F8+H8+J8+L8+N8+P8+R8+T8+V8+X8+Z8</f>
        <v>1</v>
      </c>
      <c r="AC8" s="22">
        <f>+AA8+AB8</f>
        <v>1</v>
      </c>
      <c r="AD8" s="12"/>
    </row>
    <row r="9" spans="1:30" s="3" customFormat="1" ht="19.5" customHeight="1" x14ac:dyDescent="0.3">
      <c r="A9" s="11"/>
      <c r="B9" s="4" t="s">
        <v>75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>
        <v>1</v>
      </c>
      <c r="N9" s="23">
        <v>2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>
        <f t="shared" si="0"/>
        <v>1</v>
      </c>
      <c r="AB9" s="23">
        <f t="shared" ref="AB9:AB41" si="1">+D9+F9+H9+J9+L9+N9+P9+R9+T9+V9+X9+Z9</f>
        <v>2</v>
      </c>
      <c r="AC9" s="23">
        <f t="shared" ref="AC9:AC41" si="2">+AA9+AB9</f>
        <v>3</v>
      </c>
      <c r="AD9" s="12"/>
    </row>
    <row r="10" spans="1:30" s="3" customFormat="1" ht="19.5" customHeight="1" x14ac:dyDescent="0.3">
      <c r="A10" s="11"/>
      <c r="B10" s="5" t="s">
        <v>17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>
        <v>9</v>
      </c>
      <c r="N10" s="22">
        <v>7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>
        <v>1</v>
      </c>
      <c r="AA10" s="22">
        <f t="shared" si="0"/>
        <v>9</v>
      </c>
      <c r="AB10" s="22">
        <f t="shared" si="1"/>
        <v>8</v>
      </c>
      <c r="AC10" s="22">
        <f t="shared" si="2"/>
        <v>17</v>
      </c>
      <c r="AD10" s="12"/>
    </row>
    <row r="11" spans="1:30" s="3" customFormat="1" ht="19.5" customHeight="1" x14ac:dyDescent="0.3">
      <c r="A11" s="11"/>
      <c r="B11" s="4" t="s">
        <v>18</v>
      </c>
      <c r="C11" s="23"/>
      <c r="D11" s="23">
        <v>12</v>
      </c>
      <c r="E11" s="23">
        <v>5</v>
      </c>
      <c r="F11" s="23">
        <v>25</v>
      </c>
      <c r="G11" s="23"/>
      <c r="H11" s="23"/>
      <c r="I11" s="23">
        <v>1</v>
      </c>
      <c r="J11" s="23"/>
      <c r="K11" s="23">
        <v>8</v>
      </c>
      <c r="L11" s="23">
        <v>17</v>
      </c>
      <c r="M11" s="23">
        <v>6</v>
      </c>
      <c r="N11" s="23">
        <v>14</v>
      </c>
      <c r="O11" s="23"/>
      <c r="P11" s="23">
        <v>1</v>
      </c>
      <c r="Q11" s="23">
        <v>2</v>
      </c>
      <c r="R11" s="23">
        <v>4</v>
      </c>
      <c r="S11" s="23"/>
      <c r="T11" s="23"/>
      <c r="U11" s="23"/>
      <c r="V11" s="23"/>
      <c r="W11" s="23"/>
      <c r="X11" s="23"/>
      <c r="Y11" s="23"/>
      <c r="Z11" s="23"/>
      <c r="AA11" s="23">
        <f t="shared" si="0"/>
        <v>22</v>
      </c>
      <c r="AB11" s="23">
        <f t="shared" si="1"/>
        <v>73</v>
      </c>
      <c r="AC11" s="23">
        <f t="shared" si="2"/>
        <v>95</v>
      </c>
      <c r="AD11" s="12"/>
    </row>
    <row r="12" spans="1:30" s="3" customFormat="1" ht="19.5" customHeight="1" x14ac:dyDescent="0.3">
      <c r="A12" s="11"/>
      <c r="B12" s="5" t="s">
        <v>71</v>
      </c>
      <c r="C12" s="22">
        <v>2</v>
      </c>
      <c r="D12" s="22">
        <v>4</v>
      </c>
      <c r="E12" s="22">
        <v>1</v>
      </c>
      <c r="F12" s="22">
        <v>6</v>
      </c>
      <c r="G12" s="22"/>
      <c r="H12" s="22">
        <v>1</v>
      </c>
      <c r="I12" s="22"/>
      <c r="J12" s="22">
        <v>1</v>
      </c>
      <c r="K12" s="22">
        <v>10</v>
      </c>
      <c r="L12" s="22">
        <v>8</v>
      </c>
      <c r="M12" s="22">
        <v>16</v>
      </c>
      <c r="N12" s="22">
        <v>34</v>
      </c>
      <c r="O12" s="22">
        <v>1</v>
      </c>
      <c r="P12" s="22">
        <v>2</v>
      </c>
      <c r="Q12" s="22"/>
      <c r="R12" s="22"/>
      <c r="S12" s="22"/>
      <c r="T12" s="22">
        <v>3</v>
      </c>
      <c r="U12" s="22">
        <v>2</v>
      </c>
      <c r="V12" s="22">
        <v>3</v>
      </c>
      <c r="W12" s="22"/>
      <c r="X12" s="22"/>
      <c r="Y12" s="22"/>
      <c r="Z12" s="22"/>
      <c r="AA12" s="22">
        <f t="shared" si="0"/>
        <v>32</v>
      </c>
      <c r="AB12" s="22">
        <f t="shared" si="1"/>
        <v>62</v>
      </c>
      <c r="AC12" s="22">
        <f t="shared" si="2"/>
        <v>94</v>
      </c>
      <c r="AD12" s="12"/>
    </row>
    <row r="13" spans="1:30" s="3" customFormat="1" ht="19.5" customHeight="1" x14ac:dyDescent="0.3">
      <c r="A13" s="11"/>
      <c r="B13" s="4" t="s">
        <v>19</v>
      </c>
      <c r="C13" s="23">
        <v>1</v>
      </c>
      <c r="D13" s="23">
        <v>5</v>
      </c>
      <c r="E13" s="23">
        <v>2</v>
      </c>
      <c r="F13" s="23">
        <v>14</v>
      </c>
      <c r="G13" s="23"/>
      <c r="H13" s="23"/>
      <c r="I13" s="23"/>
      <c r="J13" s="23">
        <v>1</v>
      </c>
      <c r="K13" s="23">
        <v>5</v>
      </c>
      <c r="L13" s="23">
        <v>13</v>
      </c>
      <c r="M13" s="23">
        <v>7</v>
      </c>
      <c r="N13" s="23">
        <v>37</v>
      </c>
      <c r="O13" s="23"/>
      <c r="P13" s="23">
        <v>1</v>
      </c>
      <c r="Q13" s="23"/>
      <c r="R13" s="23">
        <v>9</v>
      </c>
      <c r="S13" s="23"/>
      <c r="T13" s="23">
        <v>1</v>
      </c>
      <c r="U13" s="23"/>
      <c r="V13" s="23">
        <v>5</v>
      </c>
      <c r="W13" s="23"/>
      <c r="X13" s="23"/>
      <c r="Y13" s="23"/>
      <c r="Z13" s="23"/>
      <c r="AA13" s="23">
        <f t="shared" si="0"/>
        <v>15</v>
      </c>
      <c r="AB13" s="23">
        <f t="shared" si="1"/>
        <v>86</v>
      </c>
      <c r="AC13" s="23">
        <f t="shared" si="2"/>
        <v>101</v>
      </c>
      <c r="AD13" s="12"/>
    </row>
    <row r="14" spans="1:30" s="3" customFormat="1" ht="19.5" customHeight="1" x14ac:dyDescent="0.3">
      <c r="A14" s="11"/>
      <c r="B14" s="5" t="s">
        <v>20</v>
      </c>
      <c r="C14" s="22"/>
      <c r="D14" s="22">
        <v>4</v>
      </c>
      <c r="E14" s="22">
        <v>1</v>
      </c>
      <c r="F14" s="22">
        <v>15</v>
      </c>
      <c r="G14" s="22"/>
      <c r="H14" s="22">
        <v>2</v>
      </c>
      <c r="I14" s="22"/>
      <c r="J14" s="22">
        <v>5</v>
      </c>
      <c r="K14" s="22"/>
      <c r="L14" s="22">
        <v>13</v>
      </c>
      <c r="M14" s="22">
        <v>3</v>
      </c>
      <c r="N14" s="22">
        <v>27</v>
      </c>
      <c r="O14" s="22"/>
      <c r="P14" s="22">
        <v>2</v>
      </c>
      <c r="Q14" s="22"/>
      <c r="R14" s="22">
        <v>7</v>
      </c>
      <c r="S14" s="22"/>
      <c r="T14" s="22">
        <v>1</v>
      </c>
      <c r="U14" s="22">
        <v>1</v>
      </c>
      <c r="V14" s="22">
        <v>3</v>
      </c>
      <c r="W14" s="22"/>
      <c r="X14" s="22"/>
      <c r="Y14" s="22"/>
      <c r="Z14" s="22"/>
      <c r="AA14" s="22">
        <f t="shared" si="0"/>
        <v>5</v>
      </c>
      <c r="AB14" s="22">
        <f t="shared" si="1"/>
        <v>79</v>
      </c>
      <c r="AC14" s="22">
        <f t="shared" si="2"/>
        <v>84</v>
      </c>
      <c r="AD14" s="12"/>
    </row>
    <row r="15" spans="1:30" s="3" customFormat="1" ht="19.5" customHeight="1" x14ac:dyDescent="0.3">
      <c r="A15" s="11"/>
      <c r="B15" s="4" t="s">
        <v>21</v>
      </c>
      <c r="C15" s="23"/>
      <c r="D15" s="23">
        <v>13</v>
      </c>
      <c r="E15" s="23">
        <v>5</v>
      </c>
      <c r="F15" s="23">
        <v>50</v>
      </c>
      <c r="G15" s="23"/>
      <c r="H15" s="23">
        <v>1</v>
      </c>
      <c r="I15" s="23"/>
      <c r="J15" s="23">
        <v>2</v>
      </c>
      <c r="K15" s="23">
        <v>3</v>
      </c>
      <c r="L15" s="23">
        <v>18</v>
      </c>
      <c r="M15" s="23">
        <v>7</v>
      </c>
      <c r="N15" s="23">
        <v>30</v>
      </c>
      <c r="O15" s="23"/>
      <c r="P15" s="23"/>
      <c r="Q15" s="23"/>
      <c r="R15" s="23">
        <v>9</v>
      </c>
      <c r="S15" s="23"/>
      <c r="T15" s="23"/>
      <c r="U15" s="23"/>
      <c r="V15" s="23"/>
      <c r="W15" s="23"/>
      <c r="X15" s="23"/>
      <c r="Y15" s="23"/>
      <c r="Z15" s="23"/>
      <c r="AA15" s="23">
        <f t="shared" si="0"/>
        <v>15</v>
      </c>
      <c r="AB15" s="23">
        <f t="shared" si="1"/>
        <v>123</v>
      </c>
      <c r="AC15" s="23">
        <f t="shared" si="2"/>
        <v>138</v>
      </c>
      <c r="AD15" s="12"/>
    </row>
    <row r="16" spans="1:30" s="3" customFormat="1" ht="19.5" customHeight="1" x14ac:dyDescent="0.3">
      <c r="A16" s="11"/>
      <c r="B16" s="5" t="s">
        <v>22</v>
      </c>
      <c r="C16" s="22"/>
      <c r="D16" s="22">
        <v>1</v>
      </c>
      <c r="E16" s="22">
        <v>3</v>
      </c>
      <c r="F16" s="22">
        <v>2</v>
      </c>
      <c r="G16" s="22"/>
      <c r="H16" s="22">
        <v>1</v>
      </c>
      <c r="I16" s="22"/>
      <c r="J16" s="22">
        <v>3</v>
      </c>
      <c r="K16" s="22">
        <v>6</v>
      </c>
      <c r="L16" s="22">
        <v>9</v>
      </c>
      <c r="M16" s="22">
        <v>14</v>
      </c>
      <c r="N16" s="22">
        <v>59</v>
      </c>
      <c r="O16" s="22"/>
      <c r="P16" s="22"/>
      <c r="Q16" s="22">
        <v>1</v>
      </c>
      <c r="R16" s="22">
        <v>9</v>
      </c>
      <c r="S16" s="22"/>
      <c r="T16" s="22">
        <v>2</v>
      </c>
      <c r="U16" s="22"/>
      <c r="V16" s="22">
        <v>2</v>
      </c>
      <c r="W16" s="22"/>
      <c r="X16" s="22">
        <v>1</v>
      </c>
      <c r="Y16" s="22"/>
      <c r="Z16" s="22"/>
      <c r="AA16" s="22">
        <f t="shared" si="0"/>
        <v>24</v>
      </c>
      <c r="AB16" s="22">
        <f t="shared" si="1"/>
        <v>89</v>
      </c>
      <c r="AC16" s="22">
        <f t="shared" si="2"/>
        <v>113</v>
      </c>
      <c r="AD16" s="12"/>
    </row>
    <row r="17" spans="1:30" s="3" customFormat="1" ht="19.5" customHeight="1" x14ac:dyDescent="0.3">
      <c r="A17" s="11"/>
      <c r="B17" s="4" t="s">
        <v>23</v>
      </c>
      <c r="C17" s="23">
        <v>1</v>
      </c>
      <c r="D17" s="23">
        <v>7</v>
      </c>
      <c r="E17" s="23">
        <v>7</v>
      </c>
      <c r="F17" s="23">
        <v>8</v>
      </c>
      <c r="G17" s="23">
        <v>1</v>
      </c>
      <c r="H17" s="23">
        <v>6</v>
      </c>
      <c r="I17" s="23">
        <v>1</v>
      </c>
      <c r="J17" s="23"/>
      <c r="K17" s="23">
        <v>9</v>
      </c>
      <c r="L17" s="23">
        <v>10</v>
      </c>
      <c r="M17" s="23">
        <v>17</v>
      </c>
      <c r="N17" s="23">
        <v>21</v>
      </c>
      <c r="O17" s="23"/>
      <c r="P17" s="23">
        <v>3</v>
      </c>
      <c r="Q17" s="23">
        <v>3</v>
      </c>
      <c r="R17" s="23">
        <v>3</v>
      </c>
      <c r="S17" s="23"/>
      <c r="T17" s="23">
        <v>1</v>
      </c>
      <c r="U17" s="23"/>
      <c r="V17" s="23"/>
      <c r="W17" s="23"/>
      <c r="X17" s="23"/>
      <c r="Y17" s="23"/>
      <c r="Z17" s="23"/>
      <c r="AA17" s="23">
        <f t="shared" si="0"/>
        <v>39</v>
      </c>
      <c r="AB17" s="23">
        <f t="shared" si="1"/>
        <v>59</v>
      </c>
      <c r="AC17" s="23">
        <f t="shared" si="2"/>
        <v>98</v>
      </c>
      <c r="AD17" s="12"/>
    </row>
    <row r="18" spans="1:30" s="3" customFormat="1" ht="19.5" customHeight="1" x14ac:dyDescent="0.3">
      <c r="A18" s="11"/>
      <c r="B18" s="5" t="s">
        <v>24</v>
      </c>
      <c r="C18" s="22">
        <v>2</v>
      </c>
      <c r="D18" s="22">
        <v>5</v>
      </c>
      <c r="E18" s="22">
        <v>4</v>
      </c>
      <c r="F18" s="22">
        <v>7</v>
      </c>
      <c r="G18" s="22"/>
      <c r="H18" s="22"/>
      <c r="I18" s="22"/>
      <c r="J18" s="22"/>
      <c r="K18" s="22">
        <v>2</v>
      </c>
      <c r="L18" s="22">
        <v>5</v>
      </c>
      <c r="M18" s="22">
        <v>12</v>
      </c>
      <c r="N18" s="22">
        <v>23</v>
      </c>
      <c r="O18" s="22"/>
      <c r="P18" s="22"/>
      <c r="Q18" s="22">
        <v>1</v>
      </c>
      <c r="R18" s="22">
        <v>1</v>
      </c>
      <c r="S18" s="22"/>
      <c r="T18" s="22">
        <v>1</v>
      </c>
      <c r="U18" s="22">
        <v>1</v>
      </c>
      <c r="V18" s="22">
        <v>1</v>
      </c>
      <c r="W18" s="22"/>
      <c r="X18" s="22"/>
      <c r="Y18" s="22"/>
      <c r="Z18" s="22"/>
      <c r="AA18" s="22">
        <f t="shared" si="0"/>
        <v>22</v>
      </c>
      <c r="AB18" s="22">
        <f t="shared" si="1"/>
        <v>43</v>
      </c>
      <c r="AC18" s="22">
        <f t="shared" si="2"/>
        <v>65</v>
      </c>
      <c r="AD18" s="12"/>
    </row>
    <row r="19" spans="1:30" s="3" customFormat="1" ht="19.5" customHeight="1" x14ac:dyDescent="0.3">
      <c r="A19" s="11"/>
      <c r="B19" s="4" t="s">
        <v>76</v>
      </c>
      <c r="C19" s="23"/>
      <c r="D19" s="23">
        <v>1</v>
      </c>
      <c r="E19" s="23">
        <v>1</v>
      </c>
      <c r="F19" s="23">
        <v>8</v>
      </c>
      <c r="G19" s="23"/>
      <c r="H19" s="23"/>
      <c r="I19" s="23"/>
      <c r="J19" s="23">
        <v>4</v>
      </c>
      <c r="K19" s="23">
        <v>2</v>
      </c>
      <c r="L19" s="23">
        <v>2</v>
      </c>
      <c r="M19" s="23">
        <v>15</v>
      </c>
      <c r="N19" s="23">
        <v>43</v>
      </c>
      <c r="O19" s="23"/>
      <c r="P19" s="23"/>
      <c r="Q19" s="23">
        <v>2</v>
      </c>
      <c r="R19" s="23">
        <v>3</v>
      </c>
      <c r="S19" s="23">
        <v>1</v>
      </c>
      <c r="T19" s="23"/>
      <c r="U19" s="23">
        <v>2</v>
      </c>
      <c r="V19" s="23">
        <v>3</v>
      </c>
      <c r="W19" s="23"/>
      <c r="X19" s="23"/>
      <c r="Y19" s="23"/>
      <c r="Z19" s="23"/>
      <c r="AA19" s="23">
        <f t="shared" si="0"/>
        <v>23</v>
      </c>
      <c r="AB19" s="23">
        <f t="shared" si="1"/>
        <v>64</v>
      </c>
      <c r="AC19" s="23">
        <f t="shared" si="2"/>
        <v>87</v>
      </c>
      <c r="AD19" s="12"/>
    </row>
    <row r="20" spans="1:30" s="3" customFormat="1" ht="19.5" customHeight="1" x14ac:dyDescent="0.3">
      <c r="A20" s="11"/>
      <c r="B20" s="5" t="s">
        <v>25</v>
      </c>
      <c r="C20" s="22">
        <v>2</v>
      </c>
      <c r="D20" s="22">
        <v>10</v>
      </c>
      <c r="E20" s="22">
        <v>7</v>
      </c>
      <c r="F20" s="22">
        <v>28</v>
      </c>
      <c r="G20" s="22"/>
      <c r="H20" s="22"/>
      <c r="I20" s="22">
        <v>2</v>
      </c>
      <c r="J20" s="22">
        <v>3</v>
      </c>
      <c r="K20" s="22">
        <v>8</v>
      </c>
      <c r="L20" s="22">
        <v>12</v>
      </c>
      <c r="M20" s="22">
        <v>3</v>
      </c>
      <c r="N20" s="22">
        <v>24</v>
      </c>
      <c r="O20" s="22"/>
      <c r="P20" s="22"/>
      <c r="Q20" s="22">
        <v>6</v>
      </c>
      <c r="R20" s="22">
        <v>10</v>
      </c>
      <c r="S20" s="22"/>
      <c r="T20" s="22">
        <v>1</v>
      </c>
      <c r="U20" s="22"/>
      <c r="V20" s="22"/>
      <c r="W20" s="22"/>
      <c r="X20" s="22"/>
      <c r="Y20" s="22"/>
      <c r="Z20" s="22"/>
      <c r="AA20" s="22">
        <f t="shared" si="0"/>
        <v>28</v>
      </c>
      <c r="AB20" s="22">
        <f t="shared" si="1"/>
        <v>88</v>
      </c>
      <c r="AC20" s="22">
        <f t="shared" si="2"/>
        <v>116</v>
      </c>
      <c r="AD20" s="12"/>
    </row>
    <row r="21" spans="1:30" s="3" customFormat="1" ht="19.5" customHeight="1" x14ac:dyDescent="0.3">
      <c r="A21" s="11"/>
      <c r="B21" s="4" t="s">
        <v>26</v>
      </c>
      <c r="C21" s="23"/>
      <c r="D21" s="23">
        <v>3</v>
      </c>
      <c r="E21" s="23">
        <v>1</v>
      </c>
      <c r="F21" s="23">
        <v>8</v>
      </c>
      <c r="G21" s="23"/>
      <c r="H21" s="23"/>
      <c r="I21" s="23"/>
      <c r="J21" s="23"/>
      <c r="K21" s="23">
        <v>2</v>
      </c>
      <c r="L21" s="23">
        <v>3</v>
      </c>
      <c r="M21" s="23">
        <v>2</v>
      </c>
      <c r="N21" s="23">
        <v>18</v>
      </c>
      <c r="O21" s="23"/>
      <c r="P21" s="23">
        <v>1</v>
      </c>
      <c r="Q21" s="23"/>
      <c r="R21" s="23">
        <v>1</v>
      </c>
      <c r="S21" s="23"/>
      <c r="T21" s="23">
        <v>1</v>
      </c>
      <c r="U21" s="23"/>
      <c r="V21" s="23">
        <v>2</v>
      </c>
      <c r="W21" s="23"/>
      <c r="X21" s="23"/>
      <c r="Y21" s="23"/>
      <c r="Z21" s="23"/>
      <c r="AA21" s="23">
        <f t="shared" si="0"/>
        <v>5</v>
      </c>
      <c r="AB21" s="23">
        <f t="shared" si="1"/>
        <v>37</v>
      </c>
      <c r="AC21" s="23">
        <f t="shared" si="2"/>
        <v>42</v>
      </c>
      <c r="AD21" s="12"/>
    </row>
    <row r="22" spans="1:30" s="3" customFormat="1" ht="19.5" customHeight="1" x14ac:dyDescent="0.3">
      <c r="A22" s="11"/>
      <c r="B22" s="5" t="s">
        <v>27</v>
      </c>
      <c r="C22" s="22"/>
      <c r="D22" s="22">
        <v>1</v>
      </c>
      <c r="E22" s="22">
        <v>2</v>
      </c>
      <c r="F22" s="22">
        <v>7</v>
      </c>
      <c r="G22" s="22"/>
      <c r="H22" s="22">
        <v>1</v>
      </c>
      <c r="I22" s="22"/>
      <c r="J22" s="22"/>
      <c r="K22" s="22"/>
      <c r="L22" s="22">
        <v>5</v>
      </c>
      <c r="M22" s="22">
        <v>4</v>
      </c>
      <c r="N22" s="22">
        <v>25</v>
      </c>
      <c r="O22" s="22"/>
      <c r="P22" s="22"/>
      <c r="Q22" s="22"/>
      <c r="R22" s="22">
        <v>3</v>
      </c>
      <c r="S22" s="22"/>
      <c r="T22" s="22"/>
      <c r="U22" s="22"/>
      <c r="V22" s="22">
        <v>2</v>
      </c>
      <c r="W22" s="22"/>
      <c r="X22" s="22"/>
      <c r="Y22" s="22"/>
      <c r="Z22" s="22"/>
      <c r="AA22" s="22">
        <f t="shared" si="0"/>
        <v>6</v>
      </c>
      <c r="AB22" s="22">
        <f t="shared" si="1"/>
        <v>44</v>
      </c>
      <c r="AC22" s="22">
        <f t="shared" si="2"/>
        <v>50</v>
      </c>
      <c r="AD22" s="12"/>
    </row>
    <row r="23" spans="1:30" s="3" customFormat="1" ht="19.5" customHeight="1" x14ac:dyDescent="0.3">
      <c r="A23" s="11"/>
      <c r="B23" s="4" t="s">
        <v>28</v>
      </c>
      <c r="C23" s="23">
        <v>1</v>
      </c>
      <c r="D23" s="23">
        <v>1</v>
      </c>
      <c r="E23" s="23">
        <v>10</v>
      </c>
      <c r="F23" s="23">
        <v>7</v>
      </c>
      <c r="G23" s="23"/>
      <c r="H23" s="23">
        <v>1</v>
      </c>
      <c r="I23" s="23">
        <v>8</v>
      </c>
      <c r="J23" s="23">
        <v>2</v>
      </c>
      <c r="K23" s="23"/>
      <c r="L23" s="23">
        <v>1</v>
      </c>
      <c r="M23" s="23">
        <v>10</v>
      </c>
      <c r="N23" s="23">
        <v>13</v>
      </c>
      <c r="O23" s="23">
        <v>1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>
        <f t="shared" si="0"/>
        <v>30</v>
      </c>
      <c r="AB23" s="23">
        <f t="shared" si="1"/>
        <v>25</v>
      </c>
      <c r="AC23" s="23">
        <f t="shared" si="2"/>
        <v>55</v>
      </c>
      <c r="AD23" s="12"/>
    </row>
    <row r="24" spans="1:30" s="3" customFormat="1" ht="19.5" customHeight="1" x14ac:dyDescent="0.3">
      <c r="A24" s="11"/>
      <c r="B24" s="5" t="s">
        <v>29</v>
      </c>
      <c r="C24" s="22"/>
      <c r="D24" s="22">
        <v>3</v>
      </c>
      <c r="E24" s="22">
        <v>6</v>
      </c>
      <c r="F24" s="22">
        <v>10</v>
      </c>
      <c r="G24" s="22"/>
      <c r="H24" s="22">
        <v>2</v>
      </c>
      <c r="I24" s="22">
        <v>1</v>
      </c>
      <c r="J24" s="22">
        <v>3</v>
      </c>
      <c r="K24" s="22">
        <v>2</v>
      </c>
      <c r="L24" s="22">
        <v>10</v>
      </c>
      <c r="M24" s="22">
        <v>39</v>
      </c>
      <c r="N24" s="22">
        <v>86</v>
      </c>
      <c r="O24" s="22"/>
      <c r="P24" s="22"/>
      <c r="Q24" s="22">
        <v>6</v>
      </c>
      <c r="R24" s="22">
        <v>4</v>
      </c>
      <c r="S24" s="22"/>
      <c r="T24" s="22">
        <v>2</v>
      </c>
      <c r="U24" s="22">
        <v>2</v>
      </c>
      <c r="V24" s="22">
        <v>1</v>
      </c>
      <c r="W24" s="22"/>
      <c r="X24" s="22"/>
      <c r="Y24" s="22"/>
      <c r="Z24" s="22"/>
      <c r="AA24" s="22">
        <f t="shared" si="0"/>
        <v>56</v>
      </c>
      <c r="AB24" s="22">
        <f t="shared" si="1"/>
        <v>121</v>
      </c>
      <c r="AC24" s="22">
        <f t="shared" si="2"/>
        <v>177</v>
      </c>
      <c r="AD24" s="12"/>
    </row>
    <row r="25" spans="1:30" s="3" customFormat="1" ht="19.5" customHeight="1" x14ac:dyDescent="0.3">
      <c r="A25" s="11"/>
      <c r="B25" s="4" t="s">
        <v>30</v>
      </c>
      <c r="C25" s="23"/>
      <c r="D25" s="23">
        <v>4</v>
      </c>
      <c r="E25" s="23">
        <v>1</v>
      </c>
      <c r="F25" s="23">
        <v>3</v>
      </c>
      <c r="G25" s="23"/>
      <c r="H25" s="23"/>
      <c r="I25" s="23">
        <v>2</v>
      </c>
      <c r="J25" s="23">
        <v>3</v>
      </c>
      <c r="K25" s="23">
        <v>4</v>
      </c>
      <c r="L25" s="23">
        <v>7</v>
      </c>
      <c r="M25" s="23">
        <v>31</v>
      </c>
      <c r="N25" s="23">
        <v>71</v>
      </c>
      <c r="O25" s="23"/>
      <c r="P25" s="23">
        <v>1</v>
      </c>
      <c r="Q25" s="23"/>
      <c r="R25" s="23"/>
      <c r="S25" s="23"/>
      <c r="T25" s="23"/>
      <c r="U25" s="23">
        <v>3</v>
      </c>
      <c r="V25" s="23">
        <v>1</v>
      </c>
      <c r="W25" s="23"/>
      <c r="X25" s="23"/>
      <c r="Y25" s="23"/>
      <c r="Z25" s="23"/>
      <c r="AA25" s="23">
        <f t="shared" si="0"/>
        <v>41</v>
      </c>
      <c r="AB25" s="23">
        <f t="shared" si="1"/>
        <v>90</v>
      </c>
      <c r="AC25" s="23">
        <f t="shared" si="2"/>
        <v>131</v>
      </c>
      <c r="AD25" s="12"/>
    </row>
    <row r="26" spans="1:30" s="3" customFormat="1" ht="19.5" customHeight="1" x14ac:dyDescent="0.3">
      <c r="A26" s="11"/>
      <c r="B26" s="5" t="s">
        <v>31</v>
      </c>
      <c r="C26" s="22"/>
      <c r="D26" s="22">
        <v>1</v>
      </c>
      <c r="E26" s="22">
        <v>1</v>
      </c>
      <c r="F26" s="22">
        <v>2</v>
      </c>
      <c r="G26" s="22"/>
      <c r="H26" s="22">
        <v>1</v>
      </c>
      <c r="I26" s="22">
        <v>1</v>
      </c>
      <c r="J26" s="22"/>
      <c r="K26" s="22">
        <v>2</v>
      </c>
      <c r="L26" s="22">
        <v>7</v>
      </c>
      <c r="M26" s="22">
        <v>2</v>
      </c>
      <c r="N26" s="22">
        <v>46</v>
      </c>
      <c r="O26" s="22"/>
      <c r="P26" s="22"/>
      <c r="Q26" s="22"/>
      <c r="R26" s="22">
        <v>1</v>
      </c>
      <c r="S26" s="22"/>
      <c r="T26" s="22">
        <v>1</v>
      </c>
      <c r="U26" s="22"/>
      <c r="V26" s="22">
        <v>2</v>
      </c>
      <c r="W26" s="22"/>
      <c r="X26" s="22"/>
      <c r="Y26" s="22"/>
      <c r="Z26" s="22"/>
      <c r="AA26" s="22">
        <f t="shared" si="0"/>
        <v>6</v>
      </c>
      <c r="AB26" s="22">
        <f t="shared" si="1"/>
        <v>61</v>
      </c>
      <c r="AC26" s="22">
        <f t="shared" si="2"/>
        <v>67</v>
      </c>
      <c r="AD26" s="12"/>
    </row>
    <row r="27" spans="1:30" s="3" customFormat="1" ht="19.5" customHeight="1" x14ac:dyDescent="0.3">
      <c r="A27" s="11"/>
      <c r="B27" s="4" t="s">
        <v>32</v>
      </c>
      <c r="C27" s="23">
        <v>3</v>
      </c>
      <c r="D27" s="23">
        <v>33</v>
      </c>
      <c r="E27" s="23">
        <v>11</v>
      </c>
      <c r="F27" s="23">
        <v>36</v>
      </c>
      <c r="G27" s="23"/>
      <c r="H27" s="23">
        <v>2</v>
      </c>
      <c r="I27" s="23"/>
      <c r="J27" s="23"/>
      <c r="K27" s="23">
        <v>3</v>
      </c>
      <c r="L27" s="23">
        <v>12</v>
      </c>
      <c r="M27" s="23">
        <v>1</v>
      </c>
      <c r="N27" s="23"/>
      <c r="O27" s="23"/>
      <c r="P27" s="23"/>
      <c r="Q27" s="23"/>
      <c r="R27" s="23">
        <v>2</v>
      </c>
      <c r="S27" s="23"/>
      <c r="T27" s="23">
        <v>1</v>
      </c>
      <c r="U27" s="23"/>
      <c r="V27" s="23"/>
      <c r="W27" s="23"/>
      <c r="X27" s="23"/>
      <c r="Y27" s="23"/>
      <c r="Z27" s="23"/>
      <c r="AA27" s="23">
        <f t="shared" si="0"/>
        <v>18</v>
      </c>
      <c r="AB27" s="23">
        <f t="shared" si="1"/>
        <v>86</v>
      </c>
      <c r="AC27" s="23">
        <f t="shared" si="2"/>
        <v>104</v>
      </c>
      <c r="AD27" s="12"/>
    </row>
    <row r="28" spans="1:30" s="3" customFormat="1" ht="19.5" customHeight="1" x14ac:dyDescent="0.3">
      <c r="A28" s="11"/>
      <c r="B28" s="5" t="s">
        <v>33</v>
      </c>
      <c r="C28" s="22">
        <v>1</v>
      </c>
      <c r="D28" s="22">
        <v>5</v>
      </c>
      <c r="E28" s="22">
        <v>1</v>
      </c>
      <c r="F28" s="22">
        <v>5</v>
      </c>
      <c r="G28" s="22"/>
      <c r="H28" s="22"/>
      <c r="I28" s="22"/>
      <c r="J28" s="22"/>
      <c r="K28" s="22">
        <v>1</v>
      </c>
      <c r="L28" s="22">
        <v>3</v>
      </c>
      <c r="M28" s="22">
        <v>21</v>
      </c>
      <c r="N28" s="22">
        <v>26</v>
      </c>
      <c r="O28" s="22"/>
      <c r="P28" s="22"/>
      <c r="Q28" s="22"/>
      <c r="R28" s="22"/>
      <c r="S28" s="22"/>
      <c r="T28" s="22">
        <v>3</v>
      </c>
      <c r="U28" s="22">
        <v>1</v>
      </c>
      <c r="V28" s="22">
        <v>1</v>
      </c>
      <c r="W28" s="22"/>
      <c r="X28" s="22"/>
      <c r="Y28" s="22"/>
      <c r="Z28" s="22"/>
      <c r="AA28" s="22">
        <f t="shared" si="0"/>
        <v>25</v>
      </c>
      <c r="AB28" s="22">
        <f t="shared" si="1"/>
        <v>43</v>
      </c>
      <c r="AC28" s="22">
        <f t="shared" si="2"/>
        <v>68</v>
      </c>
      <c r="AD28" s="12"/>
    </row>
    <row r="29" spans="1:30" s="3" customFormat="1" ht="19.5" customHeight="1" x14ac:dyDescent="0.3">
      <c r="A29" s="11"/>
      <c r="B29" s="4" t="s">
        <v>34</v>
      </c>
      <c r="C29" s="23"/>
      <c r="D29" s="23">
        <v>1</v>
      </c>
      <c r="E29" s="23"/>
      <c r="F29" s="23">
        <v>4</v>
      </c>
      <c r="G29" s="23"/>
      <c r="H29" s="23"/>
      <c r="I29" s="23"/>
      <c r="J29" s="23">
        <v>1</v>
      </c>
      <c r="K29" s="23">
        <v>1</v>
      </c>
      <c r="L29" s="23">
        <v>3</v>
      </c>
      <c r="M29" s="23">
        <v>3</v>
      </c>
      <c r="N29" s="23">
        <v>21</v>
      </c>
      <c r="O29" s="23"/>
      <c r="P29" s="23"/>
      <c r="Q29" s="23"/>
      <c r="R29" s="23">
        <v>4</v>
      </c>
      <c r="S29" s="23"/>
      <c r="T29" s="23"/>
      <c r="U29" s="23">
        <v>2</v>
      </c>
      <c r="V29" s="23"/>
      <c r="W29" s="23">
        <v>1</v>
      </c>
      <c r="X29" s="23">
        <v>1</v>
      </c>
      <c r="Y29" s="23"/>
      <c r="Z29" s="23"/>
      <c r="AA29" s="23">
        <f t="shared" si="0"/>
        <v>7</v>
      </c>
      <c r="AB29" s="23">
        <f t="shared" si="1"/>
        <v>35</v>
      </c>
      <c r="AC29" s="23">
        <f t="shared" si="2"/>
        <v>42</v>
      </c>
      <c r="AD29" s="12"/>
    </row>
    <row r="30" spans="1:30" s="3" customFormat="1" ht="19.5" customHeight="1" x14ac:dyDescent="0.3">
      <c r="A30" s="11"/>
      <c r="B30" s="5" t="s">
        <v>35</v>
      </c>
      <c r="C30" s="22"/>
      <c r="D30" s="22">
        <v>5</v>
      </c>
      <c r="E30" s="22">
        <v>3</v>
      </c>
      <c r="F30" s="22">
        <v>17</v>
      </c>
      <c r="G30" s="22"/>
      <c r="H30" s="22"/>
      <c r="I30" s="22"/>
      <c r="J30" s="22">
        <v>4</v>
      </c>
      <c r="K30" s="22">
        <v>5</v>
      </c>
      <c r="L30" s="22">
        <v>11</v>
      </c>
      <c r="M30" s="22"/>
      <c r="N30" s="22"/>
      <c r="O30" s="22"/>
      <c r="P30" s="22"/>
      <c r="Q30" s="22">
        <v>1</v>
      </c>
      <c r="R30" s="22">
        <v>3</v>
      </c>
      <c r="S30" s="22"/>
      <c r="T30" s="22"/>
      <c r="U30" s="22"/>
      <c r="V30" s="22"/>
      <c r="W30" s="22"/>
      <c r="X30" s="22"/>
      <c r="Y30" s="22"/>
      <c r="Z30" s="22"/>
      <c r="AA30" s="22">
        <f t="shared" si="0"/>
        <v>9</v>
      </c>
      <c r="AB30" s="22">
        <f t="shared" si="1"/>
        <v>40</v>
      </c>
      <c r="AC30" s="22">
        <f t="shared" si="2"/>
        <v>49</v>
      </c>
      <c r="AD30" s="12"/>
    </row>
    <row r="31" spans="1:30" s="3" customFormat="1" ht="19.5" customHeight="1" x14ac:dyDescent="0.3">
      <c r="A31" s="11"/>
      <c r="B31" s="4" t="s">
        <v>36</v>
      </c>
      <c r="C31" s="23"/>
      <c r="D31" s="23">
        <v>1</v>
      </c>
      <c r="E31" s="23">
        <v>2</v>
      </c>
      <c r="F31" s="23">
        <v>4</v>
      </c>
      <c r="G31" s="23">
        <v>3</v>
      </c>
      <c r="H31" s="23">
        <v>3</v>
      </c>
      <c r="I31" s="23"/>
      <c r="J31" s="23"/>
      <c r="K31" s="23">
        <v>5</v>
      </c>
      <c r="L31" s="23">
        <v>4</v>
      </c>
      <c r="M31" s="23">
        <v>16</v>
      </c>
      <c r="N31" s="23">
        <v>20</v>
      </c>
      <c r="O31" s="23"/>
      <c r="P31" s="23">
        <v>1</v>
      </c>
      <c r="Q31" s="23">
        <v>6</v>
      </c>
      <c r="R31" s="23">
        <v>5</v>
      </c>
      <c r="S31" s="23">
        <v>1</v>
      </c>
      <c r="T31" s="23">
        <v>1</v>
      </c>
      <c r="U31" s="23">
        <v>1</v>
      </c>
      <c r="V31" s="23"/>
      <c r="W31" s="23"/>
      <c r="X31" s="23"/>
      <c r="Y31" s="23"/>
      <c r="Z31" s="23"/>
      <c r="AA31" s="23">
        <f t="shared" si="0"/>
        <v>34</v>
      </c>
      <c r="AB31" s="23">
        <f t="shared" si="1"/>
        <v>39</v>
      </c>
      <c r="AC31" s="23">
        <f t="shared" si="2"/>
        <v>73</v>
      </c>
      <c r="AD31" s="12"/>
    </row>
    <row r="32" spans="1:30" s="3" customFormat="1" ht="19.5" customHeight="1" x14ac:dyDescent="0.3">
      <c r="A32" s="11"/>
      <c r="B32" s="5" t="s">
        <v>37</v>
      </c>
      <c r="C32" s="22"/>
      <c r="D32" s="22">
        <v>2</v>
      </c>
      <c r="E32" s="22">
        <v>3</v>
      </c>
      <c r="F32" s="22">
        <v>1</v>
      </c>
      <c r="G32" s="22"/>
      <c r="H32" s="22"/>
      <c r="I32" s="22"/>
      <c r="J32" s="22">
        <v>2</v>
      </c>
      <c r="K32" s="22">
        <v>4</v>
      </c>
      <c r="L32" s="22">
        <v>5</v>
      </c>
      <c r="M32" s="22">
        <v>2</v>
      </c>
      <c r="N32" s="22">
        <v>12</v>
      </c>
      <c r="O32" s="22"/>
      <c r="P32" s="22"/>
      <c r="Q32" s="22"/>
      <c r="R32" s="22"/>
      <c r="S32" s="22"/>
      <c r="T32" s="22">
        <v>1</v>
      </c>
      <c r="U32" s="22"/>
      <c r="V32" s="22"/>
      <c r="W32" s="22"/>
      <c r="X32" s="22"/>
      <c r="Y32" s="22"/>
      <c r="Z32" s="22"/>
      <c r="AA32" s="22">
        <f t="shared" si="0"/>
        <v>9</v>
      </c>
      <c r="AB32" s="22">
        <f t="shared" si="1"/>
        <v>23</v>
      </c>
      <c r="AC32" s="22">
        <f t="shared" si="2"/>
        <v>32</v>
      </c>
      <c r="AD32" s="12"/>
    </row>
    <row r="33" spans="1:31" s="3" customFormat="1" ht="19.5" customHeight="1" x14ac:dyDescent="0.3">
      <c r="A33" s="11"/>
      <c r="B33" s="4" t="s">
        <v>38</v>
      </c>
      <c r="C33" s="23">
        <v>1</v>
      </c>
      <c r="D33" s="23">
        <v>8</v>
      </c>
      <c r="E33" s="23">
        <v>15</v>
      </c>
      <c r="F33" s="23">
        <v>32</v>
      </c>
      <c r="G33" s="23"/>
      <c r="H33" s="23">
        <v>3</v>
      </c>
      <c r="I33" s="23"/>
      <c r="J33" s="23">
        <v>2</v>
      </c>
      <c r="K33" s="23">
        <v>7</v>
      </c>
      <c r="L33" s="23">
        <v>36</v>
      </c>
      <c r="M33" s="23">
        <v>15</v>
      </c>
      <c r="N33" s="23">
        <v>72</v>
      </c>
      <c r="O33" s="23">
        <v>1</v>
      </c>
      <c r="P33" s="23">
        <v>2</v>
      </c>
      <c r="Q33" s="23"/>
      <c r="R33" s="23">
        <v>2</v>
      </c>
      <c r="S33" s="23"/>
      <c r="T33" s="23">
        <v>1</v>
      </c>
      <c r="U33" s="23"/>
      <c r="V33" s="23">
        <v>5</v>
      </c>
      <c r="W33" s="23"/>
      <c r="X33" s="23">
        <v>1</v>
      </c>
      <c r="Y33" s="23"/>
      <c r="Z33" s="23">
        <v>1</v>
      </c>
      <c r="AA33" s="23">
        <f t="shared" si="0"/>
        <v>39</v>
      </c>
      <c r="AB33" s="23">
        <f t="shared" si="1"/>
        <v>165</v>
      </c>
      <c r="AC33" s="23">
        <f t="shared" si="2"/>
        <v>204</v>
      </c>
      <c r="AD33" s="12"/>
    </row>
    <row r="34" spans="1:31" s="3" customFormat="1" ht="19.5" customHeight="1" x14ac:dyDescent="0.3">
      <c r="A34" s="11"/>
      <c r="B34" s="5" t="s">
        <v>39</v>
      </c>
      <c r="C34" s="22">
        <v>1</v>
      </c>
      <c r="D34" s="22">
        <v>18</v>
      </c>
      <c r="E34" s="22">
        <v>30</v>
      </c>
      <c r="F34" s="22">
        <v>54</v>
      </c>
      <c r="G34" s="22"/>
      <c r="H34" s="22">
        <v>1</v>
      </c>
      <c r="I34" s="22">
        <v>3</v>
      </c>
      <c r="J34" s="22">
        <v>3</v>
      </c>
      <c r="K34" s="22">
        <v>16</v>
      </c>
      <c r="L34" s="22">
        <v>28</v>
      </c>
      <c r="M34" s="22">
        <v>15</v>
      </c>
      <c r="N34" s="22">
        <v>42</v>
      </c>
      <c r="O34" s="22">
        <v>1</v>
      </c>
      <c r="P34" s="22">
        <v>2</v>
      </c>
      <c r="Q34" s="22"/>
      <c r="R34" s="22">
        <v>1</v>
      </c>
      <c r="S34" s="22"/>
      <c r="T34" s="22">
        <v>5</v>
      </c>
      <c r="U34" s="22"/>
      <c r="V34" s="22"/>
      <c r="W34" s="22"/>
      <c r="X34" s="22"/>
      <c r="Y34" s="22"/>
      <c r="Z34" s="22"/>
      <c r="AA34" s="22">
        <f t="shared" si="0"/>
        <v>66</v>
      </c>
      <c r="AB34" s="22">
        <f t="shared" si="1"/>
        <v>154</v>
      </c>
      <c r="AC34" s="22">
        <f t="shared" si="2"/>
        <v>220</v>
      </c>
      <c r="AD34" s="12"/>
    </row>
    <row r="35" spans="1:31" s="3" customFormat="1" ht="19.5" customHeight="1" x14ac:dyDescent="0.3">
      <c r="A35" s="11"/>
      <c r="B35" s="4" t="s">
        <v>40</v>
      </c>
      <c r="C35" s="23"/>
      <c r="D35" s="23"/>
      <c r="E35" s="23">
        <v>6</v>
      </c>
      <c r="F35" s="23">
        <v>8</v>
      </c>
      <c r="G35" s="23">
        <v>3</v>
      </c>
      <c r="H35" s="23">
        <v>1</v>
      </c>
      <c r="I35" s="23"/>
      <c r="J35" s="23">
        <v>3</v>
      </c>
      <c r="K35" s="23"/>
      <c r="L35" s="23">
        <v>6</v>
      </c>
      <c r="M35" s="23">
        <v>7</v>
      </c>
      <c r="N35" s="23">
        <v>40</v>
      </c>
      <c r="O35" s="23"/>
      <c r="P35" s="23">
        <v>1</v>
      </c>
      <c r="Q35" s="23">
        <v>3</v>
      </c>
      <c r="R35" s="23">
        <v>2</v>
      </c>
      <c r="S35" s="23"/>
      <c r="T35" s="23"/>
      <c r="U35" s="23"/>
      <c r="V35" s="23">
        <v>1</v>
      </c>
      <c r="W35" s="23"/>
      <c r="X35" s="23"/>
      <c r="Y35" s="23"/>
      <c r="Z35" s="23"/>
      <c r="AA35" s="23">
        <f t="shared" si="0"/>
        <v>19</v>
      </c>
      <c r="AB35" s="23">
        <f t="shared" si="1"/>
        <v>62</v>
      </c>
      <c r="AC35" s="23">
        <f t="shared" si="2"/>
        <v>81</v>
      </c>
      <c r="AD35" s="12"/>
    </row>
    <row r="36" spans="1:31" s="3" customFormat="1" ht="19.5" customHeight="1" x14ac:dyDescent="0.3">
      <c r="A36" s="11"/>
      <c r="B36" s="5" t="s">
        <v>41</v>
      </c>
      <c r="C36" s="22">
        <v>3</v>
      </c>
      <c r="D36" s="22">
        <v>29</v>
      </c>
      <c r="E36" s="22">
        <v>5</v>
      </c>
      <c r="F36" s="22">
        <v>14</v>
      </c>
      <c r="G36" s="22">
        <v>1</v>
      </c>
      <c r="H36" s="22">
        <v>4</v>
      </c>
      <c r="I36" s="22">
        <v>2</v>
      </c>
      <c r="J36" s="22">
        <v>6</v>
      </c>
      <c r="K36" s="22">
        <v>9</v>
      </c>
      <c r="L36" s="22">
        <v>25</v>
      </c>
      <c r="M36" s="22">
        <v>16</v>
      </c>
      <c r="N36" s="22">
        <v>84</v>
      </c>
      <c r="O36" s="22">
        <v>1</v>
      </c>
      <c r="P36" s="22">
        <v>6</v>
      </c>
      <c r="Q36" s="22">
        <v>2</v>
      </c>
      <c r="R36" s="22">
        <v>4</v>
      </c>
      <c r="S36" s="22"/>
      <c r="T36" s="22">
        <v>8</v>
      </c>
      <c r="U36" s="22">
        <v>2</v>
      </c>
      <c r="V36" s="22">
        <v>3</v>
      </c>
      <c r="W36" s="22"/>
      <c r="X36" s="22"/>
      <c r="Y36" s="22"/>
      <c r="Z36" s="22"/>
      <c r="AA36" s="22">
        <f t="shared" si="0"/>
        <v>41</v>
      </c>
      <c r="AB36" s="22">
        <f t="shared" si="1"/>
        <v>183</v>
      </c>
      <c r="AC36" s="22">
        <f t="shared" si="2"/>
        <v>224</v>
      </c>
      <c r="AD36" s="12"/>
    </row>
    <row r="37" spans="1:31" s="3" customFormat="1" ht="19.5" customHeight="1" x14ac:dyDescent="0.3">
      <c r="A37" s="11"/>
      <c r="B37" s="4" t="s">
        <v>68</v>
      </c>
      <c r="C37" s="23"/>
      <c r="D37" s="23">
        <v>1</v>
      </c>
      <c r="E37" s="23">
        <v>2</v>
      </c>
      <c r="F37" s="23">
        <v>3</v>
      </c>
      <c r="G37" s="23"/>
      <c r="H37" s="23"/>
      <c r="I37" s="23"/>
      <c r="J37" s="23">
        <v>3</v>
      </c>
      <c r="K37" s="23">
        <v>1</v>
      </c>
      <c r="L37" s="23">
        <v>2</v>
      </c>
      <c r="M37" s="23">
        <v>13</v>
      </c>
      <c r="N37" s="23">
        <v>31</v>
      </c>
      <c r="O37" s="23"/>
      <c r="P37" s="23"/>
      <c r="Q37" s="23"/>
      <c r="R37" s="23">
        <v>5</v>
      </c>
      <c r="S37" s="23"/>
      <c r="T37" s="23"/>
      <c r="U37" s="23">
        <v>1</v>
      </c>
      <c r="V37" s="23"/>
      <c r="W37" s="23"/>
      <c r="X37" s="23"/>
      <c r="Y37" s="23"/>
      <c r="Z37" s="23"/>
      <c r="AA37" s="23">
        <f t="shared" si="0"/>
        <v>17</v>
      </c>
      <c r="AB37" s="23">
        <f t="shared" si="1"/>
        <v>45</v>
      </c>
      <c r="AC37" s="23">
        <f t="shared" si="2"/>
        <v>62</v>
      </c>
      <c r="AD37" s="12"/>
    </row>
    <row r="38" spans="1:31" s="3" customFormat="1" ht="19.5" customHeight="1" x14ac:dyDescent="0.3">
      <c r="A38" s="11"/>
      <c r="B38" s="5" t="s">
        <v>42</v>
      </c>
      <c r="C38" s="22">
        <v>2</v>
      </c>
      <c r="D38" s="22">
        <v>4</v>
      </c>
      <c r="E38" s="22">
        <v>4</v>
      </c>
      <c r="F38" s="22">
        <v>10</v>
      </c>
      <c r="G38" s="22"/>
      <c r="H38" s="22"/>
      <c r="I38" s="22">
        <v>1</v>
      </c>
      <c r="J38" s="22">
        <v>6</v>
      </c>
      <c r="K38" s="22">
        <v>4</v>
      </c>
      <c r="L38" s="22">
        <v>3</v>
      </c>
      <c r="M38" s="22">
        <v>35</v>
      </c>
      <c r="N38" s="22">
        <v>75</v>
      </c>
      <c r="O38" s="22">
        <v>1</v>
      </c>
      <c r="P38" s="22"/>
      <c r="Q38" s="22">
        <v>2</v>
      </c>
      <c r="R38" s="22">
        <v>2</v>
      </c>
      <c r="S38" s="22"/>
      <c r="T38" s="22">
        <v>1</v>
      </c>
      <c r="U38" s="22">
        <v>5</v>
      </c>
      <c r="V38" s="22">
        <v>5</v>
      </c>
      <c r="W38" s="22"/>
      <c r="X38" s="22"/>
      <c r="Y38" s="22"/>
      <c r="Z38" s="22"/>
      <c r="AA38" s="22">
        <f t="shared" si="0"/>
        <v>54</v>
      </c>
      <c r="AB38" s="22">
        <f t="shared" si="1"/>
        <v>106</v>
      </c>
      <c r="AC38" s="22">
        <f t="shared" si="2"/>
        <v>160</v>
      </c>
      <c r="AD38" s="12"/>
    </row>
    <row r="39" spans="1:31" s="3" customFormat="1" ht="19.5" customHeight="1" x14ac:dyDescent="0.3">
      <c r="A39" s="11"/>
      <c r="B39" s="4" t="s">
        <v>43</v>
      </c>
      <c r="C39" s="23"/>
      <c r="D39" s="23">
        <v>2</v>
      </c>
      <c r="E39" s="23">
        <v>4</v>
      </c>
      <c r="F39" s="23">
        <v>7</v>
      </c>
      <c r="G39" s="23"/>
      <c r="H39" s="23"/>
      <c r="I39" s="23">
        <v>2</v>
      </c>
      <c r="J39" s="23">
        <v>1</v>
      </c>
      <c r="K39" s="23"/>
      <c r="L39" s="23"/>
      <c r="M39" s="23">
        <v>13</v>
      </c>
      <c r="N39" s="23">
        <v>19</v>
      </c>
      <c r="O39" s="23"/>
      <c r="P39" s="23"/>
      <c r="Q39" s="23"/>
      <c r="R39" s="23">
        <v>2</v>
      </c>
      <c r="S39" s="23"/>
      <c r="T39" s="23"/>
      <c r="U39" s="23">
        <v>2</v>
      </c>
      <c r="V39" s="23">
        <v>1</v>
      </c>
      <c r="W39" s="23"/>
      <c r="X39" s="23"/>
      <c r="Y39" s="23"/>
      <c r="Z39" s="23"/>
      <c r="AA39" s="23">
        <f t="shared" ref="AA39:AA40" si="3">+C39+E39+G39+I39+K39+M39+O39+Q39+S39+U39+W39+Y39</f>
        <v>21</v>
      </c>
      <c r="AB39" s="23">
        <f t="shared" ref="AB39:AB40" si="4">+D39+F39+H39+J39+L39+N39+P39+R39+T39+V39+X39+Z39</f>
        <v>32</v>
      </c>
      <c r="AC39" s="23">
        <f t="shared" ref="AC39:AC40" si="5">+AA39+AB39</f>
        <v>53</v>
      </c>
      <c r="AD39" s="12"/>
    </row>
    <row r="40" spans="1:31" s="3" customFormat="1" ht="19.5" customHeight="1" x14ac:dyDescent="0.3">
      <c r="A40" s="11"/>
      <c r="B40" s="5" t="s">
        <v>44</v>
      </c>
      <c r="C40" s="22"/>
      <c r="D40" s="22">
        <v>1</v>
      </c>
      <c r="E40" s="22"/>
      <c r="F40" s="22">
        <v>3</v>
      </c>
      <c r="G40" s="22"/>
      <c r="H40" s="22"/>
      <c r="I40" s="22"/>
      <c r="J40" s="22"/>
      <c r="K40" s="22">
        <v>4</v>
      </c>
      <c r="L40" s="22">
        <v>3</v>
      </c>
      <c r="M40" s="22">
        <v>13</v>
      </c>
      <c r="N40" s="22">
        <v>45</v>
      </c>
      <c r="O40" s="22"/>
      <c r="P40" s="22"/>
      <c r="Q40" s="22"/>
      <c r="R40" s="22">
        <v>2</v>
      </c>
      <c r="S40" s="22"/>
      <c r="T40" s="22">
        <v>2</v>
      </c>
      <c r="U40" s="22">
        <v>1</v>
      </c>
      <c r="V40" s="22">
        <v>3</v>
      </c>
      <c r="W40" s="22"/>
      <c r="X40" s="22"/>
      <c r="Y40" s="22"/>
      <c r="Z40" s="22"/>
      <c r="AA40" s="22">
        <f t="shared" si="3"/>
        <v>18</v>
      </c>
      <c r="AB40" s="22">
        <f t="shared" si="4"/>
        <v>59</v>
      </c>
      <c r="AC40" s="22">
        <f t="shared" si="5"/>
        <v>77</v>
      </c>
      <c r="AD40" s="12"/>
    </row>
    <row r="41" spans="1:31" s="3" customFormat="1" ht="19.5" customHeight="1" x14ac:dyDescent="0.3">
      <c r="A41" s="11"/>
      <c r="B41" s="4" t="s">
        <v>77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1</v>
      </c>
      <c r="U41" s="23"/>
      <c r="V41" s="23"/>
      <c r="W41" s="23"/>
      <c r="X41" s="23"/>
      <c r="Y41" s="23"/>
      <c r="Z41" s="23"/>
      <c r="AA41" s="23">
        <f t="shared" si="0"/>
        <v>0</v>
      </c>
      <c r="AB41" s="23">
        <f t="shared" si="1"/>
        <v>1</v>
      </c>
      <c r="AC41" s="23">
        <f t="shared" si="2"/>
        <v>1</v>
      </c>
      <c r="AD41" s="12"/>
    </row>
    <row r="42" spans="1:31" s="3" customFormat="1" ht="19.5" customHeight="1" x14ac:dyDescent="0.3">
      <c r="A42" s="11"/>
      <c r="B42" s="17" t="s">
        <v>69</v>
      </c>
      <c r="C42" s="24">
        <f t="shared" ref="C42:AB42" si="6">SUM(C8:C41)</f>
        <v>20</v>
      </c>
      <c r="D42" s="24">
        <f t="shared" si="6"/>
        <v>185</v>
      </c>
      <c r="E42" s="24">
        <f t="shared" si="6"/>
        <v>143</v>
      </c>
      <c r="F42" s="24">
        <f t="shared" si="6"/>
        <v>398</v>
      </c>
      <c r="G42" s="24">
        <f t="shared" si="6"/>
        <v>8</v>
      </c>
      <c r="H42" s="24">
        <f t="shared" si="6"/>
        <v>30</v>
      </c>
      <c r="I42" s="24">
        <f t="shared" si="6"/>
        <v>24</v>
      </c>
      <c r="J42" s="24">
        <f t="shared" si="6"/>
        <v>58</v>
      </c>
      <c r="K42" s="24">
        <f t="shared" si="6"/>
        <v>123</v>
      </c>
      <c r="L42" s="24">
        <f t="shared" si="6"/>
        <v>281</v>
      </c>
      <c r="M42" s="24">
        <f t="shared" si="6"/>
        <v>368</v>
      </c>
      <c r="N42" s="24">
        <f t="shared" si="6"/>
        <v>1068</v>
      </c>
      <c r="O42" s="24">
        <f t="shared" si="6"/>
        <v>6</v>
      </c>
      <c r="P42" s="24">
        <f t="shared" si="6"/>
        <v>23</v>
      </c>
      <c r="Q42" s="24">
        <f t="shared" si="6"/>
        <v>35</v>
      </c>
      <c r="R42" s="24">
        <f t="shared" si="6"/>
        <v>98</v>
      </c>
      <c r="S42" s="24">
        <f t="shared" si="6"/>
        <v>2</v>
      </c>
      <c r="T42" s="24">
        <f t="shared" si="6"/>
        <v>38</v>
      </c>
      <c r="U42" s="24">
        <f t="shared" si="6"/>
        <v>26</v>
      </c>
      <c r="V42" s="24">
        <f t="shared" si="6"/>
        <v>44</v>
      </c>
      <c r="W42" s="24">
        <f t="shared" si="6"/>
        <v>1</v>
      </c>
      <c r="X42" s="24">
        <f t="shared" si="6"/>
        <v>3</v>
      </c>
      <c r="Y42" s="24">
        <f t="shared" si="6"/>
        <v>0</v>
      </c>
      <c r="Z42" s="24">
        <f t="shared" si="6"/>
        <v>2</v>
      </c>
      <c r="AA42" s="24">
        <f t="shared" si="6"/>
        <v>756</v>
      </c>
      <c r="AB42" s="24">
        <f t="shared" si="6"/>
        <v>2228</v>
      </c>
      <c r="AC42" s="24">
        <f>SUM(AC8:AC41)</f>
        <v>2984</v>
      </c>
      <c r="AD42" s="12"/>
    </row>
    <row r="43" spans="1:31" ht="15" customHeight="1" x14ac:dyDescent="0.25">
      <c r="A43" s="13"/>
      <c r="B43" s="21" t="s">
        <v>96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5"/>
    </row>
    <row r="44" spans="1:31" s="19" customFormat="1" x14ac:dyDescent="0.25">
      <c r="A44" s="25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25"/>
      <c r="AC44" s="1"/>
      <c r="AD44" s="1"/>
      <c r="AE44" s="1"/>
    </row>
    <row r="45" spans="1:31" s="19" customFormat="1" x14ac:dyDescent="0.25">
      <c r="A45" s="16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1" t="s">
        <v>48</v>
      </c>
      <c r="Z45" s="31" t="s">
        <v>62</v>
      </c>
      <c r="AA45" s="32" t="s">
        <v>69</v>
      </c>
      <c r="AD45" s="1"/>
      <c r="AE45" s="1"/>
    </row>
    <row r="46" spans="1:31" s="19" customFormat="1" x14ac:dyDescent="0.25">
      <c r="A46" s="16"/>
      <c r="B46" s="33" t="s">
        <v>48</v>
      </c>
      <c r="C46" s="34" t="s">
        <v>51</v>
      </c>
      <c r="D46" s="34" t="s">
        <v>69</v>
      </c>
      <c r="E46" s="35"/>
      <c r="F46" s="34" t="s">
        <v>48</v>
      </c>
      <c r="G46" s="34" t="s">
        <v>87</v>
      </c>
      <c r="H46" s="34" t="s">
        <v>69</v>
      </c>
      <c r="I46" s="35"/>
      <c r="J46" s="34" t="s">
        <v>48</v>
      </c>
      <c r="K46" s="34" t="s">
        <v>0</v>
      </c>
      <c r="L46" s="34" t="s">
        <v>69</v>
      </c>
      <c r="M46" s="35"/>
      <c r="N46" s="34" t="s">
        <v>48</v>
      </c>
      <c r="O46" s="34" t="s">
        <v>86</v>
      </c>
      <c r="P46" s="34" t="s">
        <v>69</v>
      </c>
      <c r="Q46" s="35"/>
      <c r="R46" s="28"/>
      <c r="S46" s="35"/>
      <c r="T46" s="34" t="s">
        <v>48</v>
      </c>
      <c r="U46" s="34" t="s">
        <v>85</v>
      </c>
      <c r="V46" s="34" t="s">
        <v>69</v>
      </c>
      <c r="W46" s="35"/>
      <c r="X46" s="35"/>
      <c r="Y46" s="33">
        <v>2020</v>
      </c>
      <c r="Z46" s="34" t="s">
        <v>84</v>
      </c>
      <c r="AA46" s="33">
        <f>AB59+AB60</f>
        <v>160</v>
      </c>
      <c r="AB46" s="28"/>
      <c r="AD46" s="1"/>
      <c r="AE46" s="1"/>
    </row>
    <row r="47" spans="1:31" s="19" customFormat="1" x14ac:dyDescent="0.25">
      <c r="A47" s="16"/>
      <c r="B47" s="36">
        <v>2020</v>
      </c>
      <c r="C47" s="36" t="s">
        <v>52</v>
      </c>
      <c r="D47" s="33">
        <f>E51+E52</f>
        <v>1782</v>
      </c>
      <c r="E47" s="37"/>
      <c r="F47" s="36">
        <v>2020</v>
      </c>
      <c r="G47" s="36" t="s">
        <v>61</v>
      </c>
      <c r="H47" s="33">
        <f>I51+I52</f>
        <v>2826</v>
      </c>
      <c r="I47" s="37"/>
      <c r="J47" s="36">
        <v>2020</v>
      </c>
      <c r="K47" s="36" t="s">
        <v>54</v>
      </c>
      <c r="L47" s="33">
        <v>756</v>
      </c>
      <c r="M47" s="37"/>
      <c r="N47" s="36">
        <v>2019</v>
      </c>
      <c r="O47" s="36" t="s">
        <v>93</v>
      </c>
      <c r="P47" s="33">
        <f>Q51+Q52</f>
        <v>1496</v>
      </c>
      <c r="Q47" s="37"/>
      <c r="R47" s="28"/>
      <c r="S47" s="37"/>
      <c r="T47" s="36">
        <v>2020</v>
      </c>
      <c r="U47" s="36" t="s">
        <v>56</v>
      </c>
      <c r="V47" s="33">
        <f>W55+W56</f>
        <v>1517</v>
      </c>
      <c r="W47" s="37"/>
      <c r="X47" s="37"/>
      <c r="Y47" s="33">
        <v>2020</v>
      </c>
      <c r="Z47" s="36" t="s">
        <v>63</v>
      </c>
      <c r="AA47" s="33">
        <f>AB53+AB54</f>
        <v>494</v>
      </c>
      <c r="AB47" s="28"/>
      <c r="AD47" s="1"/>
      <c r="AE47" s="1"/>
    </row>
    <row r="48" spans="1:31" s="19" customFormat="1" x14ac:dyDescent="0.25">
      <c r="A48" s="16"/>
      <c r="B48" s="36">
        <v>2020</v>
      </c>
      <c r="C48" s="36" t="s">
        <v>53</v>
      </c>
      <c r="D48" s="33">
        <f>E53+E54</f>
        <v>1202</v>
      </c>
      <c r="E48" s="37"/>
      <c r="F48" s="36">
        <v>2020</v>
      </c>
      <c r="G48" s="36" t="s">
        <v>59</v>
      </c>
      <c r="H48" s="33">
        <f>I53+I54</f>
        <v>158</v>
      </c>
      <c r="I48" s="37"/>
      <c r="J48" s="36">
        <v>2020</v>
      </c>
      <c r="K48" s="36" t="s">
        <v>55</v>
      </c>
      <c r="L48" s="33">
        <v>2228</v>
      </c>
      <c r="M48" s="37"/>
      <c r="N48" s="36">
        <v>2019</v>
      </c>
      <c r="O48" s="36" t="s">
        <v>94</v>
      </c>
      <c r="P48" s="33">
        <f>Q53+Q54</f>
        <v>1488</v>
      </c>
      <c r="Q48" s="37"/>
      <c r="R48" s="29"/>
      <c r="S48" s="37"/>
      <c r="T48" s="36">
        <v>2020</v>
      </c>
      <c r="U48" s="36" t="s">
        <v>57</v>
      </c>
      <c r="V48" s="33">
        <f>W57+W58</f>
        <v>559</v>
      </c>
      <c r="W48" s="37"/>
      <c r="X48" s="37"/>
      <c r="Y48" s="33">
        <v>2020</v>
      </c>
      <c r="Z48" s="36" t="s">
        <v>64</v>
      </c>
      <c r="AA48" s="33">
        <f>AB55+AB56</f>
        <v>893</v>
      </c>
      <c r="AB48" s="28"/>
      <c r="AD48" s="1"/>
      <c r="AE48" s="1"/>
    </row>
    <row r="49" spans="1:31" s="19" customFormat="1" x14ac:dyDescent="0.25">
      <c r="A49" s="16"/>
      <c r="B49" s="38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29"/>
      <c r="S49" s="37"/>
      <c r="T49" s="36">
        <v>2020</v>
      </c>
      <c r="U49" s="36" t="s">
        <v>58</v>
      </c>
      <c r="V49" s="33">
        <f>W59+W60</f>
        <v>868</v>
      </c>
      <c r="W49" s="37"/>
      <c r="X49" s="37"/>
      <c r="Y49" s="33">
        <v>2020</v>
      </c>
      <c r="Z49" s="36" t="s">
        <v>65</v>
      </c>
      <c r="AA49" s="33">
        <f>AB57+AB58</f>
        <v>986</v>
      </c>
      <c r="AB49" s="28"/>
      <c r="AD49" s="1"/>
      <c r="AE49" s="1"/>
    </row>
    <row r="50" spans="1:31" s="19" customFormat="1" ht="13.8" x14ac:dyDescent="0.25">
      <c r="A50" s="16"/>
      <c r="B50" s="39" t="s">
        <v>48</v>
      </c>
      <c r="C50" s="40" t="s">
        <v>78</v>
      </c>
      <c r="D50" s="41" t="s">
        <v>0</v>
      </c>
      <c r="E50" s="40" t="s">
        <v>69</v>
      </c>
      <c r="F50" s="39" t="s">
        <v>48</v>
      </c>
      <c r="G50" s="40" t="s">
        <v>50</v>
      </c>
      <c r="H50" s="41" t="s">
        <v>0</v>
      </c>
      <c r="I50" s="40" t="s">
        <v>69</v>
      </c>
      <c r="J50" s="41"/>
      <c r="K50" s="41"/>
      <c r="L50" s="41"/>
      <c r="M50" s="29"/>
      <c r="N50" s="39" t="s">
        <v>48</v>
      </c>
      <c r="O50" s="40" t="s">
        <v>49</v>
      </c>
      <c r="P50" s="41" t="s">
        <v>0</v>
      </c>
      <c r="Q50" s="40" t="s">
        <v>69</v>
      </c>
      <c r="R50" s="29"/>
      <c r="S50" s="37"/>
      <c r="T50" s="36">
        <v>2020</v>
      </c>
      <c r="U50" s="36" t="s">
        <v>13</v>
      </c>
      <c r="V50" s="33">
        <v>40</v>
      </c>
      <c r="W50" s="37"/>
      <c r="X50" s="37"/>
      <c r="Y50" s="33">
        <v>2020</v>
      </c>
      <c r="Z50" s="36" t="s">
        <v>95</v>
      </c>
      <c r="AA50" s="33">
        <f>AB61+AB62</f>
        <v>451</v>
      </c>
      <c r="AB50" s="28"/>
      <c r="AC50" s="51"/>
      <c r="AD50" s="1"/>
      <c r="AE50" s="1"/>
    </row>
    <row r="51" spans="1:31" s="25" customFormat="1" ht="13.8" x14ac:dyDescent="0.25">
      <c r="A51" s="19"/>
      <c r="B51" s="39" t="s">
        <v>79</v>
      </c>
      <c r="C51" s="42" t="s">
        <v>52</v>
      </c>
      <c r="D51" s="41" t="s">
        <v>4</v>
      </c>
      <c r="E51" s="40">
        <v>469</v>
      </c>
      <c r="F51" s="39" t="s">
        <v>79</v>
      </c>
      <c r="G51" s="42" t="s">
        <v>82</v>
      </c>
      <c r="H51" s="41" t="s">
        <v>4</v>
      </c>
      <c r="I51" s="40">
        <v>711</v>
      </c>
      <c r="J51" s="42"/>
      <c r="K51" s="42"/>
      <c r="L51" s="39"/>
      <c r="M51" s="29"/>
      <c r="N51" s="39" t="s">
        <v>79</v>
      </c>
      <c r="O51" s="41" t="s">
        <v>88</v>
      </c>
      <c r="P51" s="41" t="s">
        <v>4</v>
      </c>
      <c r="Q51" s="40">
        <v>386</v>
      </c>
      <c r="R51" s="29"/>
      <c r="S51" s="37"/>
      <c r="T51" s="37"/>
      <c r="U51" s="37"/>
      <c r="V51" s="37"/>
      <c r="W51" s="37"/>
      <c r="X51" s="37"/>
      <c r="Y51" s="37"/>
      <c r="Z51" s="37"/>
      <c r="AA51" s="37"/>
      <c r="AB51" s="28"/>
      <c r="AC51" s="52"/>
      <c r="AD51" s="1"/>
      <c r="AE51" s="1"/>
    </row>
    <row r="52" spans="1:31" s="25" customFormat="1" ht="12.6" customHeight="1" x14ac:dyDescent="0.3">
      <c r="A52" s="19"/>
      <c r="B52" s="39" t="s">
        <v>79</v>
      </c>
      <c r="C52" s="42" t="s">
        <v>52</v>
      </c>
      <c r="D52" s="41" t="s">
        <v>2</v>
      </c>
      <c r="E52" s="40">
        <v>1313</v>
      </c>
      <c r="F52" s="39" t="s">
        <v>79</v>
      </c>
      <c r="G52" s="42" t="s">
        <v>82</v>
      </c>
      <c r="H52" s="41" t="s">
        <v>2</v>
      </c>
      <c r="I52" s="40">
        <v>2115</v>
      </c>
      <c r="J52" s="42"/>
      <c r="K52" s="42"/>
      <c r="L52" s="39"/>
      <c r="M52" s="29"/>
      <c r="N52" s="39" t="s">
        <v>79</v>
      </c>
      <c r="O52" s="41" t="s">
        <v>88</v>
      </c>
      <c r="P52" s="41" t="s">
        <v>2</v>
      </c>
      <c r="Q52" s="40">
        <v>1110</v>
      </c>
      <c r="R52" s="29"/>
      <c r="S52" s="37"/>
      <c r="T52" s="39" t="s">
        <v>48</v>
      </c>
      <c r="U52" s="40" t="s">
        <v>90</v>
      </c>
      <c r="V52" s="41" t="s">
        <v>0</v>
      </c>
      <c r="W52" s="40" t="s">
        <v>69</v>
      </c>
      <c r="X52" s="43"/>
      <c r="Y52" s="39" t="s">
        <v>48</v>
      </c>
      <c r="Z52" s="40" t="s">
        <v>62</v>
      </c>
      <c r="AA52" s="41" t="s">
        <v>0</v>
      </c>
      <c r="AB52" s="40" t="s">
        <v>69</v>
      </c>
      <c r="AC52" s="52"/>
      <c r="AD52" s="1"/>
      <c r="AE52" s="1"/>
    </row>
    <row r="53" spans="1:31" s="25" customFormat="1" ht="13.8" x14ac:dyDescent="0.3">
      <c r="A53" s="19"/>
      <c r="B53" s="39" t="s">
        <v>79</v>
      </c>
      <c r="C53" s="42" t="s">
        <v>80</v>
      </c>
      <c r="D53" s="41" t="s">
        <v>4</v>
      </c>
      <c r="E53" s="40">
        <v>287</v>
      </c>
      <c r="F53" s="39" t="s">
        <v>79</v>
      </c>
      <c r="G53" s="42" t="s">
        <v>83</v>
      </c>
      <c r="H53" s="41" t="s">
        <v>4</v>
      </c>
      <c r="I53" s="40">
        <v>45</v>
      </c>
      <c r="J53" s="39"/>
      <c r="K53" s="39"/>
      <c r="L53" s="39"/>
      <c r="M53" s="28"/>
      <c r="N53" s="39" t="s">
        <v>79</v>
      </c>
      <c r="O53" s="41" t="s">
        <v>89</v>
      </c>
      <c r="P53" s="41" t="s">
        <v>4</v>
      </c>
      <c r="Q53" s="40">
        <v>370</v>
      </c>
      <c r="R53" s="28"/>
      <c r="S53" s="28"/>
      <c r="T53" s="39" t="s">
        <v>79</v>
      </c>
      <c r="U53" s="42" t="s">
        <v>13</v>
      </c>
      <c r="V53" s="41" t="s">
        <v>4</v>
      </c>
      <c r="W53" s="40">
        <v>2</v>
      </c>
      <c r="X53" s="43"/>
      <c r="Y53" s="39" t="s">
        <v>79</v>
      </c>
      <c r="Z53" s="42" t="s">
        <v>63</v>
      </c>
      <c r="AA53" s="41" t="s">
        <v>4</v>
      </c>
      <c r="AB53" s="40">
        <v>136</v>
      </c>
      <c r="AC53" s="52"/>
      <c r="AD53" s="1"/>
      <c r="AE53" s="1"/>
    </row>
    <row r="54" spans="1:31" s="25" customFormat="1" x14ac:dyDescent="0.25">
      <c r="A54" s="19"/>
      <c r="B54" s="39" t="s">
        <v>79</v>
      </c>
      <c r="C54" s="42" t="s">
        <v>80</v>
      </c>
      <c r="D54" s="41" t="s">
        <v>2</v>
      </c>
      <c r="E54" s="40">
        <v>915</v>
      </c>
      <c r="F54" s="39" t="s">
        <v>79</v>
      </c>
      <c r="G54" s="42" t="s">
        <v>83</v>
      </c>
      <c r="H54" s="41" t="s">
        <v>2</v>
      </c>
      <c r="I54" s="40">
        <v>113</v>
      </c>
      <c r="J54" s="28"/>
      <c r="K54" s="28"/>
      <c r="L54" s="28"/>
      <c r="M54" s="28"/>
      <c r="N54" s="39" t="s">
        <v>79</v>
      </c>
      <c r="O54" s="41" t="s">
        <v>89</v>
      </c>
      <c r="P54" s="41" t="s">
        <v>2</v>
      </c>
      <c r="Q54" s="40">
        <v>1118</v>
      </c>
      <c r="R54" s="28"/>
      <c r="S54" s="44"/>
      <c r="T54" s="39" t="s">
        <v>79</v>
      </c>
      <c r="U54" s="42" t="s">
        <v>13</v>
      </c>
      <c r="V54" s="41" t="s">
        <v>2</v>
      </c>
      <c r="W54" s="40">
        <v>38</v>
      </c>
      <c r="X54" s="28"/>
      <c r="Y54" s="39" t="s">
        <v>79</v>
      </c>
      <c r="Z54" s="42" t="s">
        <v>63</v>
      </c>
      <c r="AA54" s="41" t="s">
        <v>2</v>
      </c>
      <c r="AB54" s="40">
        <v>358</v>
      </c>
      <c r="AC54" s="19"/>
      <c r="AD54" s="1"/>
      <c r="AE54" s="1"/>
    </row>
    <row r="55" spans="1:31" s="25" customFormat="1" x14ac:dyDescent="0.25">
      <c r="A55" s="19"/>
      <c r="B55" s="28"/>
      <c r="C55" s="28"/>
      <c r="D55" s="28"/>
      <c r="E55" s="28"/>
      <c r="F55" s="28"/>
      <c r="G55" s="28"/>
      <c r="H55" s="39" t="s">
        <v>81</v>
      </c>
      <c r="I55" s="39" t="s">
        <v>81</v>
      </c>
      <c r="J55" s="39" t="s">
        <v>81</v>
      </c>
      <c r="K55" s="39" t="s">
        <v>81</v>
      </c>
      <c r="L55" s="28"/>
      <c r="M55" s="28"/>
      <c r="N55" s="39" t="s">
        <v>81</v>
      </c>
      <c r="O55" s="39"/>
      <c r="P55" s="39"/>
      <c r="Q55" s="39"/>
      <c r="R55" s="39"/>
      <c r="S55" s="28"/>
      <c r="T55" s="39" t="s">
        <v>79</v>
      </c>
      <c r="U55" s="42" t="s">
        <v>91</v>
      </c>
      <c r="V55" s="41" t="s">
        <v>4</v>
      </c>
      <c r="W55" s="40">
        <v>395</v>
      </c>
      <c r="X55" s="28"/>
      <c r="Y55" s="39" t="s">
        <v>79</v>
      </c>
      <c r="Z55" s="42" t="s">
        <v>64</v>
      </c>
      <c r="AA55" s="41" t="s">
        <v>4</v>
      </c>
      <c r="AB55" s="40">
        <v>265</v>
      </c>
      <c r="AC55" s="19"/>
      <c r="AD55" s="1"/>
      <c r="AE55" s="1"/>
    </row>
    <row r="56" spans="1:31" s="25" customFormat="1" x14ac:dyDescent="0.25">
      <c r="A56" s="19"/>
      <c r="B56" s="45" t="s">
        <v>48</v>
      </c>
      <c r="C56" s="46" t="s">
        <v>73</v>
      </c>
      <c r="D56" s="46" t="s">
        <v>74</v>
      </c>
      <c r="E56" s="46" t="s">
        <v>72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39" t="s">
        <v>79</v>
      </c>
      <c r="U56" s="42" t="s">
        <v>91</v>
      </c>
      <c r="V56" s="41" t="s">
        <v>2</v>
      </c>
      <c r="W56" s="40">
        <v>1122</v>
      </c>
      <c r="X56" s="28"/>
      <c r="Y56" s="39" t="s">
        <v>79</v>
      </c>
      <c r="Z56" s="42" t="s">
        <v>64</v>
      </c>
      <c r="AA56" s="41" t="s">
        <v>2</v>
      </c>
      <c r="AB56" s="40">
        <v>628</v>
      </c>
      <c r="AC56" s="19"/>
      <c r="AD56" s="1"/>
      <c r="AE56" s="1"/>
    </row>
    <row r="57" spans="1:31" s="25" customFormat="1" x14ac:dyDescent="0.25">
      <c r="A57" s="19"/>
      <c r="B57" s="45">
        <v>2020</v>
      </c>
      <c r="C57" s="45">
        <v>1305</v>
      </c>
      <c r="D57" s="45">
        <v>480</v>
      </c>
      <c r="E57" s="45">
        <f>E53+E54</f>
        <v>1202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39" t="s">
        <v>79</v>
      </c>
      <c r="U57" s="42" t="s">
        <v>92</v>
      </c>
      <c r="V57" s="41" t="s">
        <v>4</v>
      </c>
      <c r="W57" s="40">
        <v>164</v>
      </c>
      <c r="X57" s="28"/>
      <c r="Y57" s="39" t="s">
        <v>79</v>
      </c>
      <c r="Z57" s="42" t="s">
        <v>65</v>
      </c>
      <c r="AA57" s="41" t="s">
        <v>4</v>
      </c>
      <c r="AB57" s="40">
        <v>243</v>
      </c>
      <c r="AC57" s="19"/>
      <c r="AD57" s="1"/>
      <c r="AE57" s="1"/>
    </row>
    <row r="58" spans="1:31" s="25" customFormat="1" ht="13.8" x14ac:dyDescent="0.3">
      <c r="A58" s="19"/>
      <c r="B58" s="43"/>
      <c r="C58" s="43"/>
      <c r="D58" s="43"/>
      <c r="E58" s="43"/>
      <c r="F58" s="43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39" t="s">
        <v>79</v>
      </c>
      <c r="U58" s="42" t="s">
        <v>92</v>
      </c>
      <c r="V58" s="41" t="s">
        <v>2</v>
      </c>
      <c r="W58" s="40">
        <v>395</v>
      </c>
      <c r="X58" s="28"/>
      <c r="Y58" s="39" t="s">
        <v>79</v>
      </c>
      <c r="Z58" s="42" t="s">
        <v>65</v>
      </c>
      <c r="AA58" s="41" t="s">
        <v>2</v>
      </c>
      <c r="AB58" s="40">
        <v>743</v>
      </c>
      <c r="AC58" s="19"/>
      <c r="AD58" s="1"/>
      <c r="AE58" s="1"/>
    </row>
    <row r="59" spans="1:31" s="25" customFormat="1" x14ac:dyDescent="0.25">
      <c r="A59" s="19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39" t="s">
        <v>79</v>
      </c>
      <c r="U59" s="42" t="s">
        <v>58</v>
      </c>
      <c r="V59" s="41" t="s">
        <v>4</v>
      </c>
      <c r="W59" s="40">
        <v>195</v>
      </c>
      <c r="X59" s="28"/>
      <c r="Y59" s="39" t="s">
        <v>79</v>
      </c>
      <c r="Z59" s="42" t="s">
        <v>66</v>
      </c>
      <c r="AA59" s="41" t="s">
        <v>4</v>
      </c>
      <c r="AB59" s="40">
        <v>35</v>
      </c>
      <c r="AC59" s="19"/>
      <c r="AD59" s="1"/>
      <c r="AE59" s="1"/>
    </row>
    <row r="60" spans="1:31" s="25" customFormat="1" x14ac:dyDescent="0.25">
      <c r="A60" s="19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39" t="s">
        <v>79</v>
      </c>
      <c r="U60" s="42" t="s">
        <v>58</v>
      </c>
      <c r="V60" s="41" t="s">
        <v>2</v>
      </c>
      <c r="W60" s="40">
        <v>673</v>
      </c>
      <c r="X60" s="28"/>
      <c r="Y60" s="39" t="s">
        <v>79</v>
      </c>
      <c r="Z60" s="42" t="s">
        <v>66</v>
      </c>
      <c r="AA60" s="41" t="s">
        <v>2</v>
      </c>
      <c r="AB60" s="40">
        <v>125</v>
      </c>
      <c r="AC60" s="19"/>
      <c r="AD60" s="1"/>
      <c r="AE60" s="1"/>
    </row>
    <row r="61" spans="1:31" s="25" customFormat="1" x14ac:dyDescent="0.25">
      <c r="A61" s="19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39" t="s">
        <v>81</v>
      </c>
      <c r="U61" s="39" t="s">
        <v>81</v>
      </c>
      <c r="V61" s="39" t="s">
        <v>81</v>
      </c>
      <c r="W61" s="39" t="s">
        <v>81</v>
      </c>
      <c r="X61" s="28"/>
      <c r="Y61" s="39" t="s">
        <v>79</v>
      </c>
      <c r="Z61" s="42" t="s">
        <v>67</v>
      </c>
      <c r="AA61" s="41" t="s">
        <v>4</v>
      </c>
      <c r="AB61" s="40">
        <v>77</v>
      </c>
      <c r="AC61" s="19"/>
      <c r="AD61" s="1"/>
      <c r="AE61" s="1"/>
    </row>
    <row r="62" spans="1:31" s="25" customFormat="1" x14ac:dyDescent="0.25">
      <c r="A62" s="19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39" t="s">
        <v>79</v>
      </c>
      <c r="Z62" s="42" t="s">
        <v>67</v>
      </c>
      <c r="AA62" s="41" t="s">
        <v>2</v>
      </c>
      <c r="AB62" s="40">
        <v>374</v>
      </c>
      <c r="AC62" s="19"/>
      <c r="AD62" s="1"/>
      <c r="AE62" s="1"/>
    </row>
    <row r="63" spans="1:31" s="25" customFormat="1" x14ac:dyDescent="0.25">
      <c r="A63" s="19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19"/>
      <c r="AD63" s="1"/>
      <c r="AE63" s="1"/>
    </row>
    <row r="64" spans="1:31" s="25" customFormat="1" x14ac:dyDescent="0.25">
      <c r="AC64" s="1"/>
      <c r="AD64" s="1"/>
      <c r="AE64" s="1"/>
    </row>
    <row r="65" spans="2:31" s="25" customFormat="1" x14ac:dyDescent="0.25">
      <c r="AC65" s="1"/>
      <c r="AD65" s="1"/>
      <c r="AE65" s="47"/>
    </row>
    <row r="66" spans="2:31" s="25" customForma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47"/>
    </row>
    <row r="67" spans="2:31" s="25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s="25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25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s="25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s="25" customForma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s="25" customForma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s="25" customForma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s="25" customForma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s="25" customForma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s="25" customForma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s="25" customForma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90" spans="2:2" ht="15" x14ac:dyDescent="0.25">
      <c r="B90" s="26"/>
    </row>
  </sheetData>
  <mergeCells count="16">
    <mergeCell ref="C5:J5"/>
    <mergeCell ref="K5:Z5"/>
    <mergeCell ref="AA5:AC6"/>
    <mergeCell ref="B5:B7"/>
    <mergeCell ref="Q6:R6"/>
    <mergeCell ref="S6:T6"/>
    <mergeCell ref="U6:V6"/>
    <mergeCell ref="I6:J6"/>
    <mergeCell ref="E6:F6"/>
    <mergeCell ref="W6:X6"/>
    <mergeCell ref="K6:L6"/>
    <mergeCell ref="Y6:Z6"/>
    <mergeCell ref="M6:N6"/>
    <mergeCell ref="O6:P6"/>
    <mergeCell ref="G6:H6"/>
    <mergeCell ref="C6:D6"/>
  </mergeCells>
  <pageMargins left="0.7" right="0.7" top="0.75" bottom="0.75" header="0.3" footer="0.3"/>
  <pageSetup paperSize="9" orientation="portrait" r:id="rId1"/>
  <drawing r:id="rId2"/>
  <webPublishItems count="10">
    <webPublishItem id="22548" divId="3_1_1_22548" sourceType="range" sourceRef="A3:AE72" destinationFile="\\gpaq\gpaqssl\lldades\indicadors\2017\3_1_1.htm"/>
    <webPublishItem id="11597" divId="3_1_1_11597" sourceType="range" sourceRef="A3:AE73" destinationFile="\\gpaq\gpaqssl\lldades\indicadors\2017\3_1_1.htm"/>
    <webPublishItem id="30018" divId="3_1_1_30018" sourceType="range" sourceRef="A4:AD74" destinationFile="G:\GPAQ\GPAQ-COMU\Estadístiques internes\LLIBREDA\Lldades 2017\apartats\3_1_1.htm"/>
    <webPublishItem id="3181" divId="3_1_1_3181" sourceType="range" sourceRef="A4:AD80" destinationFile="\\gpaq\gpaqssl\lldades\indicadors\2018\3_1_1.htm"/>
    <webPublishItem id="18136" divId="3_1_1_18136" sourceType="range" sourceRef="A4:AD81" destinationFile="\\gpaq\gpaqssl\lldades\indicadors\2019\3_1_1.htm"/>
    <webPublishItem id="28435" divId="3_1_1_28435" sourceType="range" sourceRef="A4:AD87" destinationFile="\\reid\inetpub\gpaqssl\lldades\indicadors\2020\3_1_1.htm"/>
    <webPublishItem id="24756" divId="3_1_1_24756" sourceType="range" sourceRef="A4:AD89" destinationFile="\\gpaq\gpaqssl\lldades\indicadors\2020\3_1_1.htm"/>
    <webPublishItem id="22894" divId="3_1_1_22894" sourceType="range" sourceRef="A4:AE73" destinationFile="\\gpaq\gpaqssl\lldades\indicadors\2017\3_1_1.htm"/>
    <webPublishItem id="16424" divId="3_1_1_16424" sourceType="range" sourceRef="A4:AE74" destinationFile="\\gpaq\gpaqssl\lldades\indicadors\2017\3_1_1.htm"/>
    <webPublishItem id="1402" divId="3_1_1_1402" sourceType="range" sourceRef="A4:AE80" destinationFile="\\gpaq\gpaqssl\lldades\indicadors\2019\3_1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311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2017-03-16T08:37:57Z</dcterms:created>
  <dcterms:modified xsi:type="dcterms:W3CDTF">2022-01-31T14:08:43Z</dcterms:modified>
</cp:coreProperties>
</file>