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1_1_11" sheetId="1" r:id="rId1"/>
  </sheets>
  <calcPr calcId="162913"/>
</workbook>
</file>

<file path=xl/calcChain.xml><?xml version="1.0" encoding="utf-8"?>
<calcChain xmlns="http://schemas.openxmlformats.org/spreadsheetml/2006/main">
  <c r="I85" i="1" l="1"/>
  <c r="D93" i="1" l="1"/>
  <c r="K79" i="1"/>
  <c r="E79" i="1"/>
  <c r="F79" i="1"/>
  <c r="G79" i="1"/>
  <c r="H79" i="1"/>
  <c r="D79" i="1"/>
  <c r="J93" i="1" l="1"/>
  <c r="I92" i="1" l="1"/>
  <c r="I91" i="1"/>
  <c r="I90" i="1"/>
  <c r="I89" i="1"/>
  <c r="I88" i="1"/>
  <c r="I87" i="1"/>
  <c r="I86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3" i="1"/>
  <c r="I64" i="1"/>
  <c r="I61" i="1"/>
  <c r="I60" i="1"/>
  <c r="I59" i="1"/>
  <c r="I58" i="1"/>
  <c r="I57" i="1"/>
  <c r="I56" i="1"/>
  <c r="I55" i="1"/>
  <c r="J79" i="1" s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0" i="1"/>
  <c r="I29" i="1"/>
  <c r="I28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93" i="1" l="1"/>
  <c r="F93" i="1"/>
  <c r="G93" i="1"/>
  <c r="H93" i="1"/>
  <c r="K93" i="1"/>
  <c r="I79" i="1" l="1"/>
  <c r="I93" i="1"/>
</calcChain>
</file>

<file path=xl/sharedStrings.xml><?xml version="1.0" encoding="utf-8"?>
<sst xmlns="http://schemas.openxmlformats.org/spreadsheetml/2006/main" count="130" uniqueCount="100">
  <si>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</si>
  <si>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</si>
  <si>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</si>
  <si>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</si>
  <si>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</si>
  <si>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</si>
  <si>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</si>
  <si>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</si>
  <si>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</si>
  <si>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</si>
  <si>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</si>
  <si>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</si>
  <si>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</si>
  <si>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801 EUNCET</t>
  </si>
  <si>
    <t>802 EAE</t>
  </si>
  <si>
    <t>804 CITM</t>
  </si>
  <si>
    <t>Total centres adscrits</t>
  </si>
  <si>
    <t>Total centres propis</t>
  </si>
  <si>
    <t>Centre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</si>
  <si>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</si>
  <si>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</si>
  <si>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</si>
  <si>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</si>
  <si>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</si>
  <si>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</si>
  <si>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Nom de la titulació</t>
  </si>
  <si>
    <t xml:space="preserve"> </t>
  </si>
  <si>
    <t xml:space="preserve">(2) Estudiantat equivalent a temps complet = crèdits matriculats anuals / crèdits teòrics de la titulació anuals  </t>
  </si>
  <si>
    <t xml:space="preserve">(1) Inclou l'estudiantat amb matrícula de PFC              
  </t>
  </si>
  <si>
    <t>Grau en Matemàtiques</t>
  </si>
  <si>
    <t>Grau en Enginyeria de sistemes audiovisuals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</si>
  <si>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</si>
  <si>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</si>
  <si>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</si>
  <si>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</si>
  <si>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química</t>
  </si>
  <si>
    <t>Grau en Enginyeria en tecnologies aeroespacials</t>
  </si>
  <si>
    <t>Grau en Enginyeria de disseny industrial i desenvolupament del producte</t>
  </si>
  <si>
    <t>Grau en Enginyeria en tecnologies industrials</t>
  </si>
  <si>
    <t>Grau en Arquitectura</t>
  </si>
  <si>
    <t>Grau en Estudis d'arquitectura</t>
  </si>
  <si>
    <t>Grau en Enginyeria de sistemes de telecomunicació</t>
  </si>
  <si>
    <t>Grau en Enginyeria telemàtica</t>
  </si>
  <si>
    <t>Grau en Enginyeria física</t>
  </si>
  <si>
    <t>Grau en Enginyeria de tecnologies i serveis de telecomunicació</t>
  </si>
  <si>
    <t>Grau en Enginyeria d'obres públiques</t>
  </si>
  <si>
    <t>Grau en Enginyeria geològica</t>
  </si>
  <si>
    <t>Grau en Enginyeria informàtica</t>
  </si>
  <si>
    <t>Grau en Enginyeria en sistemes i tecnologia naval</t>
  </si>
  <si>
    <t>Grau en Tecnologies marines</t>
  </si>
  <si>
    <t>Grau en Nàutica i transport marítim</t>
  </si>
  <si>
    <t>Grau en Enginyeria d'aeronavegació</t>
  </si>
  <si>
    <t>Grau en Enginyeria de sistemes aeroespacials</t>
  </si>
  <si>
    <t>Grau en Arquitectura tècnica i edificació</t>
  </si>
  <si>
    <t>Grau en Enginyeria de sistemes TIC</t>
  </si>
  <si>
    <t>Grau en Enginyeria agrícola</t>
  </si>
  <si>
    <t>Grau en Enginyeria alimentària</t>
  </si>
  <si>
    <t>Grau en Enginyeria agroambiental i del paisatge</t>
  </si>
  <si>
    <t>Grau en Enginyeria de sistemes biològics</t>
  </si>
  <si>
    <t>Grau en Administració i direcció d'empreses</t>
  </si>
  <si>
    <t>Grau en Màrqueting i comunicació digital</t>
  </si>
  <si>
    <t>Grau en Multimèdia</t>
  </si>
  <si>
    <t>Grau en Disseny i desenvolupament de videojocs</t>
  </si>
  <si>
    <t>Grau en Enginyeria en organització industrial</t>
  </si>
  <si>
    <t>205 ESEIAAT</t>
  </si>
  <si>
    <t xml:space="preserve">Grau Fase Inicial Comuna </t>
  </si>
  <si>
    <t>Matrícula ordinària (1)</t>
  </si>
  <si>
    <t>295 EEBE</t>
  </si>
  <si>
    <t>Grau en Enginyeria minera</t>
  </si>
  <si>
    <t>Grau Fase Inicial Comuna (estudis telecomunicació i telemàtica)</t>
  </si>
  <si>
    <t>Doble titulació en Grau en Enginyeria de Sistemes Aeroespacials i Grau en Enginyeria Telemàtica o Grau en Enginyeria de Sistemes de Telecomunicació</t>
  </si>
  <si>
    <t>Grau Fase Inicial Comuna (electrònica industrial i automàtica / Enginyeria mecànica / Enginyeria química)</t>
  </si>
  <si>
    <t>Grau en Enginyeria d'Automoció</t>
  </si>
  <si>
    <t>Grau en Ciència i enginyeria de dades</t>
  </si>
  <si>
    <t>Grau en Enginyeria biomèdica</t>
  </si>
  <si>
    <t>Grau en Enginyeria de l'energia</t>
  </si>
  <si>
    <t>Grau en Enginyeria de materials</t>
  </si>
  <si>
    <t>Grau en Ciències i tecnologies del mar</t>
  </si>
  <si>
    <t>Grau en Tecnologies industrials i anàlisi econòmica</t>
  </si>
  <si>
    <t>Grau en Enginyeria electrònica de telecomunicació</t>
  </si>
  <si>
    <t>Grau en Enginyeria en geoinformació i geomàtica</t>
  </si>
  <si>
    <t>Grau en Enginyeria de ciències agronòmiques</t>
  </si>
  <si>
    <t>Grau en Ciències i tecnologies aplicades a l'esport i al fitnes</t>
  </si>
  <si>
    <t>Grau en Disseny, animació i art Digital</t>
  </si>
  <si>
    <t>Grau en Enginyeria en vehícles aeroespacials</t>
  </si>
  <si>
    <t>EETC (2)*</t>
  </si>
  <si>
    <t>CENTRES ADSCRITS   (Dades corresponents al primer quadrimestre)</t>
  </si>
  <si>
    <t>CENTRES PROPIS</t>
  </si>
  <si>
    <t>* El calcul del EETC és aproximatiu per al primer quadrimestre. En el segon quadrimestre es calcularà el resultat de forma anual i estan inclosos l'estudiantat CFIS.</t>
  </si>
  <si>
    <t>Grau en Paisatgisme</t>
  </si>
  <si>
    <t>Grau en Enginyeria civil (Pla 2020)</t>
  </si>
  <si>
    <t>Grau en Tecnologies de camins, canals i ports</t>
  </si>
  <si>
    <t>Grau en Enginyeria ambiental</t>
  </si>
  <si>
    <t>Grau en Òptica i optometria (Pla 2020)</t>
  </si>
  <si>
    <t>-</t>
  </si>
  <si>
    <t>390 EEABB</t>
  </si>
  <si>
    <t>Grau en Enginyeria civil (Pla 2010)</t>
  </si>
  <si>
    <t>Grau en Òptica i optometria (Pla 2009)</t>
  </si>
  <si>
    <t>Grau en Enginyeria de recursos energètics i miners</t>
  </si>
  <si>
    <t>Dades actualitzades a desembre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</si>
</sst>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_(#,##0.0_);_(\(#,##0.0\);_(&quot;-&quot;_);_(@_)"/>
    <numFmt numFmtId="167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i/>
      <sz val="9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5" fontId="4" fillId="5" borderId="1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3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5" borderId="1" xfId="3" applyFont="1" applyFill="1" applyBorder="1" applyAlignment="1">
      <alignment vertical="center" wrapText="1"/>
    </xf>
    <xf numFmtId="0" fontId="4" fillId="4" borderId="1" xfId="3" applyFont="1" applyFill="1" applyBorder="1" applyAlignment="1">
      <alignment vertical="center" wrapText="1"/>
    </xf>
    <xf numFmtId="0" fontId="4" fillId="4" borderId="1" xfId="3" applyFont="1" applyFill="1" applyBorder="1" applyAlignment="1">
      <alignment horizontal="left" vertical="center" wrapText="1"/>
    </xf>
    <xf numFmtId="166" fontId="4" fillId="4" borderId="1" xfId="3" applyNumberFormat="1" applyFont="1" applyFill="1" applyBorder="1" applyAlignment="1">
      <alignment horizontal="right" vertical="center" wrapText="1"/>
    </xf>
    <xf numFmtId="166" fontId="4" fillId="5" borderId="1" xfId="3" applyNumberFormat="1" applyFont="1" applyFill="1" applyBorder="1" applyAlignment="1">
      <alignment horizontal="right" vertical="center" wrapText="1"/>
    </xf>
    <xf numFmtId="167" fontId="4" fillId="5" borderId="1" xfId="2" applyNumberFormat="1" applyFont="1" applyFill="1" applyBorder="1" applyAlignment="1">
      <alignment horizontal="right" vertical="center" wrapText="1"/>
    </xf>
    <xf numFmtId="167" fontId="4" fillId="4" borderId="1" xfId="2" applyNumberFormat="1" applyFont="1" applyFill="1" applyBorder="1" applyAlignment="1">
      <alignment horizontal="right" vertical="center" wrapText="1"/>
    </xf>
    <xf numFmtId="0" fontId="4" fillId="4" borderId="1" xfId="3" applyFont="1" applyFill="1" applyBorder="1" applyAlignment="1">
      <alignment horizontal="left" vertical="center" wrapText="1"/>
    </xf>
    <xf numFmtId="166" fontId="5" fillId="3" borderId="1" xfId="3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166" fontId="4" fillId="4" borderId="1" xfId="3" applyNumberFormat="1" applyFont="1" applyFill="1" applyBorder="1" applyAlignment="1">
      <alignment horizontal="left" vertical="center" wrapText="1"/>
    </xf>
    <xf numFmtId="0" fontId="4" fillId="4" borderId="1" xfId="3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4" borderId="1" xfId="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4" borderId="10" xfId="3" applyFont="1" applyFill="1" applyBorder="1" applyAlignment="1">
      <alignment horizontal="left" vertical="center" wrapText="1"/>
    </xf>
    <xf numFmtId="0" fontId="4" fillId="4" borderId="12" xfId="3" applyFont="1" applyFill="1" applyBorder="1" applyAlignment="1">
      <alignment horizontal="left" vertical="center" wrapText="1"/>
    </xf>
  </cellXfs>
  <cellStyles count="4">
    <cellStyle name="Coma" xfId="2" builtinId="3"/>
    <cellStyle name="Normal" xfId="0" builtinId="0"/>
    <cellStyle name="Normal_Hoja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8"/>
  <sheetViews>
    <sheetView showGridLines="0" tabSelected="1" topLeftCell="A3" zoomScaleNormal="100" workbookViewId="0">
      <selection activeCell="B4" sqref="B4:C4"/>
    </sheetView>
  </sheetViews>
  <sheetFormatPr defaultColWidth="11.44140625" defaultRowHeight="13.2" x14ac:dyDescent="0.3"/>
  <cols>
    <col min="1" max="1" width="0.6640625" style="1" customWidth="1"/>
    <col min="2" max="2" width="16.33203125" style="1" customWidth="1"/>
    <col min="3" max="3" width="54.33203125" style="1" customWidth="1"/>
    <col min="4" max="4" width="13" style="1" customWidth="1"/>
    <col min="5" max="7" width="14.5546875" style="1" customWidth="1"/>
    <col min="8" max="8" width="15" style="1" customWidth="1"/>
    <col min="9" max="9" width="13.109375" style="1" customWidth="1"/>
    <col min="10" max="10" width="11.77734375" style="1" customWidth="1"/>
    <col min="11" max="11" width="10" style="1" customWidth="1"/>
    <col min="12" max="12" width="0.5546875" style="1" customWidth="1"/>
    <col min="13" max="13" width="2.33203125" style="1" customWidth="1"/>
    <col min="14" max="16384" width="11.44140625" style="1"/>
  </cols>
  <sheetData>
    <row r="3" spans="1:12" ht="7.2" customHeight="1" x14ac:dyDescent="0.3">
      <c r="A3" s="16"/>
      <c r="B3" s="6"/>
      <c r="C3" s="6"/>
      <c r="D3" s="7"/>
      <c r="E3" s="7"/>
      <c r="F3" s="7"/>
      <c r="G3" s="7"/>
      <c r="H3" s="7"/>
      <c r="I3" s="7"/>
      <c r="J3" s="7"/>
      <c r="K3" s="7"/>
      <c r="L3" s="17"/>
    </row>
    <row r="4" spans="1:12" x14ac:dyDescent="0.3">
      <c r="A4" s="18"/>
      <c r="B4" s="37" t="s">
        <v>87</v>
      </c>
      <c r="C4" s="37"/>
      <c r="D4" s="9"/>
      <c r="E4" s="9"/>
      <c r="F4" s="9"/>
      <c r="G4" s="9"/>
      <c r="H4" s="9"/>
      <c r="I4" s="9" t="s">
        <v>26</v>
      </c>
      <c r="J4" s="9"/>
      <c r="K4" s="9"/>
      <c r="L4" s="19"/>
    </row>
    <row r="5" spans="1:12" ht="43.95" customHeight="1" x14ac:dyDescent="0.3">
      <c r="A5" s="18"/>
      <c r="B5" s="13" t="s">
        <v>18</v>
      </c>
      <c r="C5" s="13" t="s">
        <v>25</v>
      </c>
      <c r="D5" s="3" t="s">
        <v>66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85</v>
      </c>
      <c r="L5" s="19"/>
    </row>
    <row r="6" spans="1:12" ht="19.5" customHeight="1" x14ac:dyDescent="0.3">
      <c r="A6" s="18"/>
      <c r="B6" s="14" t="s">
        <v>0</v>
      </c>
      <c r="C6" s="22" t="s">
        <v>29</v>
      </c>
      <c r="D6" s="26">
        <v>13541</v>
      </c>
      <c r="E6" s="26">
        <v>12441.5</v>
      </c>
      <c r="F6" s="26">
        <v>919.5</v>
      </c>
      <c r="G6" s="26">
        <v>90</v>
      </c>
      <c r="H6" s="26">
        <v>90</v>
      </c>
      <c r="I6" s="5">
        <f>(F6+G6+H6)/D6</f>
        <v>8.1197843586145776E-2</v>
      </c>
      <c r="J6" s="27">
        <v>1333</v>
      </c>
      <c r="K6" s="27">
        <v>225.68333333333322</v>
      </c>
      <c r="L6" s="19"/>
    </row>
    <row r="7" spans="1:12" ht="19.2" customHeight="1" x14ac:dyDescent="0.3">
      <c r="A7" s="18"/>
      <c r="B7" s="38" t="s">
        <v>64</v>
      </c>
      <c r="C7" s="23" t="s">
        <v>65</v>
      </c>
      <c r="D7" s="25">
        <v>15332</v>
      </c>
      <c r="E7" s="25">
        <v>12218</v>
      </c>
      <c r="F7" s="25">
        <v>2550</v>
      </c>
      <c r="G7" s="25">
        <v>450</v>
      </c>
      <c r="H7" s="25">
        <v>114</v>
      </c>
      <c r="I7" s="4">
        <f t="shared" ref="I7:I68" si="0">(F7+G7+H7)/D7</f>
        <v>0.20310461779285155</v>
      </c>
      <c r="J7" s="28">
        <v>828</v>
      </c>
      <c r="K7" s="28">
        <v>255.53333333333339</v>
      </c>
      <c r="L7" s="19"/>
    </row>
    <row r="8" spans="1:12" ht="19.5" customHeight="1" x14ac:dyDescent="0.3">
      <c r="A8" s="18"/>
      <c r="B8" s="38"/>
      <c r="C8" s="23" t="s">
        <v>30</v>
      </c>
      <c r="D8" s="25">
        <v>8883</v>
      </c>
      <c r="E8" s="25">
        <v>7989</v>
      </c>
      <c r="F8" s="25">
        <v>684</v>
      </c>
      <c r="G8" s="25">
        <v>150</v>
      </c>
      <c r="H8" s="25">
        <v>60</v>
      </c>
      <c r="I8" s="4">
        <f t="shared" si="0"/>
        <v>0.10064167510976021</v>
      </c>
      <c r="J8" s="28">
        <v>159</v>
      </c>
      <c r="K8" s="28">
        <v>148.05000000000007</v>
      </c>
      <c r="L8" s="19"/>
    </row>
    <row r="9" spans="1:12" ht="19.5" customHeight="1" x14ac:dyDescent="0.3">
      <c r="A9" s="18"/>
      <c r="B9" s="38"/>
      <c r="C9" s="23" t="s">
        <v>31</v>
      </c>
      <c r="D9" s="25">
        <v>3082</v>
      </c>
      <c r="E9" s="25">
        <v>2896</v>
      </c>
      <c r="F9" s="25">
        <v>168</v>
      </c>
      <c r="G9" s="25">
        <v>18</v>
      </c>
      <c r="H9" s="25">
        <v>0</v>
      </c>
      <c r="I9" s="4">
        <f t="shared" si="0"/>
        <v>6.0350421804023363E-2</v>
      </c>
      <c r="J9" s="28">
        <v>576</v>
      </c>
      <c r="K9" s="28">
        <v>51.366666666666674</v>
      </c>
      <c r="L9" s="19"/>
    </row>
    <row r="10" spans="1:12" ht="19.5" customHeight="1" x14ac:dyDescent="0.3">
      <c r="A10" s="18"/>
      <c r="B10" s="38"/>
      <c r="C10" s="23" t="s">
        <v>32</v>
      </c>
      <c r="D10" s="25">
        <v>7889</v>
      </c>
      <c r="E10" s="25">
        <v>7121</v>
      </c>
      <c r="F10" s="25">
        <v>618</v>
      </c>
      <c r="G10" s="25">
        <v>96</v>
      </c>
      <c r="H10" s="25">
        <v>54</v>
      </c>
      <c r="I10" s="4">
        <f t="shared" si="0"/>
        <v>9.7350741538851565E-2</v>
      </c>
      <c r="J10" s="28">
        <v>1036</v>
      </c>
      <c r="K10" s="28">
        <v>131.48333333333335</v>
      </c>
      <c r="L10" s="19"/>
    </row>
    <row r="11" spans="1:12" ht="19.5" customHeight="1" x14ac:dyDescent="0.3">
      <c r="A11" s="18"/>
      <c r="B11" s="38"/>
      <c r="C11" s="23" t="s">
        <v>33</v>
      </c>
      <c r="D11" s="25">
        <v>13066</v>
      </c>
      <c r="E11" s="25">
        <v>12250</v>
      </c>
      <c r="F11" s="25">
        <v>561</v>
      </c>
      <c r="G11" s="25">
        <v>147</v>
      </c>
      <c r="H11" s="25">
        <v>108</v>
      </c>
      <c r="I11" s="4">
        <f t="shared" si="0"/>
        <v>6.2452165926833003E-2</v>
      </c>
      <c r="J11" s="28">
        <v>1426.1</v>
      </c>
      <c r="K11" s="28">
        <v>217.76666666666702</v>
      </c>
      <c r="L11" s="19"/>
    </row>
    <row r="12" spans="1:12" ht="19.5" customHeight="1" x14ac:dyDescent="0.3">
      <c r="A12" s="18"/>
      <c r="B12" s="38"/>
      <c r="C12" s="23" t="s">
        <v>34</v>
      </c>
      <c r="D12" s="25">
        <v>14039.5</v>
      </c>
      <c r="E12" s="25">
        <v>13142.5</v>
      </c>
      <c r="F12" s="25">
        <v>667.5</v>
      </c>
      <c r="G12" s="25">
        <v>169.5</v>
      </c>
      <c r="H12" s="25">
        <v>60</v>
      </c>
      <c r="I12" s="4">
        <f t="shared" si="0"/>
        <v>6.3891164215249832E-2</v>
      </c>
      <c r="J12" s="28">
        <v>1901</v>
      </c>
      <c r="K12" s="28">
        <v>233.9916666666667</v>
      </c>
      <c r="L12" s="19"/>
    </row>
    <row r="13" spans="1:12" ht="19.5" customHeight="1" x14ac:dyDescent="0.3">
      <c r="A13" s="18"/>
      <c r="B13" s="38"/>
      <c r="C13" s="23" t="s">
        <v>35</v>
      </c>
      <c r="D13" s="25">
        <v>5330</v>
      </c>
      <c r="E13" s="25">
        <v>4712</v>
      </c>
      <c r="F13" s="25">
        <v>468</v>
      </c>
      <c r="G13" s="25">
        <v>114</v>
      </c>
      <c r="H13" s="25">
        <v>36</v>
      </c>
      <c r="I13" s="4">
        <f t="shared" si="0"/>
        <v>0.11594746716697936</v>
      </c>
      <c r="J13" s="28">
        <v>572</v>
      </c>
      <c r="K13" s="28">
        <v>88.833333333333314</v>
      </c>
      <c r="L13" s="19"/>
    </row>
    <row r="14" spans="1:12" ht="19.5" customHeight="1" x14ac:dyDescent="0.3">
      <c r="A14" s="18"/>
      <c r="B14" s="38"/>
      <c r="C14" s="23" t="s">
        <v>36</v>
      </c>
      <c r="D14" s="25">
        <v>14404</v>
      </c>
      <c r="E14" s="25">
        <v>13726</v>
      </c>
      <c r="F14" s="25">
        <v>420</v>
      </c>
      <c r="G14" s="25">
        <v>93</v>
      </c>
      <c r="H14" s="25">
        <v>165</v>
      </c>
      <c r="I14" s="4">
        <f t="shared" si="0"/>
        <v>4.7070258261594E-2</v>
      </c>
      <c r="J14" s="28">
        <v>607.1</v>
      </c>
      <c r="K14" s="28">
        <v>240.06666666666655</v>
      </c>
      <c r="L14" s="19"/>
    </row>
    <row r="15" spans="1:12" ht="19.5" customHeight="1" x14ac:dyDescent="0.3">
      <c r="A15" s="18"/>
      <c r="B15" s="38"/>
      <c r="C15" s="23" t="s">
        <v>84</v>
      </c>
      <c r="D15" s="25">
        <v>15188</v>
      </c>
      <c r="E15" s="25">
        <v>14210</v>
      </c>
      <c r="F15" s="25">
        <v>681</v>
      </c>
      <c r="G15" s="25">
        <v>126</v>
      </c>
      <c r="H15" s="25">
        <v>171</v>
      </c>
      <c r="I15" s="4">
        <f t="shared" si="0"/>
        <v>6.4392941796154859E-2</v>
      </c>
      <c r="J15" s="28">
        <v>512</v>
      </c>
      <c r="K15" s="28">
        <v>253.13333333333327</v>
      </c>
      <c r="L15" s="19"/>
    </row>
    <row r="16" spans="1:12" ht="30.6" customHeight="1" x14ac:dyDescent="0.3">
      <c r="A16" s="18"/>
      <c r="B16" s="38"/>
      <c r="C16" s="23" t="s">
        <v>37</v>
      </c>
      <c r="D16" s="25">
        <v>14743</v>
      </c>
      <c r="E16" s="25">
        <v>14305</v>
      </c>
      <c r="F16" s="25">
        <v>390</v>
      </c>
      <c r="G16" s="25">
        <v>30</v>
      </c>
      <c r="H16" s="25">
        <v>18</v>
      </c>
      <c r="I16" s="4">
        <f t="shared" si="0"/>
        <v>2.9709014447534422E-2</v>
      </c>
      <c r="J16" s="28">
        <v>625</v>
      </c>
      <c r="K16" s="28">
        <v>245.71666666666675</v>
      </c>
      <c r="L16" s="19"/>
    </row>
    <row r="17" spans="1:12" ht="19.5" customHeight="1" x14ac:dyDescent="0.3">
      <c r="A17" s="18"/>
      <c r="B17" s="38"/>
      <c r="C17" s="23" t="s">
        <v>38</v>
      </c>
      <c r="D17" s="25">
        <v>39193</v>
      </c>
      <c r="E17" s="25">
        <v>33499</v>
      </c>
      <c r="F17" s="25">
        <v>4249.5</v>
      </c>
      <c r="G17" s="25">
        <v>891</v>
      </c>
      <c r="H17" s="25">
        <v>553.5</v>
      </c>
      <c r="I17" s="4">
        <f t="shared" si="0"/>
        <v>0.14528104508458142</v>
      </c>
      <c r="J17" s="28">
        <v>395</v>
      </c>
      <c r="K17" s="28">
        <v>653.21666666666647</v>
      </c>
      <c r="L17" s="19"/>
    </row>
    <row r="18" spans="1:12" ht="19.5" customHeight="1" x14ac:dyDescent="0.3">
      <c r="A18" s="18"/>
      <c r="B18" s="39" t="s">
        <v>1</v>
      </c>
      <c r="C18" s="22" t="s">
        <v>39</v>
      </c>
      <c r="D18" s="26">
        <v>1335</v>
      </c>
      <c r="E18" s="26">
        <v>35</v>
      </c>
      <c r="F18" s="26">
        <v>580</v>
      </c>
      <c r="G18" s="26">
        <v>420</v>
      </c>
      <c r="H18" s="26">
        <v>300</v>
      </c>
      <c r="I18" s="5">
        <f t="shared" si="0"/>
        <v>0.97378277153558057</v>
      </c>
      <c r="J18" s="27">
        <v>1</v>
      </c>
      <c r="K18" s="27">
        <v>22.25</v>
      </c>
      <c r="L18" s="19"/>
    </row>
    <row r="19" spans="1:12" ht="19.5" customHeight="1" x14ac:dyDescent="0.3">
      <c r="A19" s="18"/>
      <c r="B19" s="39"/>
      <c r="C19" s="22" t="s">
        <v>40</v>
      </c>
      <c r="D19" s="26">
        <v>92329.5</v>
      </c>
      <c r="E19" s="26">
        <v>82818.5</v>
      </c>
      <c r="F19" s="26">
        <v>7516.5</v>
      </c>
      <c r="G19" s="26">
        <v>1599</v>
      </c>
      <c r="H19" s="26">
        <v>395.5</v>
      </c>
      <c r="I19" s="5">
        <f t="shared" si="0"/>
        <v>0.10301149686719846</v>
      </c>
      <c r="J19" s="27">
        <v>4859</v>
      </c>
      <c r="K19" s="27">
        <v>1538.8249999999998</v>
      </c>
      <c r="L19" s="19"/>
    </row>
    <row r="20" spans="1:12" ht="19.5" customHeight="1" x14ac:dyDescent="0.3">
      <c r="A20" s="18"/>
      <c r="B20" s="42" t="s">
        <v>2</v>
      </c>
      <c r="C20" s="23" t="s">
        <v>41</v>
      </c>
      <c r="D20" s="25">
        <v>24</v>
      </c>
      <c r="E20" s="25">
        <v>24</v>
      </c>
      <c r="F20" s="25">
        <v>0</v>
      </c>
      <c r="G20" s="25">
        <v>0</v>
      </c>
      <c r="H20" s="25">
        <v>0</v>
      </c>
      <c r="I20" s="4" t="s">
        <v>94</v>
      </c>
      <c r="J20" s="28">
        <v>433</v>
      </c>
      <c r="K20" s="28">
        <v>0.4</v>
      </c>
      <c r="L20" s="19"/>
    </row>
    <row r="21" spans="1:12" ht="19.5" customHeight="1" x14ac:dyDescent="0.3">
      <c r="A21" s="18"/>
      <c r="B21" s="43"/>
      <c r="C21" s="23" t="s">
        <v>43</v>
      </c>
      <c r="D21" s="25">
        <v>11126</v>
      </c>
      <c r="E21" s="25">
        <v>10892</v>
      </c>
      <c r="F21" s="25">
        <v>204</v>
      </c>
      <c r="G21" s="25">
        <v>24</v>
      </c>
      <c r="H21" s="25">
        <v>6</v>
      </c>
      <c r="I21" s="4">
        <f t="shared" si="0"/>
        <v>2.103181736473126E-2</v>
      </c>
      <c r="J21" s="28">
        <v>1001</v>
      </c>
      <c r="K21" s="28">
        <v>185.43333333333345</v>
      </c>
      <c r="L21" s="19"/>
    </row>
    <row r="22" spans="1:12" ht="19.5" customHeight="1" x14ac:dyDescent="0.3">
      <c r="A22" s="18"/>
      <c r="B22" s="43"/>
      <c r="C22" s="23" t="s">
        <v>44</v>
      </c>
      <c r="D22" s="25">
        <v>47827</v>
      </c>
      <c r="E22" s="25">
        <v>38253</v>
      </c>
      <c r="F22" s="25">
        <v>7398</v>
      </c>
      <c r="G22" s="25">
        <v>1539</v>
      </c>
      <c r="H22" s="25">
        <v>637</v>
      </c>
      <c r="I22" s="4">
        <f t="shared" si="0"/>
        <v>0.20017981474899116</v>
      </c>
      <c r="J22" s="28">
        <v>1468</v>
      </c>
      <c r="K22" s="28">
        <v>797.11666666666588</v>
      </c>
      <c r="L22" s="19"/>
    </row>
    <row r="23" spans="1:12" ht="19.5" customHeight="1" x14ac:dyDescent="0.3">
      <c r="A23" s="18"/>
      <c r="B23" s="44"/>
      <c r="C23" s="23" t="s">
        <v>79</v>
      </c>
      <c r="D23" s="25">
        <v>7270</v>
      </c>
      <c r="E23" s="25">
        <v>6730</v>
      </c>
      <c r="F23" s="25">
        <v>522</v>
      </c>
      <c r="G23" s="25">
        <v>18</v>
      </c>
      <c r="H23" s="25">
        <v>0</v>
      </c>
      <c r="I23" s="4">
        <f t="shared" si="0"/>
        <v>7.4277854195323248E-2</v>
      </c>
      <c r="J23" s="28">
        <v>302.5</v>
      </c>
      <c r="K23" s="28">
        <v>121.16666666666663</v>
      </c>
      <c r="L23" s="19"/>
    </row>
    <row r="24" spans="1:12" ht="19.5" customHeight="1" x14ac:dyDescent="0.3">
      <c r="A24" s="18"/>
      <c r="B24" s="40" t="s">
        <v>3</v>
      </c>
      <c r="C24" s="22" t="s">
        <v>38</v>
      </c>
      <c r="D24" s="26">
        <v>106224</v>
      </c>
      <c r="E24" s="26">
        <v>90519</v>
      </c>
      <c r="F24" s="26">
        <v>11529</v>
      </c>
      <c r="G24" s="26">
        <v>2517</v>
      </c>
      <c r="H24" s="26">
        <v>1659</v>
      </c>
      <c r="I24" s="5">
        <f t="shared" si="0"/>
        <v>0.14784794396746498</v>
      </c>
      <c r="J24" s="27">
        <v>2001.5</v>
      </c>
      <c r="K24" s="27">
        <v>1770.3999999999971</v>
      </c>
      <c r="L24" s="19"/>
    </row>
    <row r="25" spans="1:12" ht="19.5" customHeight="1" x14ac:dyDescent="0.3">
      <c r="A25" s="18"/>
      <c r="B25" s="41"/>
      <c r="C25" s="22" t="s">
        <v>78</v>
      </c>
      <c r="D25" s="26">
        <v>9021</v>
      </c>
      <c r="E25" s="26">
        <v>8863.5</v>
      </c>
      <c r="F25" s="26">
        <v>157.5</v>
      </c>
      <c r="G25" s="26">
        <v>0</v>
      </c>
      <c r="H25" s="26">
        <v>0</v>
      </c>
      <c r="I25" s="5">
        <f t="shared" si="0"/>
        <v>1.7459261722647158E-2</v>
      </c>
      <c r="J25" s="27">
        <v>54</v>
      </c>
      <c r="K25" s="27">
        <v>150.34999999999994</v>
      </c>
      <c r="L25" s="19"/>
    </row>
    <row r="26" spans="1:12" ht="19.5" customHeight="1" x14ac:dyDescent="0.3">
      <c r="A26" s="18"/>
      <c r="B26" s="36" t="s">
        <v>4</v>
      </c>
      <c r="C26" s="23" t="s">
        <v>96</v>
      </c>
      <c r="D26" s="25">
        <v>14937.5</v>
      </c>
      <c r="E26" s="25">
        <v>12918.5</v>
      </c>
      <c r="F26" s="25">
        <v>1725</v>
      </c>
      <c r="G26" s="25">
        <v>243</v>
      </c>
      <c r="H26" s="25">
        <v>51</v>
      </c>
      <c r="I26" s="4">
        <f t="shared" si="0"/>
        <v>0.13516317991631799</v>
      </c>
      <c r="J26" s="28">
        <v>433.5</v>
      </c>
      <c r="K26" s="28">
        <v>248.95833333333331</v>
      </c>
      <c r="L26" s="19"/>
    </row>
    <row r="27" spans="1:12" ht="19.5" customHeight="1" x14ac:dyDescent="0.3">
      <c r="A27" s="18"/>
      <c r="B27" s="36"/>
      <c r="C27" s="23" t="s">
        <v>90</v>
      </c>
      <c r="D27" s="25">
        <v>11388</v>
      </c>
      <c r="E27" s="25">
        <v>11388</v>
      </c>
      <c r="F27" s="25">
        <v>0</v>
      </c>
      <c r="G27" s="25">
        <v>0</v>
      </c>
      <c r="H27" s="25">
        <v>0</v>
      </c>
      <c r="I27" s="4"/>
      <c r="J27" s="28">
        <v>6685</v>
      </c>
      <c r="K27" s="28">
        <v>189.7999999999999</v>
      </c>
      <c r="L27" s="19"/>
    </row>
    <row r="28" spans="1:12" ht="19.5" customHeight="1" x14ac:dyDescent="0.3">
      <c r="A28" s="18"/>
      <c r="B28" s="36"/>
      <c r="C28" s="23" t="s">
        <v>45</v>
      </c>
      <c r="D28" s="25">
        <v>3924</v>
      </c>
      <c r="E28" s="25">
        <v>2916</v>
      </c>
      <c r="F28" s="25">
        <v>676.5</v>
      </c>
      <c r="G28" s="25">
        <v>229.5</v>
      </c>
      <c r="H28" s="25">
        <v>102</v>
      </c>
      <c r="I28" s="4">
        <f>(F28+G28+H28)/D28</f>
        <v>0.25688073394495414</v>
      </c>
      <c r="J28" s="28">
        <v>93.5</v>
      </c>
      <c r="K28" s="28">
        <v>65.400000000000063</v>
      </c>
      <c r="L28" s="19"/>
    </row>
    <row r="29" spans="1:12" ht="19.5" customHeight="1" x14ac:dyDescent="0.3">
      <c r="A29" s="18"/>
      <c r="B29" s="36"/>
      <c r="C29" s="23" t="s">
        <v>46</v>
      </c>
      <c r="D29" s="25">
        <v>451.5</v>
      </c>
      <c r="E29" s="25">
        <v>276</v>
      </c>
      <c r="F29" s="25">
        <v>76.5</v>
      </c>
      <c r="G29" s="25">
        <v>55.5</v>
      </c>
      <c r="H29" s="25">
        <v>43.5</v>
      </c>
      <c r="I29" s="4">
        <f>(F29+G29+H29)/D29</f>
        <v>0.38870431893687707</v>
      </c>
      <c r="J29" s="28">
        <v>215.5</v>
      </c>
      <c r="K29" s="28">
        <v>7.5250000000000004</v>
      </c>
      <c r="L29" s="19"/>
    </row>
    <row r="30" spans="1:12" ht="19.5" customHeight="1" x14ac:dyDescent="0.3">
      <c r="A30" s="18"/>
      <c r="B30" s="36"/>
      <c r="C30" s="23" t="s">
        <v>77</v>
      </c>
      <c r="D30" s="25">
        <v>9630</v>
      </c>
      <c r="E30" s="25">
        <v>9150</v>
      </c>
      <c r="F30" s="25">
        <v>426</v>
      </c>
      <c r="G30" s="25">
        <v>54</v>
      </c>
      <c r="H30" s="25">
        <v>0</v>
      </c>
      <c r="I30" s="4">
        <f>(F30+G30+H30)/D30</f>
        <v>4.9844236760124609E-2</v>
      </c>
      <c r="J30" s="28">
        <v>48</v>
      </c>
      <c r="K30" s="28">
        <v>160.5</v>
      </c>
      <c r="L30" s="19"/>
    </row>
    <row r="31" spans="1:12" ht="19.5" customHeight="1" x14ac:dyDescent="0.3">
      <c r="A31" s="18"/>
      <c r="B31" s="36"/>
      <c r="C31" s="23" t="s">
        <v>91</v>
      </c>
      <c r="D31" s="25">
        <v>2220</v>
      </c>
      <c r="E31" s="25">
        <v>2220</v>
      </c>
      <c r="F31" s="25">
        <v>0</v>
      </c>
      <c r="G31" s="25">
        <v>0</v>
      </c>
      <c r="H31" s="25">
        <v>0</v>
      </c>
      <c r="I31" s="4"/>
      <c r="J31" s="28">
        <v>30</v>
      </c>
      <c r="K31" s="28">
        <v>37</v>
      </c>
      <c r="L31" s="19"/>
    </row>
    <row r="32" spans="1:12" ht="19.5" customHeight="1" x14ac:dyDescent="0.3">
      <c r="A32" s="18"/>
      <c r="B32" s="36"/>
      <c r="C32" s="23" t="s">
        <v>92</v>
      </c>
      <c r="D32" s="25">
        <v>3060</v>
      </c>
      <c r="E32" s="25">
        <v>3060</v>
      </c>
      <c r="F32" s="25">
        <v>0</v>
      </c>
      <c r="G32" s="25">
        <v>0</v>
      </c>
      <c r="H32" s="25">
        <v>0</v>
      </c>
      <c r="I32" s="4"/>
      <c r="J32" s="28">
        <v>36</v>
      </c>
      <c r="K32" s="28">
        <v>51</v>
      </c>
      <c r="L32" s="19"/>
    </row>
    <row r="33" spans="1:12" ht="19.5" customHeight="1" x14ac:dyDescent="0.3">
      <c r="A33" s="18"/>
      <c r="B33" s="40" t="s">
        <v>5</v>
      </c>
      <c r="C33" s="22" t="s">
        <v>47</v>
      </c>
      <c r="D33" s="26">
        <v>91139</v>
      </c>
      <c r="E33" s="26">
        <v>81197</v>
      </c>
      <c r="F33" s="26">
        <v>7527</v>
      </c>
      <c r="G33" s="26">
        <v>1750.5</v>
      </c>
      <c r="H33" s="26">
        <v>664.5</v>
      </c>
      <c r="I33" s="5">
        <f t="shared" si="0"/>
        <v>0.1090861211994865</v>
      </c>
      <c r="J33" s="27">
        <v>1984</v>
      </c>
      <c r="K33" s="27">
        <v>1518.983333333332</v>
      </c>
      <c r="L33" s="19"/>
    </row>
    <row r="34" spans="1:12" ht="19.5" customHeight="1" x14ac:dyDescent="0.3">
      <c r="A34" s="18"/>
      <c r="B34" s="41"/>
      <c r="C34" s="22" t="s">
        <v>73</v>
      </c>
      <c r="D34" s="26">
        <v>12280</v>
      </c>
      <c r="E34" s="26">
        <v>12019</v>
      </c>
      <c r="F34" s="26">
        <v>238.5</v>
      </c>
      <c r="G34" s="26">
        <v>15</v>
      </c>
      <c r="H34" s="26">
        <v>7.5</v>
      </c>
      <c r="I34" s="27">
        <f t="shared" si="0"/>
        <v>2.1254071661237786E-2</v>
      </c>
      <c r="J34" s="27">
        <v>895</v>
      </c>
      <c r="K34" s="27">
        <v>204.66666666666671</v>
      </c>
      <c r="L34" s="19"/>
    </row>
    <row r="35" spans="1:12" ht="19.5" customHeight="1" x14ac:dyDescent="0.3">
      <c r="A35" s="18"/>
      <c r="B35" s="36" t="s">
        <v>6</v>
      </c>
      <c r="C35" s="23" t="s">
        <v>48</v>
      </c>
      <c r="D35" s="25">
        <v>15126</v>
      </c>
      <c r="E35" s="25">
        <v>13657.5</v>
      </c>
      <c r="F35" s="25">
        <v>937.5</v>
      </c>
      <c r="G35" s="25">
        <v>337.5</v>
      </c>
      <c r="H35" s="25">
        <v>193.5</v>
      </c>
      <c r="I35" s="4">
        <f t="shared" si="0"/>
        <v>9.7084490281634267E-2</v>
      </c>
      <c r="J35" s="28">
        <v>1195</v>
      </c>
      <c r="K35" s="28">
        <v>252.10000000000019</v>
      </c>
      <c r="L35" s="19"/>
    </row>
    <row r="36" spans="1:12" ht="19.5" customHeight="1" x14ac:dyDescent="0.3">
      <c r="A36" s="18"/>
      <c r="B36" s="36"/>
      <c r="C36" s="23" t="s">
        <v>49</v>
      </c>
      <c r="D36" s="25">
        <v>7258.5</v>
      </c>
      <c r="E36" s="25">
        <v>6690</v>
      </c>
      <c r="F36" s="25">
        <v>415.5</v>
      </c>
      <c r="G36" s="25">
        <v>111</v>
      </c>
      <c r="H36" s="25">
        <v>42</v>
      </c>
      <c r="I36" s="4">
        <f t="shared" si="0"/>
        <v>7.8321967348625746E-2</v>
      </c>
      <c r="J36" s="28">
        <v>2068.5</v>
      </c>
      <c r="K36" s="28">
        <v>120.97500000000008</v>
      </c>
      <c r="L36" s="19"/>
    </row>
    <row r="37" spans="1:12" ht="19.5" customHeight="1" x14ac:dyDescent="0.3">
      <c r="A37" s="18"/>
      <c r="B37" s="36"/>
      <c r="C37" s="23" t="s">
        <v>50</v>
      </c>
      <c r="D37" s="25">
        <v>12511.5</v>
      </c>
      <c r="E37" s="25">
        <v>11919</v>
      </c>
      <c r="F37" s="25">
        <v>481.5</v>
      </c>
      <c r="G37" s="25">
        <v>63</v>
      </c>
      <c r="H37" s="25">
        <v>48</v>
      </c>
      <c r="I37" s="4">
        <f t="shared" si="0"/>
        <v>4.7356432082484114E-2</v>
      </c>
      <c r="J37" s="28">
        <v>1517</v>
      </c>
      <c r="K37" s="28">
        <v>208.52499999999984</v>
      </c>
      <c r="L37" s="19"/>
    </row>
    <row r="38" spans="1:12" ht="19.5" customHeight="1" x14ac:dyDescent="0.3">
      <c r="A38" s="18"/>
      <c r="B38" s="39" t="s">
        <v>7</v>
      </c>
      <c r="C38" s="22" t="s">
        <v>39</v>
      </c>
      <c r="D38" s="26">
        <v>330</v>
      </c>
      <c r="E38" s="26">
        <v>240</v>
      </c>
      <c r="F38" s="26">
        <v>90</v>
      </c>
      <c r="G38" s="26">
        <v>0</v>
      </c>
      <c r="H38" s="26">
        <v>0</v>
      </c>
      <c r="I38" s="5">
        <f t="shared" si="0"/>
        <v>0.27272727272727271</v>
      </c>
      <c r="J38" s="27">
        <v>5</v>
      </c>
      <c r="K38" s="27">
        <v>5.5000000000000009</v>
      </c>
      <c r="L38" s="19"/>
    </row>
    <row r="39" spans="1:12" ht="19.5" customHeight="1" x14ac:dyDescent="0.3">
      <c r="A39" s="18"/>
      <c r="B39" s="39"/>
      <c r="C39" s="22" t="s">
        <v>40</v>
      </c>
      <c r="D39" s="26">
        <v>31803.5</v>
      </c>
      <c r="E39" s="26">
        <v>30302</v>
      </c>
      <c r="F39" s="26">
        <v>1045.5</v>
      </c>
      <c r="G39" s="26">
        <v>309</v>
      </c>
      <c r="H39" s="26">
        <v>147</v>
      </c>
      <c r="I39" s="5">
        <f t="shared" si="0"/>
        <v>4.7211784866445519E-2</v>
      </c>
      <c r="J39" s="27">
        <v>3277.9</v>
      </c>
      <c r="K39" s="27">
        <v>530.05833333333408</v>
      </c>
      <c r="L39" s="19"/>
    </row>
    <row r="40" spans="1:12" ht="19.5" customHeight="1" x14ac:dyDescent="0.3">
      <c r="A40" s="18"/>
      <c r="B40" s="36" t="s">
        <v>67</v>
      </c>
      <c r="C40" s="23" t="s">
        <v>74</v>
      </c>
      <c r="D40" s="25">
        <v>12798</v>
      </c>
      <c r="E40" s="25">
        <v>12318</v>
      </c>
      <c r="F40" s="25">
        <v>444</v>
      </c>
      <c r="G40" s="25">
        <v>36</v>
      </c>
      <c r="H40" s="25">
        <v>0</v>
      </c>
      <c r="I40" s="4">
        <f t="shared" si="0"/>
        <v>3.750586029067042E-2</v>
      </c>
      <c r="J40" s="28">
        <v>544.5</v>
      </c>
      <c r="K40" s="28">
        <v>213.29999999999995</v>
      </c>
      <c r="L40" s="19"/>
    </row>
    <row r="41" spans="1:12" ht="19.5" customHeight="1" x14ac:dyDescent="0.3">
      <c r="A41" s="18"/>
      <c r="B41" s="36"/>
      <c r="C41" s="23" t="s">
        <v>75</v>
      </c>
      <c r="D41" s="25">
        <v>14455</v>
      </c>
      <c r="E41" s="25">
        <v>13171</v>
      </c>
      <c r="F41" s="25">
        <v>1140</v>
      </c>
      <c r="G41" s="25">
        <v>72</v>
      </c>
      <c r="H41" s="25">
        <v>72</v>
      </c>
      <c r="I41" s="4">
        <f t="shared" si="0"/>
        <v>8.8827395364925635E-2</v>
      </c>
      <c r="J41" s="28">
        <v>909</v>
      </c>
      <c r="K41" s="28">
        <v>240.91666666666674</v>
      </c>
      <c r="L41" s="19"/>
    </row>
    <row r="42" spans="1:12" ht="19.5" customHeight="1" x14ac:dyDescent="0.3">
      <c r="A42" s="18"/>
      <c r="B42" s="36"/>
      <c r="C42" s="23" t="s">
        <v>32</v>
      </c>
      <c r="D42" s="25">
        <v>15537</v>
      </c>
      <c r="E42" s="25">
        <v>12510</v>
      </c>
      <c r="F42" s="25">
        <v>2145</v>
      </c>
      <c r="G42" s="25">
        <v>528</v>
      </c>
      <c r="H42" s="25">
        <v>354</v>
      </c>
      <c r="I42" s="4">
        <f t="shared" si="0"/>
        <v>0.19482525584089594</v>
      </c>
      <c r="J42" s="28">
        <v>1854</v>
      </c>
      <c r="K42" s="28">
        <v>258.95000000000033</v>
      </c>
      <c r="L42" s="19"/>
    </row>
    <row r="43" spans="1:12" ht="19.5" customHeight="1" x14ac:dyDescent="0.3">
      <c r="A43" s="18"/>
      <c r="B43" s="36"/>
      <c r="C43" s="23" t="s">
        <v>33</v>
      </c>
      <c r="D43" s="25">
        <v>29563</v>
      </c>
      <c r="E43" s="25">
        <v>26131</v>
      </c>
      <c r="F43" s="25">
        <v>2772</v>
      </c>
      <c r="G43" s="25">
        <v>414</v>
      </c>
      <c r="H43" s="25">
        <v>246</v>
      </c>
      <c r="I43" s="4">
        <f t="shared" si="0"/>
        <v>0.11609105977065927</v>
      </c>
      <c r="J43" s="28">
        <v>3267.5</v>
      </c>
      <c r="K43" s="28">
        <v>492.71666666666636</v>
      </c>
      <c r="L43" s="19"/>
    </row>
    <row r="44" spans="1:12" ht="19.5" customHeight="1" x14ac:dyDescent="0.3">
      <c r="A44" s="18"/>
      <c r="B44" s="36"/>
      <c r="C44" s="23" t="s">
        <v>34</v>
      </c>
      <c r="D44" s="25">
        <v>49193</v>
      </c>
      <c r="E44" s="25">
        <v>42911</v>
      </c>
      <c r="F44" s="25">
        <v>5064</v>
      </c>
      <c r="G44" s="25">
        <v>804</v>
      </c>
      <c r="H44" s="25">
        <v>414</v>
      </c>
      <c r="I44" s="4">
        <f t="shared" si="0"/>
        <v>0.12770109568434534</v>
      </c>
      <c r="J44" s="28">
        <v>3003</v>
      </c>
      <c r="K44" s="28">
        <v>819.8833333333323</v>
      </c>
      <c r="L44" s="19"/>
    </row>
    <row r="45" spans="1:12" ht="19.5" customHeight="1" x14ac:dyDescent="0.3">
      <c r="A45" s="18"/>
      <c r="B45" s="36"/>
      <c r="C45" s="23" t="s">
        <v>76</v>
      </c>
      <c r="D45" s="25">
        <v>7473</v>
      </c>
      <c r="E45" s="25">
        <v>6231</v>
      </c>
      <c r="F45" s="25">
        <v>972</v>
      </c>
      <c r="G45" s="25">
        <v>174</v>
      </c>
      <c r="H45" s="25">
        <v>96</v>
      </c>
      <c r="I45" s="4">
        <f t="shared" si="0"/>
        <v>0.16619831393014853</v>
      </c>
      <c r="J45" s="28">
        <v>735</v>
      </c>
      <c r="K45" s="28">
        <v>124.54999999999995</v>
      </c>
      <c r="L45" s="19"/>
    </row>
    <row r="46" spans="1:12" ht="19.5" customHeight="1" x14ac:dyDescent="0.3">
      <c r="A46" s="18"/>
      <c r="B46" s="36"/>
      <c r="C46" s="23" t="s">
        <v>35</v>
      </c>
      <c r="D46" s="25">
        <v>22270</v>
      </c>
      <c r="E46" s="25">
        <v>17992</v>
      </c>
      <c r="F46" s="25">
        <v>3198</v>
      </c>
      <c r="G46" s="25">
        <v>720</v>
      </c>
      <c r="H46" s="25">
        <v>360</v>
      </c>
      <c r="I46" s="4">
        <f t="shared" si="0"/>
        <v>0.19209699146834305</v>
      </c>
      <c r="J46" s="28">
        <v>784</v>
      </c>
      <c r="K46" s="28">
        <v>371.16666666666669</v>
      </c>
      <c r="L46" s="19"/>
    </row>
    <row r="47" spans="1:12" ht="19.2" customHeight="1" x14ac:dyDescent="0.3">
      <c r="A47" s="18"/>
      <c r="B47" s="46" t="s">
        <v>8</v>
      </c>
      <c r="C47" s="22" t="s">
        <v>69</v>
      </c>
      <c r="D47" s="26">
        <v>6796.5</v>
      </c>
      <c r="E47" s="26">
        <v>4714.5</v>
      </c>
      <c r="F47" s="26">
        <v>1422</v>
      </c>
      <c r="G47" s="26">
        <v>444</v>
      </c>
      <c r="H47" s="26">
        <v>216</v>
      </c>
      <c r="I47" s="5">
        <f t="shared" si="0"/>
        <v>0.30633414257338337</v>
      </c>
      <c r="J47" s="27">
        <v>216</v>
      </c>
      <c r="K47" s="27">
        <v>113.27499999999999</v>
      </c>
      <c r="L47" s="19"/>
    </row>
    <row r="48" spans="1:12" ht="43.8" customHeight="1" x14ac:dyDescent="0.3">
      <c r="A48" s="18"/>
      <c r="B48" s="46"/>
      <c r="C48" s="22" t="s">
        <v>70</v>
      </c>
      <c r="D48" s="26">
        <v>4834.5</v>
      </c>
      <c r="E48" s="26">
        <v>4242</v>
      </c>
      <c r="F48" s="26">
        <v>525</v>
      </c>
      <c r="G48" s="26">
        <v>61.5</v>
      </c>
      <c r="H48" s="26">
        <v>6</v>
      </c>
      <c r="I48" s="5">
        <f t="shared" si="0"/>
        <v>0.1225566242631089</v>
      </c>
      <c r="J48" s="27">
        <v>201</v>
      </c>
      <c r="K48" s="27">
        <v>80.575000000000031</v>
      </c>
      <c r="L48" s="19"/>
    </row>
    <row r="49" spans="1:12" ht="19.5" customHeight="1" x14ac:dyDescent="0.3">
      <c r="A49" s="18"/>
      <c r="B49" s="46"/>
      <c r="C49" s="22" t="s">
        <v>41</v>
      </c>
      <c r="D49" s="26">
        <v>12702</v>
      </c>
      <c r="E49" s="26">
        <v>10143.5</v>
      </c>
      <c r="F49" s="26">
        <v>1855.5</v>
      </c>
      <c r="G49" s="26">
        <v>413.5</v>
      </c>
      <c r="H49" s="26">
        <v>289.5</v>
      </c>
      <c r="I49" s="5">
        <f t="shared" si="0"/>
        <v>0.20142497244528421</v>
      </c>
      <c r="J49" s="27">
        <v>1095.7</v>
      </c>
      <c r="K49" s="27">
        <v>211.70000000000013</v>
      </c>
      <c r="L49" s="19"/>
    </row>
    <row r="50" spans="1:12" ht="19.5" customHeight="1" x14ac:dyDescent="0.3">
      <c r="A50" s="18"/>
      <c r="B50" s="46"/>
      <c r="C50" s="22" t="s">
        <v>42</v>
      </c>
      <c r="D50" s="26">
        <v>7461.5</v>
      </c>
      <c r="E50" s="26">
        <v>6511.5</v>
      </c>
      <c r="F50" s="26">
        <v>681.5</v>
      </c>
      <c r="G50" s="26">
        <v>136</v>
      </c>
      <c r="H50" s="26">
        <v>132.5</v>
      </c>
      <c r="I50" s="5">
        <f t="shared" si="0"/>
        <v>0.12732024391878308</v>
      </c>
      <c r="J50" s="27">
        <v>1286</v>
      </c>
      <c r="K50" s="27">
        <v>124.35833333333328</v>
      </c>
      <c r="L50" s="19"/>
    </row>
    <row r="51" spans="1:12" ht="19.5" customHeight="1" x14ac:dyDescent="0.3">
      <c r="A51" s="18"/>
      <c r="B51" s="46"/>
      <c r="C51" s="22" t="s">
        <v>51</v>
      </c>
      <c r="D51" s="26">
        <v>162</v>
      </c>
      <c r="E51" s="26">
        <v>42</v>
      </c>
      <c r="F51" s="26">
        <v>24</v>
      </c>
      <c r="G51" s="26">
        <v>72</v>
      </c>
      <c r="H51" s="26">
        <v>24</v>
      </c>
      <c r="I51" s="5">
        <f t="shared" si="0"/>
        <v>0.7407407407407407</v>
      </c>
      <c r="J51" s="27">
        <v>3</v>
      </c>
      <c r="K51" s="27">
        <v>2.6999999999999997</v>
      </c>
      <c r="L51" s="19"/>
    </row>
    <row r="52" spans="1:12" ht="19.5" customHeight="1" x14ac:dyDescent="0.3">
      <c r="A52" s="18"/>
      <c r="B52" s="41"/>
      <c r="C52" s="22" t="s">
        <v>52</v>
      </c>
      <c r="D52" s="26">
        <v>33918</v>
      </c>
      <c r="E52" s="26">
        <v>29028.5</v>
      </c>
      <c r="F52" s="26">
        <v>3829</v>
      </c>
      <c r="G52" s="26">
        <v>787.5</v>
      </c>
      <c r="H52" s="26">
        <v>273</v>
      </c>
      <c r="I52" s="5">
        <f t="shared" si="0"/>
        <v>0.14415649507636064</v>
      </c>
      <c r="J52" s="27">
        <v>786.5</v>
      </c>
      <c r="K52" s="27">
        <v>565.30000000000064</v>
      </c>
      <c r="L52" s="19"/>
    </row>
    <row r="53" spans="1:12" ht="19.5" customHeight="1" x14ac:dyDescent="0.3">
      <c r="A53" s="18"/>
      <c r="B53" s="49" t="s">
        <v>9</v>
      </c>
      <c r="C53" s="23" t="s">
        <v>53</v>
      </c>
      <c r="D53" s="25">
        <v>27846</v>
      </c>
      <c r="E53" s="25">
        <v>24502.5</v>
      </c>
      <c r="F53" s="25">
        <v>2982</v>
      </c>
      <c r="G53" s="25">
        <v>315</v>
      </c>
      <c r="H53" s="25">
        <v>46.5</v>
      </c>
      <c r="I53" s="4">
        <f t="shared" si="0"/>
        <v>0.12007110536522302</v>
      </c>
      <c r="J53" s="28">
        <v>49685</v>
      </c>
      <c r="K53" s="28">
        <v>464.1</v>
      </c>
      <c r="L53" s="19"/>
    </row>
    <row r="54" spans="1:12" ht="19.5" customHeight="1" x14ac:dyDescent="0.3">
      <c r="A54" s="18"/>
      <c r="B54" s="50"/>
      <c r="C54" s="32" t="s">
        <v>80</v>
      </c>
      <c r="D54" s="25">
        <v>3402</v>
      </c>
      <c r="E54" s="25">
        <v>3081</v>
      </c>
      <c r="F54" s="25">
        <v>310.5</v>
      </c>
      <c r="G54" s="25">
        <v>10.5</v>
      </c>
      <c r="H54" s="25">
        <v>0</v>
      </c>
      <c r="I54" s="4">
        <f t="shared" si="0"/>
        <v>9.4356261022927684E-2</v>
      </c>
      <c r="J54" s="28">
        <v>105</v>
      </c>
      <c r="K54" s="28">
        <v>56.7</v>
      </c>
      <c r="L54" s="19"/>
    </row>
    <row r="55" spans="1:12" ht="29.4" customHeight="1" x14ac:dyDescent="0.3">
      <c r="A55" s="18"/>
      <c r="B55" s="40" t="s">
        <v>10</v>
      </c>
      <c r="C55" s="22" t="s">
        <v>71</v>
      </c>
      <c r="D55" s="26">
        <v>6696</v>
      </c>
      <c r="E55" s="26">
        <v>4788</v>
      </c>
      <c r="F55" s="26">
        <v>1464</v>
      </c>
      <c r="G55" s="26">
        <v>276</v>
      </c>
      <c r="H55" s="26">
        <v>168</v>
      </c>
      <c r="I55" s="5">
        <f t="shared" si="0"/>
        <v>0.28494623655913981</v>
      </c>
      <c r="J55" s="27">
        <v>216</v>
      </c>
      <c r="K55" s="27">
        <v>111.59999999999997</v>
      </c>
      <c r="L55" s="19"/>
    </row>
    <row r="56" spans="1:12" ht="47.4" customHeight="1" x14ac:dyDescent="0.3">
      <c r="A56" s="18"/>
      <c r="B56" s="46"/>
      <c r="C56" s="22" t="s">
        <v>32</v>
      </c>
      <c r="D56" s="26">
        <v>60</v>
      </c>
      <c r="E56" s="26">
        <v>24</v>
      </c>
      <c r="F56" s="26">
        <v>30</v>
      </c>
      <c r="G56" s="26">
        <v>0</v>
      </c>
      <c r="H56" s="26">
        <v>6</v>
      </c>
      <c r="I56" s="5">
        <f t="shared" si="0"/>
        <v>0.6</v>
      </c>
      <c r="J56" s="27">
        <v>6</v>
      </c>
      <c r="K56" s="27">
        <v>1</v>
      </c>
      <c r="L56" s="19"/>
    </row>
    <row r="57" spans="1:12" ht="19.2" customHeight="1" x14ac:dyDescent="0.3">
      <c r="A57" s="18"/>
      <c r="B57" s="46"/>
      <c r="C57" s="22" t="s">
        <v>33</v>
      </c>
      <c r="D57" s="26">
        <v>4740</v>
      </c>
      <c r="E57" s="26">
        <v>4236</v>
      </c>
      <c r="F57" s="26">
        <v>294</v>
      </c>
      <c r="G57" s="26">
        <v>120</v>
      </c>
      <c r="H57" s="26">
        <v>90</v>
      </c>
      <c r="I57" s="5">
        <f t="shared" si="0"/>
        <v>0.10632911392405063</v>
      </c>
      <c r="J57" s="27">
        <v>552</v>
      </c>
      <c r="K57" s="27">
        <v>79.000000000000014</v>
      </c>
      <c r="L57" s="19"/>
    </row>
    <row r="58" spans="1:12" ht="19.5" customHeight="1" x14ac:dyDescent="0.3">
      <c r="A58" s="18"/>
      <c r="B58" s="46"/>
      <c r="C58" s="22" t="s">
        <v>34</v>
      </c>
      <c r="D58" s="26">
        <v>11538</v>
      </c>
      <c r="E58" s="26">
        <v>10308</v>
      </c>
      <c r="F58" s="26">
        <v>888</v>
      </c>
      <c r="G58" s="26">
        <v>216</v>
      </c>
      <c r="H58" s="26">
        <v>126</v>
      </c>
      <c r="I58" s="5">
        <f t="shared" si="0"/>
        <v>0.10660426417056683</v>
      </c>
      <c r="J58" s="27">
        <v>549.5</v>
      </c>
      <c r="K58" s="27">
        <v>192.30000000000015</v>
      </c>
      <c r="L58" s="19"/>
    </row>
    <row r="59" spans="1:12" ht="19.5" customHeight="1" x14ac:dyDescent="0.3">
      <c r="A59" s="18"/>
      <c r="B59" s="46"/>
      <c r="C59" s="22" t="s">
        <v>35</v>
      </c>
      <c r="D59" s="26">
        <v>4044</v>
      </c>
      <c r="E59" s="26">
        <v>3594</v>
      </c>
      <c r="F59" s="26">
        <v>246</v>
      </c>
      <c r="G59" s="26">
        <v>78</v>
      </c>
      <c r="H59" s="26">
        <v>126</v>
      </c>
      <c r="I59" s="5">
        <f t="shared" si="0"/>
        <v>0.11127596439169139</v>
      </c>
      <c r="J59" s="27">
        <v>204</v>
      </c>
      <c r="K59" s="27">
        <v>67.399999999999991</v>
      </c>
      <c r="L59" s="19"/>
    </row>
    <row r="60" spans="1:12" ht="19.5" customHeight="1" x14ac:dyDescent="0.3">
      <c r="A60" s="18"/>
      <c r="B60" s="46"/>
      <c r="C60" s="22" t="s">
        <v>54</v>
      </c>
      <c r="D60" s="26">
        <v>8217</v>
      </c>
      <c r="E60" s="26">
        <v>7107</v>
      </c>
      <c r="F60" s="26">
        <v>864</v>
      </c>
      <c r="G60" s="26">
        <v>162</v>
      </c>
      <c r="H60" s="26">
        <v>84</v>
      </c>
      <c r="I60" s="5">
        <f t="shared" si="0"/>
        <v>0.13508579773640014</v>
      </c>
      <c r="J60" s="27">
        <v>84</v>
      </c>
      <c r="K60" s="27">
        <v>136.95000000000005</v>
      </c>
      <c r="L60" s="19"/>
    </row>
    <row r="61" spans="1:12" ht="19.5" customHeight="1" x14ac:dyDescent="0.3">
      <c r="A61" s="18"/>
      <c r="B61" s="46"/>
      <c r="C61" s="22" t="s">
        <v>63</v>
      </c>
      <c r="D61" s="26">
        <v>24</v>
      </c>
      <c r="E61" s="26">
        <v>24</v>
      </c>
      <c r="F61" s="26">
        <v>0</v>
      </c>
      <c r="G61" s="26">
        <v>0</v>
      </c>
      <c r="H61" s="26">
        <v>0</v>
      </c>
      <c r="I61" s="5">
        <f t="shared" si="0"/>
        <v>0</v>
      </c>
      <c r="J61" s="27">
        <v>12</v>
      </c>
      <c r="K61" s="27">
        <v>0.4</v>
      </c>
      <c r="L61" s="19"/>
    </row>
    <row r="62" spans="1:12" ht="19.5" customHeight="1" x14ac:dyDescent="0.3">
      <c r="A62" s="18"/>
      <c r="B62" s="46"/>
      <c r="C62" s="22" t="s">
        <v>98</v>
      </c>
      <c r="D62" s="26">
        <v>18</v>
      </c>
      <c r="E62" s="26">
        <v>0</v>
      </c>
      <c r="F62" s="26">
        <v>18</v>
      </c>
      <c r="G62" s="26">
        <v>0</v>
      </c>
      <c r="H62" s="26">
        <v>0</v>
      </c>
      <c r="I62" s="5"/>
      <c r="J62" s="27">
        <v>0</v>
      </c>
      <c r="K62" s="27">
        <v>0.3</v>
      </c>
      <c r="L62" s="19"/>
    </row>
    <row r="63" spans="1:12" ht="19.5" customHeight="1" x14ac:dyDescent="0.3">
      <c r="A63" s="18"/>
      <c r="B63" s="46"/>
      <c r="C63" s="22" t="s">
        <v>68</v>
      </c>
      <c r="D63" s="26">
        <v>1717.5</v>
      </c>
      <c r="E63" s="26">
        <v>1578</v>
      </c>
      <c r="F63" s="26">
        <v>111</v>
      </c>
      <c r="G63" s="26">
        <v>28.5</v>
      </c>
      <c r="H63" s="26">
        <v>0</v>
      </c>
      <c r="I63" s="27">
        <f>(F63+G63+H63)/D63</f>
        <v>8.1222707423580787E-2</v>
      </c>
      <c r="J63" s="27">
        <v>117</v>
      </c>
      <c r="K63" s="27">
        <v>28.625000000000004</v>
      </c>
      <c r="L63" s="19"/>
    </row>
    <row r="64" spans="1:12" ht="19.5" customHeight="1" x14ac:dyDescent="0.3">
      <c r="A64" s="18"/>
      <c r="B64" s="41"/>
      <c r="C64" s="22" t="s">
        <v>72</v>
      </c>
      <c r="D64" s="26">
        <v>12280.5</v>
      </c>
      <c r="E64" s="26">
        <v>11635.5</v>
      </c>
      <c r="F64" s="26">
        <v>505.5</v>
      </c>
      <c r="G64" s="26">
        <v>139.5</v>
      </c>
      <c r="H64" s="26">
        <v>0</v>
      </c>
      <c r="I64" s="5">
        <f>(F64+G64+H64)/D64</f>
        <v>5.2522291437645044E-2</v>
      </c>
      <c r="J64" s="27">
        <v>325.5</v>
      </c>
      <c r="K64" s="27">
        <v>204.67499999999993</v>
      </c>
      <c r="L64" s="19"/>
    </row>
    <row r="65" spans="1:12" ht="19.5" customHeight="1" x14ac:dyDescent="0.3">
      <c r="A65" s="18"/>
      <c r="B65" s="36" t="s">
        <v>11</v>
      </c>
      <c r="C65" s="23" t="s">
        <v>65</v>
      </c>
      <c r="D65" s="25">
        <v>8010</v>
      </c>
      <c r="E65" s="25">
        <v>6234</v>
      </c>
      <c r="F65" s="25">
        <v>1332</v>
      </c>
      <c r="G65" s="25">
        <v>324</v>
      </c>
      <c r="H65" s="25">
        <v>120</v>
      </c>
      <c r="I65" s="4">
        <f t="shared" si="0"/>
        <v>0.22172284644194756</v>
      </c>
      <c r="J65" s="28">
        <v>294</v>
      </c>
      <c r="K65" s="28">
        <v>133.49999999999989</v>
      </c>
      <c r="L65" s="19"/>
    </row>
    <row r="66" spans="1:12" ht="30" customHeight="1" x14ac:dyDescent="0.3">
      <c r="A66" s="18"/>
      <c r="B66" s="36"/>
      <c r="C66" s="23" t="s">
        <v>37</v>
      </c>
      <c r="D66" s="25">
        <v>22857</v>
      </c>
      <c r="E66" s="25">
        <v>20745</v>
      </c>
      <c r="F66" s="25">
        <v>1632</v>
      </c>
      <c r="G66" s="25">
        <v>324</v>
      </c>
      <c r="H66" s="25">
        <v>156</v>
      </c>
      <c r="I66" s="4">
        <f t="shared" si="0"/>
        <v>9.2400577503609402E-2</v>
      </c>
      <c r="J66" s="28">
        <v>1330</v>
      </c>
      <c r="K66" s="28">
        <v>380.9500000000005</v>
      </c>
      <c r="L66" s="19"/>
    </row>
    <row r="67" spans="1:12" ht="19.2" customHeight="1" x14ac:dyDescent="0.3">
      <c r="A67" s="18"/>
      <c r="B67" s="36"/>
      <c r="C67" s="23" t="s">
        <v>32</v>
      </c>
      <c r="D67" s="25">
        <v>1956</v>
      </c>
      <c r="E67" s="25">
        <v>1578</v>
      </c>
      <c r="F67" s="25">
        <v>222</v>
      </c>
      <c r="G67" s="25">
        <v>84</v>
      </c>
      <c r="H67" s="25">
        <v>72</v>
      </c>
      <c r="I67" s="4">
        <f t="shared" si="0"/>
        <v>0.19325153374233128</v>
      </c>
      <c r="J67" s="28">
        <v>247</v>
      </c>
      <c r="K67" s="28">
        <v>32.599999999999987</v>
      </c>
      <c r="L67" s="19"/>
    </row>
    <row r="68" spans="1:12" ht="19.5" customHeight="1" x14ac:dyDescent="0.3">
      <c r="A68" s="18"/>
      <c r="B68" s="36"/>
      <c r="C68" s="23" t="s">
        <v>33</v>
      </c>
      <c r="D68" s="25">
        <v>7257</v>
      </c>
      <c r="E68" s="25">
        <v>6303</v>
      </c>
      <c r="F68" s="25">
        <v>720</v>
      </c>
      <c r="G68" s="25">
        <v>138</v>
      </c>
      <c r="H68" s="25">
        <v>96</v>
      </c>
      <c r="I68" s="4">
        <f t="shared" si="0"/>
        <v>0.13145928069450186</v>
      </c>
      <c r="J68" s="28">
        <v>969</v>
      </c>
      <c r="K68" s="28">
        <v>120.95000000000002</v>
      </c>
      <c r="L68" s="19"/>
    </row>
    <row r="69" spans="1:12" ht="19.5" customHeight="1" x14ac:dyDescent="0.3">
      <c r="A69" s="18"/>
      <c r="B69" s="36"/>
      <c r="C69" s="23" t="s">
        <v>34</v>
      </c>
      <c r="D69" s="25">
        <v>13290</v>
      </c>
      <c r="E69" s="25">
        <v>10992</v>
      </c>
      <c r="F69" s="25">
        <v>1500</v>
      </c>
      <c r="G69" s="25">
        <v>444</v>
      </c>
      <c r="H69" s="25">
        <v>354</v>
      </c>
      <c r="I69" s="4">
        <f t="shared" ref="I69:I78" si="1">(F69+G69+H69)/D69</f>
        <v>0.17291196388261851</v>
      </c>
      <c r="J69" s="28">
        <v>4489</v>
      </c>
      <c r="K69" s="28">
        <v>221.5</v>
      </c>
      <c r="L69" s="19"/>
    </row>
    <row r="70" spans="1:12" ht="19.5" customHeight="1" x14ac:dyDescent="0.3">
      <c r="A70" s="18"/>
      <c r="B70" s="36"/>
      <c r="C70" s="23" t="s">
        <v>47</v>
      </c>
      <c r="D70" s="25">
        <v>10714</v>
      </c>
      <c r="E70" s="25">
        <v>8171.5</v>
      </c>
      <c r="F70" s="25">
        <v>1858.5</v>
      </c>
      <c r="G70" s="25">
        <v>513</v>
      </c>
      <c r="H70" s="25">
        <v>171</v>
      </c>
      <c r="I70" s="4">
        <f t="shared" si="1"/>
        <v>0.23730632816875116</v>
      </c>
      <c r="J70" s="28">
        <v>243.5</v>
      </c>
      <c r="K70" s="28">
        <v>178.56666666666678</v>
      </c>
      <c r="L70" s="19"/>
    </row>
    <row r="71" spans="1:12" ht="19.5" customHeight="1" x14ac:dyDescent="0.3">
      <c r="A71" s="18"/>
      <c r="B71" s="40" t="s">
        <v>12</v>
      </c>
      <c r="C71" s="22" t="s">
        <v>97</v>
      </c>
      <c r="D71" s="26">
        <v>14229.5</v>
      </c>
      <c r="E71" s="26">
        <v>13064</v>
      </c>
      <c r="F71" s="26">
        <v>834</v>
      </c>
      <c r="G71" s="26">
        <v>184.5</v>
      </c>
      <c r="H71" s="26">
        <v>147</v>
      </c>
      <c r="I71" s="5">
        <f t="shared" si="1"/>
        <v>8.1907305246143577E-2</v>
      </c>
      <c r="J71" s="27">
        <v>632</v>
      </c>
      <c r="K71" s="27">
        <v>237.15833333333339</v>
      </c>
      <c r="L71" s="19"/>
    </row>
    <row r="72" spans="1:12" ht="19.5" customHeight="1" x14ac:dyDescent="0.3">
      <c r="A72" s="18"/>
      <c r="B72" s="41"/>
      <c r="C72" s="22" t="s">
        <v>93</v>
      </c>
      <c r="D72" s="26">
        <v>5544</v>
      </c>
      <c r="E72" s="26">
        <v>5544</v>
      </c>
      <c r="F72" s="26">
        <v>0</v>
      </c>
      <c r="G72" s="26">
        <v>0</v>
      </c>
      <c r="H72" s="26">
        <v>0</v>
      </c>
      <c r="I72" s="26">
        <v>0</v>
      </c>
      <c r="J72" s="27">
        <v>486</v>
      </c>
      <c r="K72" s="27">
        <v>92.399999999999991</v>
      </c>
      <c r="L72" s="19"/>
    </row>
    <row r="73" spans="1:12" ht="19.5" customHeight="1" x14ac:dyDescent="0.3">
      <c r="A73" s="18"/>
      <c r="B73" s="42" t="s">
        <v>95</v>
      </c>
      <c r="C73" s="23" t="s">
        <v>55</v>
      </c>
      <c r="D73" s="25">
        <v>594</v>
      </c>
      <c r="E73" s="25">
        <v>546</v>
      </c>
      <c r="F73" s="25">
        <v>36</v>
      </c>
      <c r="G73" s="25">
        <v>6</v>
      </c>
      <c r="H73" s="25">
        <v>6</v>
      </c>
      <c r="I73" s="4">
        <f t="shared" si="1"/>
        <v>8.0808080808080815E-2</v>
      </c>
      <c r="J73" s="28">
        <v>2.5</v>
      </c>
      <c r="K73" s="28">
        <v>9.9000000000000021</v>
      </c>
      <c r="L73" s="19"/>
    </row>
    <row r="74" spans="1:12" ht="19.5" customHeight="1" x14ac:dyDescent="0.3">
      <c r="A74" s="18"/>
      <c r="B74" s="43"/>
      <c r="C74" s="23" t="s">
        <v>56</v>
      </c>
      <c r="D74" s="25">
        <v>8046.5</v>
      </c>
      <c r="E74" s="25">
        <v>7110.5</v>
      </c>
      <c r="F74" s="25">
        <v>810</v>
      </c>
      <c r="G74" s="25">
        <v>102</v>
      </c>
      <c r="H74" s="25">
        <v>24</v>
      </c>
      <c r="I74" s="4">
        <f t="shared" si="1"/>
        <v>0.11632386752003977</v>
      </c>
      <c r="J74" s="28">
        <v>337.5</v>
      </c>
      <c r="K74" s="28">
        <v>134.10833333333332</v>
      </c>
      <c r="L74" s="19"/>
    </row>
    <row r="75" spans="1:12" ht="19.5" customHeight="1" x14ac:dyDescent="0.3">
      <c r="A75" s="18"/>
      <c r="B75" s="43"/>
      <c r="C75" s="23" t="s">
        <v>57</v>
      </c>
      <c r="D75" s="25">
        <v>444</v>
      </c>
      <c r="E75" s="25">
        <v>312</v>
      </c>
      <c r="F75" s="25">
        <v>114</v>
      </c>
      <c r="G75" s="25">
        <v>0</v>
      </c>
      <c r="H75" s="25">
        <v>18</v>
      </c>
      <c r="I75" s="4">
        <f t="shared" si="1"/>
        <v>0.29729729729729731</v>
      </c>
      <c r="J75" s="28">
        <v>2</v>
      </c>
      <c r="K75" s="28">
        <v>7.3999999999999995</v>
      </c>
      <c r="L75" s="19"/>
    </row>
    <row r="76" spans="1:12" ht="19.5" customHeight="1" x14ac:dyDescent="0.3">
      <c r="A76" s="18"/>
      <c r="B76" s="43"/>
      <c r="C76" s="23" t="s">
        <v>58</v>
      </c>
      <c r="D76" s="25">
        <v>10551.5</v>
      </c>
      <c r="E76" s="25">
        <v>9897.5</v>
      </c>
      <c r="F76" s="25">
        <v>564</v>
      </c>
      <c r="G76" s="25">
        <v>66</v>
      </c>
      <c r="H76" s="25">
        <v>24</v>
      </c>
      <c r="I76" s="4">
        <f t="shared" si="1"/>
        <v>6.1981708761787421E-2</v>
      </c>
      <c r="J76" s="28">
        <v>301</v>
      </c>
      <c r="K76" s="28">
        <v>175.85833333333335</v>
      </c>
      <c r="L76" s="19"/>
    </row>
    <row r="77" spans="1:12" ht="19.5" customHeight="1" x14ac:dyDescent="0.3">
      <c r="A77" s="18"/>
      <c r="B77" s="43"/>
      <c r="C77" s="23" t="s">
        <v>81</v>
      </c>
      <c r="D77" s="25">
        <v>7250.5</v>
      </c>
      <c r="E77" s="25">
        <v>6770.5</v>
      </c>
      <c r="F77" s="25">
        <v>366</v>
      </c>
      <c r="G77" s="25">
        <v>114</v>
      </c>
      <c r="H77" s="25">
        <v>0</v>
      </c>
      <c r="I77" s="4">
        <f t="shared" si="1"/>
        <v>6.620233087373284E-2</v>
      </c>
      <c r="J77" s="28">
        <v>1605</v>
      </c>
      <c r="K77" s="28">
        <v>120.84166666666664</v>
      </c>
      <c r="L77" s="19"/>
    </row>
    <row r="78" spans="1:12" ht="19.5" customHeight="1" x14ac:dyDescent="0.3">
      <c r="A78" s="18"/>
      <c r="B78" s="44"/>
      <c r="C78" s="23" t="s">
        <v>89</v>
      </c>
      <c r="D78" s="25">
        <v>2772</v>
      </c>
      <c r="E78" s="25">
        <v>2736</v>
      </c>
      <c r="F78" s="25">
        <v>36</v>
      </c>
      <c r="G78" s="25">
        <v>0</v>
      </c>
      <c r="H78" s="25">
        <v>0</v>
      </c>
      <c r="I78" s="4">
        <f t="shared" si="1"/>
        <v>1.2987012987012988E-2</v>
      </c>
      <c r="J78" s="28">
        <v>126</v>
      </c>
      <c r="K78" s="28">
        <v>46.199999999999996</v>
      </c>
      <c r="L78" s="19"/>
    </row>
    <row r="79" spans="1:12" ht="19.5" customHeight="1" x14ac:dyDescent="0.3">
      <c r="A79" s="18"/>
      <c r="B79" s="47" t="s">
        <v>17</v>
      </c>
      <c r="C79" s="47"/>
      <c r="D79" s="30">
        <f>SUM(D6:D78)</f>
        <v>1067169</v>
      </c>
      <c r="E79" s="30">
        <f>SUM(E6:E78)</f>
        <v>941426</v>
      </c>
      <c r="F79" s="30">
        <f>SUM(F6:F78)</f>
        <v>95732.5</v>
      </c>
      <c r="G79" s="30">
        <f>SUM(G6:G78)</f>
        <v>19967</v>
      </c>
      <c r="H79" s="30">
        <f>SUM(H6:H78)</f>
        <v>10043.5</v>
      </c>
      <c r="I79" s="31">
        <f>(F79+G79+H79)/D79</f>
        <v>0.11782857260658809</v>
      </c>
      <c r="J79" s="30">
        <f>SUM(J6:J78)</f>
        <v>116179.79999999999</v>
      </c>
      <c r="K79" s="30">
        <f>SUM(K6:K78)</f>
        <v>17786.149999999998</v>
      </c>
      <c r="L79" s="19"/>
    </row>
    <row r="80" spans="1:12" x14ac:dyDescent="0.3">
      <c r="A80" s="18"/>
      <c r="L80" s="19"/>
    </row>
    <row r="81" spans="1:12" x14ac:dyDescent="0.3">
      <c r="A81" s="18"/>
      <c r="L81" s="19"/>
    </row>
    <row r="82" spans="1:12" x14ac:dyDescent="0.3">
      <c r="A82" s="18"/>
      <c r="L82" s="19"/>
    </row>
    <row r="83" spans="1:12" x14ac:dyDescent="0.3">
      <c r="A83" s="18"/>
      <c r="B83" s="48" t="s">
        <v>86</v>
      </c>
      <c r="C83" s="48"/>
      <c r="L83" s="19"/>
    </row>
    <row r="84" spans="1:12" ht="43.8" customHeight="1" x14ac:dyDescent="0.3">
      <c r="A84" s="18"/>
      <c r="B84" s="13" t="s">
        <v>18</v>
      </c>
      <c r="C84" s="13" t="s">
        <v>25</v>
      </c>
      <c r="D84" s="3" t="s">
        <v>66</v>
      </c>
      <c r="E84" s="3" t="s">
        <v>19</v>
      </c>
      <c r="F84" s="3" t="s">
        <v>20</v>
      </c>
      <c r="G84" s="3" t="s">
        <v>21</v>
      </c>
      <c r="H84" s="3" t="s">
        <v>22</v>
      </c>
      <c r="I84" s="3" t="s">
        <v>23</v>
      </c>
      <c r="J84" s="3" t="s">
        <v>24</v>
      </c>
      <c r="K84" s="3" t="s">
        <v>85</v>
      </c>
      <c r="L84" s="19"/>
    </row>
    <row r="85" spans="1:12" ht="19.5" customHeight="1" x14ac:dyDescent="0.3">
      <c r="A85" s="18"/>
      <c r="B85" s="42" t="s">
        <v>13</v>
      </c>
      <c r="C85" s="24" t="s">
        <v>59</v>
      </c>
      <c r="D85" s="25">
        <v>19566</v>
      </c>
      <c r="E85" s="25">
        <v>18294</v>
      </c>
      <c r="F85" s="25">
        <v>954</v>
      </c>
      <c r="G85" s="25">
        <v>258</v>
      </c>
      <c r="H85" s="25">
        <v>60</v>
      </c>
      <c r="I85" s="4">
        <f>(F85+G85+H85)/D85</f>
        <v>6.5010732904017168E-2</v>
      </c>
      <c r="J85" s="25">
        <v>1548</v>
      </c>
      <c r="K85" s="25">
        <v>326.09999999999945</v>
      </c>
      <c r="L85" s="19"/>
    </row>
    <row r="86" spans="1:12" ht="19.5" customHeight="1" x14ac:dyDescent="0.3">
      <c r="A86" s="18"/>
      <c r="B86" s="43"/>
      <c r="C86" s="24" t="s">
        <v>60</v>
      </c>
      <c r="D86" s="25">
        <v>19798</v>
      </c>
      <c r="E86" s="25">
        <v>18820</v>
      </c>
      <c r="F86" s="25">
        <v>738</v>
      </c>
      <c r="G86" s="25">
        <v>162</v>
      </c>
      <c r="H86" s="25">
        <v>78</v>
      </c>
      <c r="I86" s="4">
        <f t="shared" ref="I86:I92" si="2">(F86+G86+H86)/D86</f>
        <v>4.9398929184766141E-2</v>
      </c>
      <c r="J86" s="25">
        <v>7407</v>
      </c>
      <c r="K86" s="25">
        <v>329.96666666666664</v>
      </c>
      <c r="L86" s="19"/>
    </row>
    <row r="87" spans="1:12" ht="19.5" customHeight="1" x14ac:dyDescent="0.3">
      <c r="A87" s="18"/>
      <c r="B87" s="44"/>
      <c r="C87" s="33" t="s">
        <v>82</v>
      </c>
      <c r="D87" s="25">
        <v>8658</v>
      </c>
      <c r="E87" s="25">
        <v>8298</v>
      </c>
      <c r="F87" s="25">
        <v>312</v>
      </c>
      <c r="G87" s="25">
        <v>48</v>
      </c>
      <c r="H87" s="25">
        <v>0</v>
      </c>
      <c r="I87" s="4">
        <f t="shared" si="2"/>
        <v>4.1580041580041582E-2</v>
      </c>
      <c r="J87" s="25">
        <v>306</v>
      </c>
      <c r="K87" s="25">
        <v>144.29999999999998</v>
      </c>
      <c r="L87" s="19"/>
    </row>
    <row r="88" spans="1:12" ht="19.5" customHeight="1" x14ac:dyDescent="0.3">
      <c r="A88" s="18"/>
      <c r="B88" s="40" t="s">
        <v>14</v>
      </c>
      <c r="C88" s="15" t="s">
        <v>59</v>
      </c>
      <c r="D88" s="26">
        <v>29541</v>
      </c>
      <c r="E88" s="26">
        <v>26646</v>
      </c>
      <c r="F88" s="26">
        <v>2037</v>
      </c>
      <c r="G88" s="26">
        <v>624</v>
      </c>
      <c r="H88" s="26">
        <v>234</v>
      </c>
      <c r="I88" s="5">
        <f t="shared" si="2"/>
        <v>9.7999390677363671E-2</v>
      </c>
      <c r="J88" s="26">
        <v>2256</v>
      </c>
      <c r="K88" s="26">
        <v>492.34999999999997</v>
      </c>
      <c r="L88" s="19"/>
    </row>
    <row r="89" spans="1:12" ht="19.5" customHeight="1" x14ac:dyDescent="0.3">
      <c r="A89" s="18"/>
      <c r="B89" s="41"/>
      <c r="C89" s="15" t="s">
        <v>60</v>
      </c>
      <c r="D89" s="26">
        <v>11616</v>
      </c>
      <c r="E89" s="26">
        <v>11394</v>
      </c>
      <c r="F89" s="26">
        <v>162</v>
      </c>
      <c r="G89" s="26">
        <v>54</v>
      </c>
      <c r="H89" s="26">
        <v>6</v>
      </c>
      <c r="I89" s="5">
        <f t="shared" si="2"/>
        <v>1.9111570247933883E-2</v>
      </c>
      <c r="J89" s="26">
        <v>1047</v>
      </c>
      <c r="K89" s="26">
        <v>193.60000000000002</v>
      </c>
      <c r="L89" s="19"/>
    </row>
    <row r="90" spans="1:12" ht="19.5" customHeight="1" x14ac:dyDescent="0.3">
      <c r="A90" s="18"/>
      <c r="B90" s="42" t="s">
        <v>15</v>
      </c>
      <c r="C90" s="24" t="s">
        <v>61</v>
      </c>
      <c r="D90" s="25">
        <v>9111</v>
      </c>
      <c r="E90" s="25">
        <v>8754</v>
      </c>
      <c r="F90" s="25">
        <v>249</v>
      </c>
      <c r="G90" s="25">
        <v>30</v>
      </c>
      <c r="H90" s="25">
        <v>78</v>
      </c>
      <c r="I90" s="4">
        <f t="shared" si="2"/>
        <v>3.9183404675666778E-2</v>
      </c>
      <c r="J90" s="25">
        <v>18</v>
      </c>
      <c r="K90" s="25">
        <v>151.85000000000005</v>
      </c>
      <c r="L90" s="19"/>
    </row>
    <row r="91" spans="1:12" ht="19.5" customHeight="1" x14ac:dyDescent="0.3">
      <c r="A91" s="18"/>
      <c r="B91" s="43"/>
      <c r="C91" s="24" t="s">
        <v>62</v>
      </c>
      <c r="D91" s="25">
        <v>15210</v>
      </c>
      <c r="E91" s="25">
        <v>14484</v>
      </c>
      <c r="F91" s="25">
        <v>570</v>
      </c>
      <c r="G91" s="25">
        <v>120</v>
      </c>
      <c r="H91" s="25">
        <v>36</v>
      </c>
      <c r="I91" s="4">
        <f t="shared" si="2"/>
        <v>4.7731755424063119E-2</v>
      </c>
      <c r="J91" s="25">
        <v>108</v>
      </c>
      <c r="K91" s="25">
        <v>253.49999999999989</v>
      </c>
      <c r="L91" s="19"/>
    </row>
    <row r="92" spans="1:12" ht="19.5" customHeight="1" x14ac:dyDescent="0.3">
      <c r="A92" s="18"/>
      <c r="B92" s="44"/>
      <c r="C92" s="29" t="s">
        <v>83</v>
      </c>
      <c r="D92" s="25">
        <v>7422</v>
      </c>
      <c r="E92" s="25">
        <v>7302</v>
      </c>
      <c r="F92" s="25">
        <v>108</v>
      </c>
      <c r="G92" s="25">
        <v>12</v>
      </c>
      <c r="H92" s="25">
        <v>0</v>
      </c>
      <c r="I92" s="4">
        <f t="shared" si="2"/>
        <v>1.6168148746968473E-2</v>
      </c>
      <c r="J92" s="25">
        <v>24</v>
      </c>
      <c r="K92" s="25">
        <v>123.69999999999999</v>
      </c>
      <c r="L92" s="19"/>
    </row>
    <row r="93" spans="1:12" ht="19.5" customHeight="1" x14ac:dyDescent="0.3">
      <c r="A93" s="18"/>
      <c r="B93" s="45" t="s">
        <v>16</v>
      </c>
      <c r="C93" s="45"/>
      <c r="D93" s="30">
        <f>SUM(D85:D92)</f>
        <v>120922</v>
      </c>
      <c r="E93" s="30">
        <f>SUM(E85:E92)</f>
        <v>113992</v>
      </c>
      <c r="F93" s="30">
        <f>SUM(F85:F92)</f>
        <v>5130</v>
      </c>
      <c r="G93" s="30">
        <f>SUM(G85:G92)</f>
        <v>1308</v>
      </c>
      <c r="H93" s="30">
        <f>SUM(H85:H92)</f>
        <v>492</v>
      </c>
      <c r="I93" s="31">
        <f>SUM(F93:H93)/D93</f>
        <v>5.7309670696812823E-2</v>
      </c>
      <c r="J93" s="30">
        <f>SUM(J85:J92)</f>
        <v>12714</v>
      </c>
      <c r="K93" s="30">
        <f>SUM(K85:K92)</f>
        <v>2015.3666666666661</v>
      </c>
      <c r="L93" s="19"/>
    </row>
    <row r="94" spans="1:12" ht="13.8" customHeight="1" x14ac:dyDescent="0.3">
      <c r="A94" s="18"/>
      <c r="B94" s="34" t="s">
        <v>28</v>
      </c>
      <c r="C94" s="10"/>
      <c r="D94" s="9"/>
      <c r="E94" s="9"/>
      <c r="F94" s="9"/>
      <c r="G94" s="9"/>
      <c r="H94" s="9"/>
      <c r="I94" s="9"/>
      <c r="J94" s="9"/>
      <c r="K94" s="2"/>
      <c r="L94" s="19"/>
    </row>
    <row r="95" spans="1:12" ht="13.8" customHeight="1" x14ac:dyDescent="0.3">
      <c r="A95" s="18"/>
      <c r="B95" s="34" t="s">
        <v>27</v>
      </c>
      <c r="C95" s="10"/>
      <c r="D95" s="9"/>
      <c r="E95" s="9"/>
      <c r="F95" s="9"/>
      <c r="G95" s="9"/>
      <c r="H95" s="9"/>
      <c r="I95" s="9"/>
      <c r="J95" s="9"/>
      <c r="K95" s="2"/>
      <c r="L95" s="19"/>
    </row>
    <row r="96" spans="1:12" ht="13.8" customHeight="1" x14ac:dyDescent="0.3">
      <c r="A96" s="18"/>
      <c r="B96" s="34" t="s">
        <v>88</v>
      </c>
      <c r="C96" s="8"/>
      <c r="D96" s="9"/>
      <c r="E96" s="9"/>
      <c r="F96" s="9"/>
      <c r="G96" s="9"/>
      <c r="H96" s="9"/>
      <c r="I96" s="9"/>
      <c r="J96" s="9"/>
      <c r="K96" s="9"/>
      <c r="L96" s="19"/>
    </row>
    <row r="97" spans="1:12" ht="13.8" customHeight="1" x14ac:dyDescent="0.3">
      <c r="A97" s="18"/>
      <c r="B97" s="35" t="s">
        <v>99</v>
      </c>
      <c r="C97" s="8"/>
      <c r="D97" s="9"/>
      <c r="E97" s="9"/>
      <c r="F97" s="9"/>
      <c r="G97" s="9"/>
      <c r="H97" s="9"/>
      <c r="I97" s="9"/>
      <c r="J97" s="9"/>
      <c r="K97" s="9"/>
      <c r="L97" s="19"/>
    </row>
    <row r="98" spans="1:12" ht="4.5" customHeight="1" x14ac:dyDescent="0.3">
      <c r="A98" s="20"/>
      <c r="B98" s="11"/>
      <c r="C98" s="11"/>
      <c r="D98" s="12"/>
      <c r="E98" s="12"/>
      <c r="F98" s="12"/>
      <c r="G98" s="12"/>
      <c r="H98" s="12"/>
      <c r="I98" s="12"/>
      <c r="J98" s="12"/>
      <c r="K98" s="12"/>
      <c r="L98" s="21"/>
    </row>
  </sheetData>
  <mergeCells count="22">
    <mergeCell ref="B93:C93"/>
    <mergeCell ref="B33:B34"/>
    <mergeCell ref="B55:B64"/>
    <mergeCell ref="B88:B89"/>
    <mergeCell ref="B90:B92"/>
    <mergeCell ref="B79:C79"/>
    <mergeCell ref="B35:B37"/>
    <mergeCell ref="B38:B39"/>
    <mergeCell ref="B47:B52"/>
    <mergeCell ref="B65:B70"/>
    <mergeCell ref="B40:B46"/>
    <mergeCell ref="B83:C83"/>
    <mergeCell ref="B85:B87"/>
    <mergeCell ref="B73:B78"/>
    <mergeCell ref="B71:B72"/>
    <mergeCell ref="B53:B54"/>
    <mergeCell ref="B26:B32"/>
    <mergeCell ref="B4:C4"/>
    <mergeCell ref="B7:B17"/>
    <mergeCell ref="B18:B19"/>
    <mergeCell ref="B24:B25"/>
    <mergeCell ref="B20:B23"/>
  </mergeCells>
  <pageMargins left="0.7" right="0.7" top="0.75" bottom="0.75" header="0.3" footer="0.3"/>
  <pageSetup paperSize="9" orientation="portrait" r:id="rId1"/>
  <webPublishItems count="4">
    <webPublishItem id="19673" divId="1_1_11_19673" sourceType="sheet" destinationFile="G:\GPAQ\GPAQ-COMU\Estadístiques internes\LLIBREDA\Lldades 2016\taules preparades\1_1_11.htm"/>
    <webPublishItem id="20280" divId="1_1_11_20280" sourceType="range" sourceRef="A2:L98" destinationFile="\\gpaq\gpaqssl\lldades\indicadors\2020\1_1_11.htm"/>
    <webPublishItem id="6075" divId="1_1_11_6075" sourceType="range" sourceRef="A3:A99" destinationFile="G:\GPAQ\GPAQ-COMU\Estadístiques internes\LLIBREDA\Lldades 2015\Taules\01 Docencia\1_1_11.htm"/>
    <webPublishItem id="7289" divId="1_1_11_7289" sourceType="range" sourceRef="A3:L98" destinationFile="\\reid\inetpub\gpaqssl\lldades\indicadors\2020\1_1_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2015-11-02T09:20:28Z</dcterms:created>
  <dcterms:modified xsi:type="dcterms:W3CDTF">2022-02-18T11:59:05Z</dcterms:modified>
</cp:coreProperties>
</file>