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paq\gpaqssl\lldades\indicadors\2019\"/>
    </mc:Choice>
  </mc:AlternateContent>
  <bookViews>
    <workbookView xWindow="0" yWindow="0" windowWidth="21216" windowHeight="8280"/>
  </bookViews>
  <sheets>
    <sheet name="3.3.1" sheetId="3" r:id="rId1"/>
  </sheets>
  <definedNames>
    <definedName name="_xlnm.Print_Area" localSheetId="0">'3.3.1'!$A$1:$AE$35</definedName>
  </definedNames>
  <calcPr calcId="162913"/>
</workbook>
</file>

<file path=xl/calcChain.xml><?xml version="1.0" encoding="utf-8"?>
<calcChain xmlns="http://schemas.openxmlformats.org/spreadsheetml/2006/main">
  <c r="K15" i="3" l="1"/>
  <c r="G30" i="3" l="1"/>
  <c r="G29" i="3"/>
  <c r="D30" i="3"/>
  <c r="D29" i="3"/>
  <c r="C30" i="3"/>
  <c r="C29" i="3"/>
  <c r="O15" i="3"/>
  <c r="P15" i="3"/>
  <c r="Q14" i="3" l="1"/>
  <c r="Q13" i="3"/>
  <c r="G26" i="3" s="1"/>
  <c r="Q12" i="3"/>
  <c r="G25" i="3" s="1"/>
  <c r="Q11" i="3"/>
  <c r="G24" i="3" s="1"/>
  <c r="Q10" i="3"/>
  <c r="Q9" i="3"/>
  <c r="G27" i="3"/>
  <c r="G23" i="3"/>
  <c r="G21" i="3"/>
  <c r="F21" i="3"/>
  <c r="E21" i="3"/>
  <c r="F27" i="3"/>
  <c r="F26" i="3"/>
  <c r="F25" i="3"/>
  <c r="F24" i="3"/>
  <c r="F23" i="3"/>
  <c r="F22" i="3"/>
  <c r="Q15" i="3" l="1"/>
  <c r="G22" i="3"/>
  <c r="J15" i="3"/>
  <c r="E30" i="3" s="1"/>
  <c r="I15" i="3"/>
  <c r="E29" i="3" s="1"/>
  <c r="K14" i="3"/>
  <c r="K13" i="3"/>
  <c r="K12" i="3"/>
  <c r="K11" i="3"/>
  <c r="K10" i="3"/>
  <c r="K9" i="3"/>
  <c r="C21" i="3" l="1"/>
  <c r="N14" i="3" l="1"/>
  <c r="N13" i="3"/>
  <c r="N12" i="3"/>
  <c r="N11" i="3"/>
  <c r="N10" i="3"/>
  <c r="N9" i="3"/>
  <c r="L15" i="3"/>
  <c r="F29" i="3" s="1"/>
  <c r="M15" i="3"/>
  <c r="F30" i="3" s="1"/>
  <c r="N15" i="3" l="1"/>
  <c r="F15" i="3"/>
  <c r="G15" i="3"/>
  <c r="H13" i="3" l="1"/>
  <c r="D26" i="3" s="1"/>
  <c r="H12" i="3"/>
  <c r="D25" i="3" s="1"/>
  <c r="H11" i="3"/>
  <c r="D24" i="3" s="1"/>
  <c r="H10" i="3"/>
  <c r="D23" i="3" s="1"/>
  <c r="H9" i="3"/>
  <c r="D21" i="3"/>
  <c r="D22" i="3" l="1"/>
  <c r="H14" i="3"/>
  <c r="D27" i="3" s="1"/>
  <c r="D14" i="3"/>
  <c r="D15" i="3" s="1"/>
  <c r="C14" i="3"/>
  <c r="E13" i="3"/>
  <c r="C26" i="3" s="1"/>
  <c r="E12" i="3"/>
  <c r="C25" i="3" s="1"/>
  <c r="E11" i="3"/>
  <c r="C24" i="3" s="1"/>
  <c r="E10" i="3"/>
  <c r="C23" i="3" s="1"/>
  <c r="E9" i="3"/>
  <c r="C22" i="3" s="1"/>
  <c r="H15" i="3" l="1"/>
  <c r="C15" i="3"/>
  <c r="E14" i="3"/>
  <c r="E15" i="3" l="1"/>
  <c r="C27" i="3"/>
</calcChain>
</file>

<file path=xl/sharedStrings.xml><?xml version="1.0" encoding="utf-8"?>
<sst xmlns="http://schemas.openxmlformats.org/spreadsheetml/2006/main" count="34" uniqueCount="13">
  <si>
    <t>Dones</t>
  </si>
  <si>
    <t>Homes</t>
  </si>
  <si>
    <t>Total</t>
  </si>
  <si>
    <t>TOTAL</t>
  </si>
  <si>
    <t>PDI. Investigador sènior</t>
  </si>
  <si>
    <t>PDI. Investigador postdoctoral</t>
  </si>
  <si>
    <t>PAS (PSR)</t>
  </si>
  <si>
    <t>PAS (no PSR)</t>
  </si>
  <si>
    <t>PDI. Professorat</t>
  </si>
  <si>
    <t>Personal en situació de servei activa a la UPC a 31 de desembre de cada any</t>
  </si>
  <si>
    <t>RESUM EVOLUTIU DEL PERSONAL DE LA UPC</t>
  </si>
  <si>
    <t>Recursos Humans</t>
  </si>
  <si>
    <t>PDI. Investigador predoctoral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</si>
</sst>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\ _P_t_s_-;\-* #,##0\ _P_t_s_-;_-* &quot;-&quot;\ _P_t_s_-;_-@_-"/>
    <numFmt numFmtId="165" formatCode="_(#,##0_);_(\(#,##0\);_(&quot;-&quot;_);_(@_)"/>
  </numFmts>
  <fonts count="16" x14ac:knownFonts="1">
    <font>
      <sz val="11"/>
      <color theme="1"/>
      <name val="Calibri"/>
      <family val="2"/>
      <scheme val="minor"/>
    </font>
    <font>
      <sz val="10"/>
      <color indexed="56"/>
      <name val="Arial"/>
      <family val="2"/>
    </font>
    <font>
      <b/>
      <sz val="10"/>
      <color rgb="FF254061"/>
      <name val="Arial"/>
      <family val="2"/>
    </font>
    <font>
      <sz val="10"/>
      <color rgb="FF254061"/>
      <name val="Arial"/>
      <family val="2"/>
    </font>
    <font>
      <b/>
      <sz val="10"/>
      <color indexed="9"/>
      <name val="Arial"/>
      <family val="2"/>
    </font>
    <font>
      <sz val="10"/>
      <color indexed="18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b/>
      <sz val="10"/>
      <color indexed="56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i/>
      <sz val="8"/>
      <color theme="4" tint="-0.499984740745262"/>
      <name val="Arial"/>
      <family val="2"/>
    </font>
    <font>
      <b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6">
    <border>
      <left/>
      <right/>
      <top/>
      <bottom/>
      <diagonal/>
    </border>
    <border>
      <left style="thick">
        <color indexed="9"/>
      </left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ck">
        <color indexed="9"/>
      </left>
      <right/>
      <top style="thick">
        <color indexed="9"/>
      </top>
      <bottom style="thick">
        <color indexed="9"/>
      </bottom>
      <diagonal/>
    </border>
    <border>
      <left/>
      <right/>
      <top style="thick">
        <color indexed="9"/>
      </top>
      <bottom style="thick">
        <color indexed="9"/>
      </bottom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indexed="18"/>
      </right>
      <top/>
      <bottom/>
      <diagonal/>
    </border>
    <border>
      <left style="thin">
        <color indexed="18"/>
      </left>
      <right/>
      <top/>
      <bottom style="thin">
        <color indexed="18"/>
      </bottom>
      <diagonal/>
    </border>
    <border>
      <left/>
      <right/>
      <top/>
      <bottom style="thin">
        <color indexed="18"/>
      </bottom>
      <diagonal/>
    </border>
    <border>
      <left/>
      <right style="thick">
        <color indexed="9"/>
      </right>
      <top style="thick">
        <color indexed="9"/>
      </top>
      <bottom style="thick">
        <color indexed="9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4" tint="-0.499984740745262"/>
      </left>
      <right/>
      <top style="thin">
        <color theme="4" tint="-0.499984740745262"/>
      </top>
      <bottom/>
      <diagonal/>
    </border>
    <border>
      <left/>
      <right/>
      <top style="thin">
        <color theme="4" tint="-0.499984740745262"/>
      </top>
      <bottom/>
      <diagonal/>
    </border>
    <border>
      <left/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/>
      <top/>
      <bottom/>
      <diagonal/>
    </border>
    <border>
      <left/>
      <right style="thin">
        <color theme="4" tint="-0.499984740745262"/>
      </right>
      <top/>
      <bottom/>
      <diagonal/>
    </border>
    <border>
      <left style="thin">
        <color theme="4" tint="-0.499984740745262"/>
      </left>
      <right/>
      <top/>
      <bottom style="thin">
        <color theme="4" tint="-0.499984740745262"/>
      </bottom>
      <diagonal/>
    </border>
    <border>
      <left/>
      <right/>
      <top/>
      <bottom style="thin">
        <color theme="4" tint="-0.499984740745262"/>
      </bottom>
      <diagonal/>
    </border>
    <border>
      <left/>
      <right style="thin">
        <color theme="4" tint="-0.499984740745262"/>
      </right>
      <top/>
      <bottom style="thin">
        <color theme="4" tint="-0.499984740745262"/>
      </bottom>
      <diagonal/>
    </border>
  </borders>
  <cellStyleXfs count="16">
    <xf numFmtId="0" fontId="0" fillId="0" borderId="0"/>
    <xf numFmtId="0" fontId="1" fillId="2" borderId="1">
      <alignment horizontal="left" vertical="center"/>
    </xf>
    <xf numFmtId="0" fontId="4" fillId="0" borderId="4" applyNumberFormat="0" applyFont="0" applyFill="0" applyAlignment="0" applyProtection="0">
      <alignment horizontal="center" vertical="top" wrapText="1"/>
    </xf>
    <xf numFmtId="0" fontId="5" fillId="4" borderId="5" applyNumberFormat="0" applyFont="0" applyFill="0" applyAlignment="0" applyProtection="0"/>
    <xf numFmtId="0" fontId="6" fillId="0" borderId="6" applyNumberFormat="0" applyFont="0" applyFill="0" applyAlignment="0" applyProtection="0"/>
    <xf numFmtId="0" fontId="5" fillId="4" borderId="7" applyNumberFormat="0" applyFont="0" applyFill="0" applyAlignment="0" applyProtection="0"/>
    <xf numFmtId="0" fontId="6" fillId="0" borderId="0" applyNumberFormat="0" applyProtection="0">
      <alignment horizontal="right"/>
    </xf>
    <xf numFmtId="0" fontId="4" fillId="5" borderId="1">
      <alignment horizontal="center" vertical="center"/>
    </xf>
    <xf numFmtId="0" fontId="5" fillId="4" borderId="9" applyNumberFormat="0" applyFont="0" applyFill="0" applyAlignment="0" applyProtection="0"/>
    <xf numFmtId="4" fontId="4" fillId="6" borderId="1">
      <alignment horizontal="left" vertical="center"/>
    </xf>
    <xf numFmtId="3" fontId="1" fillId="7" borderId="1" applyNumberFormat="0">
      <alignment vertical="center"/>
    </xf>
    <xf numFmtId="3" fontId="1" fillId="8" borderId="1" applyNumberFormat="0">
      <alignment vertical="center"/>
    </xf>
    <xf numFmtId="0" fontId="6" fillId="0" borderId="10" applyNumberFormat="0" applyFont="0" applyFill="0" applyAlignment="0" applyProtection="0"/>
    <xf numFmtId="0" fontId="5" fillId="4" borderId="11" applyNumberFormat="0" applyFont="0" applyFill="0" applyAlignment="0" applyProtection="0"/>
    <xf numFmtId="0" fontId="8" fillId="9" borderId="1">
      <alignment horizontal="left" vertical="center"/>
    </xf>
    <xf numFmtId="4" fontId="8" fillId="9" borderId="1" applyNumberFormat="0">
      <alignment vertical="center"/>
    </xf>
  </cellStyleXfs>
  <cellXfs count="41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165" fontId="7" fillId="10" borderId="0" xfId="10" applyNumberFormat="1" applyFont="1" applyFill="1" applyBorder="1" applyAlignment="1">
      <alignment horizontal="right" vertical="center"/>
    </xf>
    <xf numFmtId="0" fontId="0" fillId="10" borderId="0" xfId="0" applyFill="1"/>
    <xf numFmtId="4" fontId="7" fillId="10" borderId="8" xfId="9" applyFont="1" applyFill="1" applyBorder="1">
      <alignment horizontal="left" vertical="center"/>
    </xf>
    <xf numFmtId="0" fontId="12" fillId="10" borderId="0" xfId="0" applyFont="1" applyFill="1"/>
    <xf numFmtId="0" fontId="13" fillId="0" borderId="0" xfId="0" applyFont="1"/>
    <xf numFmtId="165" fontId="12" fillId="10" borderId="0" xfId="0" applyNumberFormat="1" applyFont="1" applyFill="1"/>
    <xf numFmtId="0" fontId="12" fillId="0" borderId="0" xfId="0" applyFont="1"/>
    <xf numFmtId="0" fontId="7" fillId="11" borderId="8" xfId="7" applyFont="1" applyFill="1" applyBorder="1">
      <alignment horizontal="center" vertical="center"/>
    </xf>
    <xf numFmtId="4" fontId="7" fillId="11" borderId="8" xfId="9" applyFont="1" applyFill="1" applyBorder="1">
      <alignment horizontal="left" vertical="center"/>
    </xf>
    <xf numFmtId="165" fontId="7" fillId="11" borderId="8" xfId="10" applyNumberFormat="1" applyFont="1" applyFill="1" applyBorder="1" applyAlignment="1">
      <alignment horizontal="right" vertical="center"/>
    </xf>
    <xf numFmtId="165" fontId="3" fillId="13" borderId="8" xfId="10" applyNumberFormat="1" applyFont="1" applyFill="1" applyBorder="1" applyAlignment="1">
      <alignment horizontal="right" vertical="center"/>
    </xf>
    <xf numFmtId="165" fontId="3" fillId="12" borderId="8" xfId="11" applyNumberFormat="1" applyFont="1" applyFill="1" applyBorder="1" applyAlignment="1">
      <alignment horizontal="right" vertical="center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10" borderId="21" xfId="0" applyFill="1" applyBorder="1"/>
    <xf numFmtId="0" fontId="0" fillId="10" borderId="22" xfId="0" applyFill="1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4" fontId="14" fillId="10" borderId="0" xfId="9" applyFont="1" applyFill="1" applyBorder="1">
      <alignment horizontal="left" vertical="center"/>
    </xf>
    <xf numFmtId="0" fontId="15" fillId="10" borderId="0" xfId="0" applyFont="1" applyFill="1"/>
    <xf numFmtId="0" fontId="15" fillId="0" borderId="0" xfId="0" applyFont="1"/>
    <xf numFmtId="0" fontId="2" fillId="2" borderId="3" xfId="1" applyFont="1" applyBorder="1" applyAlignment="1">
      <alignment vertical="center"/>
    </xf>
    <xf numFmtId="0" fontId="2" fillId="2" borderId="12" xfId="1" applyFont="1" applyBorder="1" applyAlignment="1">
      <alignment vertical="center"/>
    </xf>
    <xf numFmtId="0" fontId="2" fillId="2" borderId="3" xfId="1" applyFont="1" applyBorder="1" applyAlignment="1">
      <alignment horizontal="left" vertical="center"/>
    </xf>
    <xf numFmtId="0" fontId="7" fillId="11" borderId="13" xfId="7" applyFont="1" applyFill="1" applyBorder="1" applyAlignment="1">
      <alignment horizontal="center" vertical="center"/>
    </xf>
    <xf numFmtId="0" fontId="7" fillId="11" borderId="14" xfId="7" applyFont="1" applyFill="1" applyBorder="1" applyAlignment="1">
      <alignment horizontal="center" vertical="center"/>
    </xf>
    <xf numFmtId="0" fontId="7" fillId="11" borderId="15" xfId="7" applyFont="1" applyFill="1" applyBorder="1" applyAlignment="1">
      <alignment horizontal="center" vertical="center"/>
    </xf>
    <xf numFmtId="0" fontId="2" fillId="2" borderId="2" xfId="1" applyFont="1" applyBorder="1" applyAlignment="1">
      <alignment horizontal="left" vertical="center"/>
    </xf>
    <xf numFmtId="0" fontId="2" fillId="2" borderId="3" xfId="1" applyFont="1" applyBorder="1" applyAlignment="1">
      <alignment horizontal="left" vertical="center"/>
    </xf>
    <xf numFmtId="164" fontId="3" fillId="3" borderId="16" xfId="6" applyNumberFormat="1" applyFont="1" applyFill="1" applyBorder="1" applyAlignment="1">
      <alignment horizontal="left" vertical="center"/>
    </xf>
    <xf numFmtId="164" fontId="3" fillId="3" borderId="17" xfId="6" applyNumberFormat="1" applyFont="1" applyFill="1" applyBorder="1" applyAlignment="1">
      <alignment horizontal="left" vertical="center"/>
    </xf>
    <xf numFmtId="165" fontId="15" fillId="10" borderId="0" xfId="0" applyNumberFormat="1" applyFont="1" applyFill="1"/>
    <xf numFmtId="165" fontId="9" fillId="0" borderId="0" xfId="0" applyNumberFormat="1" applyFont="1"/>
  </cellXfs>
  <cellStyles count="16">
    <cellStyle name="BordeEsqDS" xfId="4"/>
    <cellStyle name="BordeEsqII" xfId="12"/>
    <cellStyle name="BordeEsqIS" xfId="2"/>
    <cellStyle name="BordeTablaDer" xfId="8"/>
    <cellStyle name="BordeTablaInf" xfId="13"/>
    <cellStyle name="BordeTablaIzq" xfId="5"/>
    <cellStyle name="BordeTablaSup" xfId="3"/>
    <cellStyle name="CMenuIzq" xfId="9"/>
    <cellStyle name="CMenuIzqTotal2" xfId="14"/>
    <cellStyle name="fColor1" xfId="10"/>
    <cellStyle name="fColor2" xfId="11"/>
    <cellStyle name="fSubTitulo" xfId="1"/>
    <cellStyle name="fTitularOscura" xfId="7"/>
    <cellStyle name="fTotal2" xfId="15"/>
    <cellStyle name="Normal" xfId="0" builtinId="0"/>
    <cellStyle name="SinEstilo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8255101833201085E-2"/>
          <c:y val="3.9479581680343691E-2"/>
          <c:w val="0.89900588007894366"/>
          <c:h val="0.68004659394631395"/>
        </c:manualLayout>
      </c:layout>
      <c:lineChart>
        <c:grouping val="standard"/>
        <c:varyColors val="0"/>
        <c:ser>
          <c:idx val="0"/>
          <c:order val="0"/>
          <c:tx>
            <c:strRef>
              <c:f>'3.3.1'!$B$22</c:f>
              <c:strCache>
                <c:ptCount val="1"/>
                <c:pt idx="0">
                  <c:v>PDI. Professorat</c:v>
                </c:pt>
              </c:strCache>
            </c:strRef>
          </c:tx>
          <c:marker>
            <c:symbol val="none"/>
          </c:marker>
          <c:cat>
            <c:numRef>
              <c:f>'3.3.1'!$C$21:$G$21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'3.3.1'!$C$22:$G$22</c:f>
              <c:numCache>
                <c:formatCode>_(#,##0_);_(\(#,##0\);_("-"_);_(@_)</c:formatCode>
                <c:ptCount val="5"/>
                <c:pt idx="0">
                  <c:v>2552</c:v>
                </c:pt>
                <c:pt idx="1">
                  <c:v>2656</c:v>
                </c:pt>
                <c:pt idx="2" formatCode="General">
                  <c:v>2684</c:v>
                </c:pt>
                <c:pt idx="3">
                  <c:v>2081</c:v>
                </c:pt>
                <c:pt idx="4">
                  <c:v>2885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40C-4EA5-8707-1574E9F7AE67}"/>
            </c:ext>
          </c:extLst>
        </c:ser>
        <c:ser>
          <c:idx val="1"/>
          <c:order val="1"/>
          <c:tx>
            <c:strRef>
              <c:f>'3.3.1'!$B$23</c:f>
              <c:strCache>
                <c:ptCount val="1"/>
                <c:pt idx="0">
                  <c:v>PDI. Investigador sènior</c:v>
                </c:pt>
              </c:strCache>
            </c:strRef>
          </c:tx>
          <c:marker>
            <c:symbol val="none"/>
          </c:marker>
          <c:cat>
            <c:numRef>
              <c:f>'3.3.1'!$C$21:$G$21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'3.3.1'!$C$23:$G$23</c:f>
              <c:numCache>
                <c:formatCode>_(#,##0_);_(\(#,##0\);_("-"_);_(@_)</c:formatCode>
                <c:ptCount val="5"/>
                <c:pt idx="0">
                  <c:v>79</c:v>
                </c:pt>
                <c:pt idx="1">
                  <c:v>99</c:v>
                </c:pt>
                <c:pt idx="2" formatCode="General">
                  <c:v>121</c:v>
                </c:pt>
                <c:pt idx="3">
                  <c:v>72</c:v>
                </c:pt>
                <c:pt idx="4">
                  <c:v>92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0C-4EA5-8707-1574E9F7AE67}"/>
            </c:ext>
          </c:extLst>
        </c:ser>
        <c:ser>
          <c:idx val="2"/>
          <c:order val="2"/>
          <c:tx>
            <c:strRef>
              <c:f>'3.3.1'!$B$24</c:f>
              <c:strCache>
                <c:ptCount val="1"/>
                <c:pt idx="0">
                  <c:v>PDI. Investigador postdoctoral</c:v>
                </c:pt>
              </c:strCache>
            </c:strRef>
          </c:tx>
          <c:marker>
            <c:symbol val="none"/>
          </c:marker>
          <c:cat>
            <c:numRef>
              <c:f>'3.3.1'!$C$21:$G$21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'3.3.1'!$C$24:$G$24</c:f>
              <c:numCache>
                <c:formatCode>_(#,##0_);_(\(#,##0\);_("-"_);_(@_)</c:formatCode>
                <c:ptCount val="5"/>
                <c:pt idx="0">
                  <c:v>63</c:v>
                </c:pt>
                <c:pt idx="1">
                  <c:v>52</c:v>
                </c:pt>
                <c:pt idx="2" formatCode="General">
                  <c:v>50</c:v>
                </c:pt>
                <c:pt idx="3">
                  <c:v>37</c:v>
                </c:pt>
                <c:pt idx="4">
                  <c:v>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40C-4EA5-8707-1574E9F7AE67}"/>
            </c:ext>
          </c:extLst>
        </c:ser>
        <c:ser>
          <c:idx val="3"/>
          <c:order val="3"/>
          <c:tx>
            <c:strRef>
              <c:f>'3.3.1'!$B$25</c:f>
              <c:strCache>
                <c:ptCount val="1"/>
                <c:pt idx="0">
                  <c:v>PDI. Investigador predoctoral</c:v>
                </c:pt>
              </c:strCache>
            </c:strRef>
          </c:tx>
          <c:marker>
            <c:symbol val="none"/>
          </c:marker>
          <c:cat>
            <c:numRef>
              <c:f>'3.3.1'!$C$21:$G$21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'3.3.1'!$C$25:$G$25</c:f>
              <c:numCache>
                <c:formatCode>_(#,##0_);_(\(#,##0\);_("-"_);_(@_)</c:formatCode>
                <c:ptCount val="5"/>
                <c:pt idx="0">
                  <c:v>321</c:v>
                </c:pt>
                <c:pt idx="1">
                  <c:v>259</c:v>
                </c:pt>
                <c:pt idx="2" formatCode="General">
                  <c:v>238</c:v>
                </c:pt>
                <c:pt idx="3">
                  <c:v>198</c:v>
                </c:pt>
                <c:pt idx="4">
                  <c:v>288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40C-4EA5-8707-1574E9F7AE67}"/>
            </c:ext>
          </c:extLst>
        </c:ser>
        <c:ser>
          <c:idx val="4"/>
          <c:order val="4"/>
          <c:tx>
            <c:strRef>
              <c:f>'3.3.1'!$B$26</c:f>
              <c:strCache>
                <c:ptCount val="1"/>
                <c:pt idx="0">
                  <c:v>PAS (no PSR)</c:v>
                </c:pt>
              </c:strCache>
            </c:strRef>
          </c:tx>
          <c:marker>
            <c:symbol val="none"/>
          </c:marker>
          <c:cat>
            <c:numRef>
              <c:f>'3.3.1'!$C$21:$G$21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'3.3.1'!$C$26:$G$26</c:f>
              <c:numCache>
                <c:formatCode>_(#,##0_);_(\(#,##0\);_("-"_);_(@_)</c:formatCode>
                <c:ptCount val="5"/>
                <c:pt idx="0">
                  <c:v>1432</c:v>
                </c:pt>
                <c:pt idx="1">
                  <c:v>1438</c:v>
                </c:pt>
                <c:pt idx="2" formatCode="General">
                  <c:v>1497</c:v>
                </c:pt>
                <c:pt idx="3">
                  <c:v>571</c:v>
                </c:pt>
                <c:pt idx="4">
                  <c:v>1511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40C-4EA5-8707-1574E9F7AE67}"/>
            </c:ext>
          </c:extLst>
        </c:ser>
        <c:ser>
          <c:idx val="5"/>
          <c:order val="5"/>
          <c:tx>
            <c:strRef>
              <c:f>'3.3.1'!$B$27</c:f>
              <c:strCache>
                <c:ptCount val="1"/>
                <c:pt idx="0">
                  <c:v>PAS (PSR)</c:v>
                </c:pt>
              </c:strCache>
            </c:strRef>
          </c:tx>
          <c:marker>
            <c:symbol val="none"/>
          </c:marker>
          <c:cat>
            <c:numRef>
              <c:f>'3.3.1'!$C$21:$G$21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'3.3.1'!$C$27:$G$27</c:f>
              <c:numCache>
                <c:formatCode>_(#,##0_);_(\(#,##0\);_("-"_);_(@_)</c:formatCode>
                <c:ptCount val="5"/>
                <c:pt idx="0">
                  <c:v>400</c:v>
                </c:pt>
                <c:pt idx="1">
                  <c:v>508</c:v>
                </c:pt>
                <c:pt idx="2" formatCode="General">
                  <c:v>470</c:v>
                </c:pt>
                <c:pt idx="3">
                  <c:v>380</c:v>
                </c:pt>
                <c:pt idx="4">
                  <c:v>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40C-4EA5-8707-1574E9F7AE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18667648"/>
        <c:axId val="218690304"/>
      </c:lineChart>
      <c:catAx>
        <c:axId val="21866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218690304"/>
        <c:crosses val="autoZero"/>
        <c:auto val="1"/>
        <c:lblAlgn val="ctr"/>
        <c:lblOffset val="100"/>
        <c:noMultiLvlLbl val="0"/>
      </c:catAx>
      <c:valAx>
        <c:axId val="218690304"/>
        <c:scaling>
          <c:orientation val="minMax"/>
          <c:max val="3000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_(#,##0_);_(\(#,##0\);_(&quot;-&quot;_);_(@_)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s-ES"/>
          </a:p>
        </c:txPr>
        <c:crossAx val="21866764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>
              <a:solidFill>
                <a:schemeClr val="accent1">
                  <a:lumMod val="50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a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barChart>
        <c:barDir val="col"/>
        <c:grouping val="percentStacked"/>
        <c:varyColors val="0"/>
        <c:ser>
          <c:idx val="1"/>
          <c:order val="0"/>
          <c:tx>
            <c:strRef>
              <c:f>'3.3.1'!$B$29</c:f>
              <c:strCache>
                <c:ptCount val="1"/>
                <c:pt idx="0">
                  <c:v>Dones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75000"/>
                  </a:schemeClr>
                </a:gs>
                <a:gs pos="50000">
                  <a:schemeClr val="accent1">
                    <a:lumMod val="60000"/>
                    <a:lumOff val="40000"/>
                  </a:schemeClr>
                </a:gs>
                <a:gs pos="100000">
                  <a:schemeClr val="accent1">
                    <a:lumMod val="75000"/>
                  </a:schemeClr>
                </a:gs>
              </a:gsLst>
              <a:lin ang="10800000" scaled="0"/>
            </a:gra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9D51-4EE2-A158-6A63141DF07E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9D51-4EE2-A158-6A63141DF07E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9D51-4EE2-A158-6A63141DF07E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'3.3.1'!$C$21:$G$21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'3.3.1'!$C$29:$G$29</c:f>
              <c:numCache>
                <c:formatCode>_(#,##0_);_(\(#,##0\);_("-"_);_(@_)</c:formatCode>
                <c:ptCount val="5"/>
                <c:pt idx="0">
                  <c:v>1787</c:v>
                </c:pt>
                <c:pt idx="1">
                  <c:v>1810</c:v>
                </c:pt>
                <c:pt idx="2">
                  <c:v>1870</c:v>
                </c:pt>
                <c:pt idx="3">
                  <c:v>1906</c:v>
                </c:pt>
                <c:pt idx="4">
                  <c:v>1979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9D51-4EE2-A158-6A63141DF07E}"/>
            </c:ext>
          </c:extLst>
        </c:ser>
        <c:ser>
          <c:idx val="2"/>
          <c:order val="1"/>
          <c:tx>
            <c:strRef>
              <c:f>'3.3.1'!$B$30</c:f>
              <c:strCache>
                <c:ptCount val="1"/>
                <c:pt idx="0">
                  <c:v>Homes</c:v>
                </c:pt>
              </c:strCache>
            </c:strRef>
          </c:tx>
          <c:spPr>
            <a:gradFill>
              <a:gsLst>
                <a:gs pos="0">
                  <a:schemeClr val="accent1">
                    <a:lumMod val="60000"/>
                    <a:lumOff val="40000"/>
                  </a:schemeClr>
                </a:gs>
                <a:gs pos="50000">
                  <a:schemeClr val="accent1">
                    <a:lumMod val="20000"/>
                    <a:lumOff val="80000"/>
                  </a:schemeClr>
                </a:gs>
                <a:gs pos="100000">
                  <a:schemeClr val="accent1">
                    <a:lumMod val="60000"/>
                    <a:lumOff val="40000"/>
                  </a:schemeClr>
                </a:gs>
              </a:gsLst>
              <a:lin ang="10800000" scaled="0"/>
            </a:gra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cat>
            <c:numRef>
              <c:f>'3.3.1'!$C$21:$G$21</c:f>
              <c:numCache>
                <c:formatCode>General</c:formatCode>
                <c:ptCount val="5"/>
                <c:pt idx="0">
                  <c:v>2015</c:v>
                </c:pt>
                <c:pt idx="1">
                  <c:v>2016</c:v>
                </c:pt>
                <c:pt idx="2">
                  <c:v>2017</c:v>
                </c:pt>
                <c:pt idx="3">
                  <c:v>2018</c:v>
                </c:pt>
                <c:pt idx="4">
                  <c:v>2019</c:v>
                </c:pt>
              </c:numCache>
            </c:numRef>
          </c:cat>
          <c:val>
            <c:numRef>
              <c:f>'3.3.1'!$C$30:$G$30</c:f>
              <c:numCache>
                <c:formatCode>_(#,##0_);_(\(#,##0\);_("-"_);_(@_)</c:formatCode>
                <c:ptCount val="5"/>
                <c:pt idx="0">
                  <c:v>3060</c:v>
                </c:pt>
                <c:pt idx="1">
                  <c:v>3202</c:v>
                </c:pt>
                <c:pt idx="2">
                  <c:v>3266</c:v>
                </c:pt>
                <c:pt idx="3">
                  <c:v>3339</c:v>
                </c:pt>
                <c:pt idx="4">
                  <c:v>3390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9F6D-44C7-A13C-B2D7A5E2F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7871104"/>
        <c:axId val="47872640"/>
      </c:barChart>
      <c:catAx>
        <c:axId val="47871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accent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47872640"/>
        <c:crosses val="autoZero"/>
        <c:auto val="1"/>
        <c:lblAlgn val="ctr"/>
        <c:lblOffset val="100"/>
        <c:noMultiLvlLbl val="0"/>
      </c:catAx>
      <c:valAx>
        <c:axId val="47872640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%" sourceLinked="1"/>
        <c:majorTickMark val="out"/>
        <c:minorTickMark val="none"/>
        <c:tickLblPos val="nextTo"/>
        <c:spPr>
          <a:ln>
            <a:solidFill>
              <a:schemeClr val="accent1">
                <a:lumMod val="7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accent1">
                    <a:lumMod val="50000"/>
                  </a:schemeClr>
                </a:solidFill>
              </a:defRPr>
            </a:pPr>
            <a:endParaRPr lang="es-ES"/>
          </a:p>
        </c:txPr>
        <c:crossAx val="47871104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 rtl="0">
            <a:defRPr sz="900">
              <a:solidFill>
                <a:schemeClr val="accent1">
                  <a:lumMod val="50000"/>
                </a:schemeClr>
              </a:solidFill>
            </a:defRPr>
          </a:pPr>
          <a:endParaRPr lang="es-ES"/>
        </a:p>
      </c:txPr>
    </c:legend>
    <c:plotVisOnly val="1"/>
    <c:dispBlanksAs val="gap"/>
    <c:showDLblsOverMax val="0"/>
  </c:chart>
  <c:spPr>
    <a:ln>
      <a:solidFill>
        <a:schemeClr val="accent1">
          <a:lumMod val="50000"/>
        </a:schemeClr>
      </a:solidFill>
    </a:ln>
  </c:spPr>
  <c:txPr>
    <a:bodyPr/>
    <a:lstStyle/>
    <a:p>
      <a:pPr>
        <a:defRPr sz="800">
          <a:latin typeface="Arial" panose="020B0604020202020204" pitchFamily="34" charset="0"/>
          <a:cs typeface="Arial" panose="020B0604020202020204" pitchFamily="34" charset="0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12382</xdr:rowOff>
    </xdr:from>
    <xdr:to>
      <xdr:col>7</xdr:col>
      <xdr:colOff>45720</xdr:colOff>
      <xdr:row>37</xdr:row>
      <xdr:rowOff>160020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140971</xdr:colOff>
      <xdr:row>18</xdr:row>
      <xdr:rowOff>15240</xdr:rowOff>
    </xdr:from>
    <xdr:to>
      <xdr:col>16</xdr:col>
      <xdr:colOff>365760</xdr:colOff>
      <xdr:row>37</xdr:row>
      <xdr:rowOff>152400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4"/>
  <sheetViews>
    <sheetView showGridLines="0" tabSelected="1" zoomScaleNormal="100" zoomScaleSheetLayoutView="90" workbookViewId="0">
      <selection activeCell="B4" sqref="B4"/>
    </sheetView>
  </sheetViews>
  <sheetFormatPr defaultColWidth="9.109375" defaultRowHeight="14.4" x14ac:dyDescent="0.3"/>
  <cols>
    <col min="1" max="1" width="0.5546875" customWidth="1"/>
    <col min="2" max="2" width="27.88671875" customWidth="1"/>
    <col min="3" max="17" width="9.44140625" customWidth="1"/>
    <col min="18" max="18" width="1.109375" customWidth="1"/>
    <col min="19" max="20" width="10.88671875" customWidth="1"/>
    <col min="21" max="21" width="1.6640625" customWidth="1"/>
    <col min="22" max="23" width="10.88671875" customWidth="1"/>
    <col min="24" max="24" width="1" customWidth="1"/>
    <col min="25" max="25" width="1.44140625" customWidth="1"/>
    <col min="26" max="26" width="10.88671875" customWidth="1"/>
    <col min="27" max="27" width="12.5546875" customWidth="1"/>
    <col min="28" max="28" width="13.109375" customWidth="1"/>
    <col min="29" max="29" width="10.88671875" customWidth="1"/>
    <col min="30" max="32" width="10.33203125" customWidth="1"/>
  </cols>
  <sheetData>
    <row r="1" spans="1:30" ht="15.6" thickTop="1" thickBot="1" x14ac:dyDescent="0.35">
      <c r="B1" s="35" t="s">
        <v>11</v>
      </c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1"/>
      <c r="Y1" s="31"/>
      <c r="Z1" s="31"/>
      <c r="AA1" s="29"/>
      <c r="AB1" s="29"/>
      <c r="AC1" s="29"/>
      <c r="AD1" s="30"/>
    </row>
    <row r="2" spans="1:30" ht="15.6" thickTop="1" thickBot="1" x14ac:dyDescent="0.35">
      <c r="B2" s="35" t="s">
        <v>10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1"/>
      <c r="Y2" s="31"/>
      <c r="Z2" s="31"/>
      <c r="AA2" s="29"/>
      <c r="AB2" s="29"/>
      <c r="AC2" s="29"/>
      <c r="AD2" s="29"/>
    </row>
    <row r="3" spans="1:30" ht="12.75" customHeight="1" thickTop="1" x14ac:dyDescent="0.3"/>
    <row r="4" spans="1:30" ht="12.75" customHeight="1" x14ac:dyDescent="0.3"/>
    <row r="6" spans="1:30" ht="3.75" customHeight="1" x14ac:dyDescent="0.3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8"/>
    </row>
    <row r="7" spans="1:30" ht="19.5" customHeight="1" x14ac:dyDescent="0.3">
      <c r="A7" s="19"/>
      <c r="B7" s="37"/>
      <c r="C7" s="32">
        <v>2015</v>
      </c>
      <c r="D7" s="33"/>
      <c r="E7" s="34"/>
      <c r="F7" s="32">
        <v>2016</v>
      </c>
      <c r="G7" s="33"/>
      <c r="H7" s="34"/>
      <c r="I7" s="32">
        <v>2017</v>
      </c>
      <c r="J7" s="33"/>
      <c r="K7" s="34"/>
      <c r="L7" s="32">
        <v>2018</v>
      </c>
      <c r="M7" s="33"/>
      <c r="N7" s="34"/>
      <c r="O7" s="32">
        <v>2019</v>
      </c>
      <c r="P7" s="33"/>
      <c r="Q7" s="34"/>
      <c r="R7" s="20"/>
    </row>
    <row r="8" spans="1:30" ht="19.5" customHeight="1" x14ac:dyDescent="0.3">
      <c r="A8" s="19"/>
      <c r="B8" s="38"/>
      <c r="C8" s="11" t="s">
        <v>0</v>
      </c>
      <c r="D8" s="11" t="s">
        <v>1</v>
      </c>
      <c r="E8" s="11" t="s">
        <v>2</v>
      </c>
      <c r="F8" s="11" t="s">
        <v>0</v>
      </c>
      <c r="G8" s="11" t="s">
        <v>1</v>
      </c>
      <c r="H8" s="11" t="s">
        <v>2</v>
      </c>
      <c r="I8" s="11" t="s">
        <v>0</v>
      </c>
      <c r="J8" s="11" t="s">
        <v>1</v>
      </c>
      <c r="K8" s="11" t="s">
        <v>2</v>
      </c>
      <c r="L8" s="11" t="s">
        <v>0</v>
      </c>
      <c r="M8" s="11" t="s">
        <v>1</v>
      </c>
      <c r="N8" s="11" t="s">
        <v>2</v>
      </c>
      <c r="O8" s="11" t="s">
        <v>0</v>
      </c>
      <c r="P8" s="11" t="s">
        <v>1</v>
      </c>
      <c r="Q8" s="11" t="s">
        <v>2</v>
      </c>
      <c r="R8" s="20"/>
    </row>
    <row r="9" spans="1:30" ht="19.5" customHeight="1" x14ac:dyDescent="0.3">
      <c r="A9" s="19"/>
      <c r="B9" s="12" t="s">
        <v>8</v>
      </c>
      <c r="C9" s="14">
        <v>627</v>
      </c>
      <c r="D9" s="14">
        <v>1925</v>
      </c>
      <c r="E9" s="14">
        <f t="shared" ref="E9:E13" si="0">+C9+D9</f>
        <v>2552</v>
      </c>
      <c r="F9" s="14">
        <v>659</v>
      </c>
      <c r="G9" s="14">
        <v>1997</v>
      </c>
      <c r="H9" s="14">
        <f>+F9+G9</f>
        <v>2656</v>
      </c>
      <c r="I9" s="14">
        <v>671</v>
      </c>
      <c r="J9" s="14">
        <v>2013</v>
      </c>
      <c r="K9" s="14">
        <f>+I9+J9</f>
        <v>2684</v>
      </c>
      <c r="L9" s="14">
        <v>707</v>
      </c>
      <c r="M9" s="14">
        <v>2081</v>
      </c>
      <c r="N9" s="14">
        <f>+L9+M9</f>
        <v>2788</v>
      </c>
      <c r="O9" s="14">
        <v>749</v>
      </c>
      <c r="P9" s="14">
        <v>2136</v>
      </c>
      <c r="Q9" s="14">
        <f>+O9+P9</f>
        <v>2885</v>
      </c>
      <c r="R9" s="20"/>
    </row>
    <row r="10" spans="1:30" ht="19.5" customHeight="1" x14ac:dyDescent="0.3">
      <c r="A10" s="19"/>
      <c r="B10" s="12" t="s">
        <v>4</v>
      </c>
      <c r="C10" s="15">
        <v>25</v>
      </c>
      <c r="D10" s="15">
        <v>54</v>
      </c>
      <c r="E10" s="15">
        <f t="shared" si="0"/>
        <v>79</v>
      </c>
      <c r="F10" s="15">
        <v>22</v>
      </c>
      <c r="G10" s="15">
        <v>77</v>
      </c>
      <c r="H10" s="15">
        <f t="shared" ref="H10:H14" si="1">+F10+G10</f>
        <v>99</v>
      </c>
      <c r="I10" s="15">
        <v>30</v>
      </c>
      <c r="J10" s="15">
        <v>95</v>
      </c>
      <c r="K10" s="15">
        <f t="shared" ref="K10:K14" si="2">+I10+J10</f>
        <v>125</v>
      </c>
      <c r="L10" s="15">
        <v>28</v>
      </c>
      <c r="M10" s="15">
        <v>72</v>
      </c>
      <c r="N10" s="15">
        <f t="shared" ref="N10:N14" si="3">+L10+M10</f>
        <v>100</v>
      </c>
      <c r="O10" s="15">
        <v>26</v>
      </c>
      <c r="P10" s="15">
        <v>66</v>
      </c>
      <c r="Q10" s="15">
        <f t="shared" ref="Q10:Q14" si="4">+O10+P10</f>
        <v>92</v>
      </c>
      <c r="R10" s="20"/>
    </row>
    <row r="11" spans="1:30" ht="19.5" customHeight="1" x14ac:dyDescent="0.3">
      <c r="A11" s="19"/>
      <c r="B11" s="12" t="s">
        <v>5</v>
      </c>
      <c r="C11" s="14">
        <v>15</v>
      </c>
      <c r="D11" s="14">
        <v>48</v>
      </c>
      <c r="E11" s="14">
        <f t="shared" si="0"/>
        <v>63</v>
      </c>
      <c r="F11" s="14">
        <v>15</v>
      </c>
      <c r="G11" s="14">
        <v>37</v>
      </c>
      <c r="H11" s="14">
        <f t="shared" si="1"/>
        <v>52</v>
      </c>
      <c r="I11" s="14">
        <v>19</v>
      </c>
      <c r="J11" s="14">
        <v>40</v>
      </c>
      <c r="K11" s="14">
        <f t="shared" si="2"/>
        <v>59</v>
      </c>
      <c r="L11" s="14">
        <v>23</v>
      </c>
      <c r="M11" s="14">
        <v>37</v>
      </c>
      <c r="N11" s="14">
        <f t="shared" si="3"/>
        <v>60</v>
      </c>
      <c r="O11" s="14">
        <v>23</v>
      </c>
      <c r="P11" s="14">
        <v>29</v>
      </c>
      <c r="Q11" s="14">
        <f t="shared" si="4"/>
        <v>52</v>
      </c>
      <c r="R11" s="20"/>
    </row>
    <row r="12" spans="1:30" ht="19.5" customHeight="1" x14ac:dyDescent="0.3">
      <c r="A12" s="19"/>
      <c r="B12" s="12" t="s">
        <v>12</v>
      </c>
      <c r="C12" s="15">
        <v>99</v>
      </c>
      <c r="D12" s="15">
        <v>222</v>
      </c>
      <c r="E12" s="15">
        <f t="shared" si="0"/>
        <v>321</v>
      </c>
      <c r="F12" s="15">
        <v>76</v>
      </c>
      <c r="G12" s="15">
        <v>183</v>
      </c>
      <c r="H12" s="15">
        <f t="shared" si="1"/>
        <v>259</v>
      </c>
      <c r="I12" s="15">
        <v>85</v>
      </c>
      <c r="J12" s="15">
        <v>205</v>
      </c>
      <c r="K12" s="15">
        <f t="shared" si="2"/>
        <v>290</v>
      </c>
      <c r="L12" s="15">
        <v>81</v>
      </c>
      <c r="M12" s="15">
        <v>198</v>
      </c>
      <c r="N12" s="15">
        <f t="shared" si="3"/>
        <v>279</v>
      </c>
      <c r="O12" s="15">
        <v>96</v>
      </c>
      <c r="P12" s="15">
        <v>192</v>
      </c>
      <c r="Q12" s="15">
        <f t="shared" si="4"/>
        <v>288</v>
      </c>
      <c r="R12" s="20"/>
    </row>
    <row r="13" spans="1:30" ht="19.5" customHeight="1" x14ac:dyDescent="0.3">
      <c r="A13" s="19"/>
      <c r="B13" s="12" t="s">
        <v>7</v>
      </c>
      <c r="C13" s="14">
        <v>882</v>
      </c>
      <c r="D13" s="14">
        <v>550</v>
      </c>
      <c r="E13" s="14">
        <f t="shared" si="0"/>
        <v>1432</v>
      </c>
      <c r="F13" s="14">
        <v>874</v>
      </c>
      <c r="G13" s="14">
        <v>564</v>
      </c>
      <c r="H13" s="14">
        <f t="shared" si="1"/>
        <v>1438</v>
      </c>
      <c r="I13" s="14">
        <v>920</v>
      </c>
      <c r="J13" s="14">
        <v>577</v>
      </c>
      <c r="K13" s="14">
        <f t="shared" si="2"/>
        <v>1497</v>
      </c>
      <c r="L13" s="14">
        <v>921</v>
      </c>
      <c r="M13" s="14">
        <v>571</v>
      </c>
      <c r="N13" s="14">
        <f t="shared" si="3"/>
        <v>1492</v>
      </c>
      <c r="O13" s="14">
        <v>941</v>
      </c>
      <c r="P13" s="14">
        <v>570</v>
      </c>
      <c r="Q13" s="14">
        <f t="shared" si="4"/>
        <v>1511</v>
      </c>
      <c r="R13" s="20"/>
    </row>
    <row r="14" spans="1:30" ht="19.5" customHeight="1" x14ac:dyDescent="0.3">
      <c r="A14" s="19"/>
      <c r="B14" s="12" t="s">
        <v>6</v>
      </c>
      <c r="C14" s="15">
        <f>50+89</f>
        <v>139</v>
      </c>
      <c r="D14" s="15">
        <f>41+220</f>
        <v>261</v>
      </c>
      <c r="E14" s="15">
        <f>+C14+D14</f>
        <v>400</v>
      </c>
      <c r="F14" s="15">
        <v>164</v>
      </c>
      <c r="G14" s="15">
        <v>344</v>
      </c>
      <c r="H14" s="15">
        <f t="shared" si="1"/>
        <v>508</v>
      </c>
      <c r="I14" s="15">
        <v>145</v>
      </c>
      <c r="J14" s="15">
        <v>336</v>
      </c>
      <c r="K14" s="15">
        <f t="shared" si="2"/>
        <v>481</v>
      </c>
      <c r="L14" s="15">
        <v>146</v>
      </c>
      <c r="M14" s="15">
        <v>380</v>
      </c>
      <c r="N14" s="15">
        <f t="shared" si="3"/>
        <v>526</v>
      </c>
      <c r="O14" s="15">
        <v>144</v>
      </c>
      <c r="P14" s="15">
        <v>397</v>
      </c>
      <c r="Q14" s="15">
        <f t="shared" si="4"/>
        <v>541</v>
      </c>
      <c r="R14" s="20"/>
    </row>
    <row r="15" spans="1:30" ht="19.5" customHeight="1" x14ac:dyDescent="0.3">
      <c r="A15" s="19"/>
      <c r="B15" s="12" t="s">
        <v>3</v>
      </c>
      <c r="C15" s="13">
        <f t="shared" ref="C15:G15" si="5">SUM(C9:C14)</f>
        <v>1787</v>
      </c>
      <c r="D15" s="13">
        <f t="shared" si="5"/>
        <v>3060</v>
      </c>
      <c r="E15" s="13">
        <f t="shared" si="5"/>
        <v>4847</v>
      </c>
      <c r="F15" s="13">
        <f t="shared" si="5"/>
        <v>1810</v>
      </c>
      <c r="G15" s="13">
        <f t="shared" si="5"/>
        <v>3202</v>
      </c>
      <c r="H15" s="13">
        <f>SUM(H9:H14)</f>
        <v>5012</v>
      </c>
      <c r="I15" s="13">
        <f t="shared" ref="I15:J15" si="6">SUM(I9:I14)</f>
        <v>1870</v>
      </c>
      <c r="J15" s="13">
        <f t="shared" si="6"/>
        <v>3266</v>
      </c>
      <c r="K15" s="13">
        <f>SUM(K9:K14)</f>
        <v>5136</v>
      </c>
      <c r="L15" s="13">
        <f t="shared" ref="L15:M15" si="7">SUM(L9:L14)</f>
        <v>1906</v>
      </c>
      <c r="M15" s="13">
        <f t="shared" si="7"/>
        <v>3339</v>
      </c>
      <c r="N15" s="13">
        <f>SUM(N9:N14)</f>
        <v>5245</v>
      </c>
      <c r="O15" s="13">
        <f t="shared" ref="O15:P15" si="8">SUM(O9:O14)</f>
        <v>1979</v>
      </c>
      <c r="P15" s="13">
        <f t="shared" si="8"/>
        <v>3390</v>
      </c>
      <c r="Q15" s="13">
        <f>SUM(Q9:Q14)</f>
        <v>5369</v>
      </c>
      <c r="R15" s="20"/>
    </row>
    <row r="16" spans="1:30" s="5" customFormat="1" x14ac:dyDescent="0.3">
      <c r="A16" s="21"/>
      <c r="B16" s="26" t="s">
        <v>9</v>
      </c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22"/>
    </row>
    <row r="17" spans="1:34" ht="3.75" customHeight="1" x14ac:dyDescent="0.3">
      <c r="A17" s="23"/>
      <c r="B17" s="24"/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/>
    </row>
    <row r="19" spans="1:34" s="2" customFormat="1" x14ac:dyDescent="0.3"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2" customFormat="1" x14ac:dyDescent="0.3">
      <c r="A20" s="1"/>
      <c r="B20" s="27"/>
      <c r="C20" s="27"/>
      <c r="D20" s="27"/>
      <c r="E20" s="27"/>
      <c r="F20" s="27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3"/>
    </row>
    <row r="21" spans="1:34" s="2" customFormat="1" x14ac:dyDescent="0.3">
      <c r="A21" s="1"/>
      <c r="B21" s="7" t="s">
        <v>2</v>
      </c>
      <c r="C21" s="7">
        <f>C7</f>
        <v>2015</v>
      </c>
      <c r="D21" s="7">
        <f>F7</f>
        <v>2016</v>
      </c>
      <c r="E21" s="7">
        <f>I7</f>
        <v>2017</v>
      </c>
      <c r="F21" s="7">
        <f>L7</f>
        <v>2018</v>
      </c>
      <c r="G21" s="7">
        <f>O7</f>
        <v>2019</v>
      </c>
      <c r="H21" s="27"/>
      <c r="I21" s="10"/>
      <c r="J21" s="10"/>
      <c r="K21" s="10"/>
      <c r="L21" s="10"/>
      <c r="M21" s="10"/>
      <c r="N21" s="28"/>
      <c r="O21" s="28"/>
      <c r="P21" s="28"/>
      <c r="Q21" s="28"/>
      <c r="R21" s="28"/>
      <c r="S21" s="28"/>
      <c r="T21" s="28"/>
      <c r="U21" s="2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3"/>
    </row>
    <row r="22" spans="1:34" s="2" customFormat="1" x14ac:dyDescent="0.3">
      <c r="A22" s="1"/>
      <c r="B22" s="6" t="s">
        <v>8</v>
      </c>
      <c r="C22" s="9">
        <f>E9</f>
        <v>2552</v>
      </c>
      <c r="D22" s="9">
        <f>H9</f>
        <v>2656</v>
      </c>
      <c r="E22" s="1">
        <v>2684</v>
      </c>
      <c r="F22" s="9">
        <f>M9</f>
        <v>2081</v>
      </c>
      <c r="G22" s="9">
        <f>Q9</f>
        <v>2885</v>
      </c>
      <c r="H22" s="39"/>
      <c r="I22" s="10"/>
      <c r="J22" s="10"/>
      <c r="K22" s="10"/>
      <c r="L22" s="10"/>
      <c r="M22" s="10"/>
      <c r="N22" s="28"/>
      <c r="O22" s="28"/>
      <c r="P22" s="28"/>
      <c r="Q22" s="28"/>
      <c r="R22" s="28"/>
      <c r="S22" s="28"/>
      <c r="T22" s="28"/>
      <c r="U22" s="2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3"/>
    </row>
    <row r="23" spans="1:34" s="2" customFormat="1" ht="16.2" customHeight="1" x14ac:dyDescent="0.3">
      <c r="A23" s="1"/>
      <c r="B23" s="6" t="s">
        <v>4</v>
      </c>
      <c r="C23" s="9">
        <f>E10</f>
        <v>79</v>
      </c>
      <c r="D23" s="9">
        <f>H10</f>
        <v>99</v>
      </c>
      <c r="E23" s="1">
        <v>121</v>
      </c>
      <c r="F23" s="9">
        <f>M10</f>
        <v>72</v>
      </c>
      <c r="G23" s="9">
        <f t="shared" ref="G23:G24" si="9">Q10</f>
        <v>92</v>
      </c>
      <c r="H23" s="39"/>
      <c r="I23" s="10"/>
      <c r="J23" s="10"/>
      <c r="K23" s="10"/>
      <c r="L23" s="10"/>
      <c r="M23" s="10"/>
      <c r="N23" s="28"/>
      <c r="O23" s="28"/>
      <c r="P23" s="28"/>
      <c r="Q23" s="28"/>
      <c r="R23" s="28"/>
      <c r="S23" s="28"/>
      <c r="T23" s="28"/>
      <c r="U23" s="2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3"/>
    </row>
    <row r="24" spans="1:34" s="2" customFormat="1" ht="16.2" customHeight="1" x14ac:dyDescent="0.3">
      <c r="A24" s="1"/>
      <c r="B24" s="6" t="s">
        <v>5</v>
      </c>
      <c r="C24" s="9">
        <f>E11</f>
        <v>63</v>
      </c>
      <c r="D24" s="9">
        <f>H11</f>
        <v>52</v>
      </c>
      <c r="E24" s="1">
        <v>50</v>
      </c>
      <c r="F24" s="9">
        <f>M11</f>
        <v>37</v>
      </c>
      <c r="G24" s="9">
        <f t="shared" si="9"/>
        <v>52</v>
      </c>
      <c r="H24" s="39"/>
      <c r="I24" s="10"/>
      <c r="J24" s="10"/>
      <c r="K24" s="10"/>
      <c r="L24" s="10"/>
      <c r="M24" s="10"/>
      <c r="N24" s="28"/>
      <c r="O24" s="28"/>
      <c r="P24" s="28"/>
      <c r="Q24" s="28"/>
      <c r="R24" s="28"/>
      <c r="S24" s="28"/>
      <c r="T24" s="28"/>
      <c r="U24" s="2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3"/>
    </row>
    <row r="25" spans="1:34" s="2" customFormat="1" ht="16.2" customHeight="1" x14ac:dyDescent="0.3">
      <c r="A25" s="1"/>
      <c r="B25" s="6" t="s">
        <v>12</v>
      </c>
      <c r="C25" s="9">
        <f>E12</f>
        <v>321</v>
      </c>
      <c r="D25" s="9">
        <f>H12</f>
        <v>259</v>
      </c>
      <c r="E25" s="1">
        <v>238</v>
      </c>
      <c r="F25" s="9">
        <f>M12</f>
        <v>198</v>
      </c>
      <c r="G25" s="9">
        <f>Q12</f>
        <v>288</v>
      </c>
      <c r="H25" s="39"/>
      <c r="I25" s="10"/>
      <c r="J25" s="10"/>
      <c r="K25" s="10"/>
      <c r="L25" s="10"/>
      <c r="M25" s="10"/>
      <c r="N25" s="28"/>
      <c r="O25" s="28"/>
      <c r="P25" s="28"/>
      <c r="Q25" s="28"/>
      <c r="R25" s="28"/>
      <c r="S25" s="28"/>
      <c r="T25" s="28"/>
      <c r="U25" s="2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3"/>
    </row>
    <row r="26" spans="1:34" s="2" customFormat="1" ht="16.2" customHeight="1" x14ac:dyDescent="0.3">
      <c r="A26" s="1"/>
      <c r="B26" s="6" t="s">
        <v>7</v>
      </c>
      <c r="C26" s="9">
        <f>E13</f>
        <v>1432</v>
      </c>
      <c r="D26" s="9">
        <f>H13</f>
        <v>1438</v>
      </c>
      <c r="E26" s="1">
        <v>1497</v>
      </c>
      <c r="F26" s="9">
        <f>M13</f>
        <v>571</v>
      </c>
      <c r="G26" s="9">
        <f t="shared" ref="G26:G27" si="10">Q13</f>
        <v>1511</v>
      </c>
      <c r="H26" s="39"/>
      <c r="I26" s="10"/>
      <c r="J26" s="10"/>
      <c r="K26" s="10"/>
      <c r="L26" s="10"/>
      <c r="M26" s="10"/>
      <c r="N26" s="28"/>
      <c r="O26" s="28"/>
      <c r="P26" s="28"/>
      <c r="Q26" s="28"/>
      <c r="R26" s="28"/>
      <c r="S26" s="28"/>
      <c r="T26" s="28"/>
      <c r="U26" s="2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3"/>
    </row>
    <row r="27" spans="1:34" s="2" customFormat="1" ht="16.2" customHeight="1" x14ac:dyDescent="0.3">
      <c r="A27" s="1"/>
      <c r="B27" s="6" t="s">
        <v>6</v>
      </c>
      <c r="C27" s="9">
        <f>E14</f>
        <v>400</v>
      </c>
      <c r="D27" s="9">
        <f>H14</f>
        <v>508</v>
      </c>
      <c r="E27" s="1">
        <v>470</v>
      </c>
      <c r="F27" s="9">
        <f>M14</f>
        <v>380</v>
      </c>
      <c r="G27" s="9">
        <f t="shared" si="10"/>
        <v>541</v>
      </c>
      <c r="H27" s="39"/>
      <c r="I27" s="10"/>
      <c r="J27" s="10"/>
      <c r="K27" s="10"/>
      <c r="L27" s="10"/>
      <c r="M27" s="10"/>
      <c r="N27" s="28"/>
      <c r="O27" s="28"/>
      <c r="P27" s="28"/>
      <c r="Q27" s="28"/>
      <c r="R27" s="28"/>
      <c r="S27" s="28"/>
      <c r="T27" s="28"/>
      <c r="U27" s="2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3"/>
    </row>
    <row r="28" spans="1:34" s="2" customFormat="1" ht="16.2" customHeight="1" x14ac:dyDescent="0.3">
      <c r="A28" s="1"/>
      <c r="B28" s="1"/>
      <c r="C28" s="9"/>
      <c r="D28" s="9"/>
      <c r="E28" s="9"/>
      <c r="F28" s="9"/>
      <c r="G28" s="1"/>
      <c r="I28" s="10"/>
      <c r="J28" s="10"/>
      <c r="K28" s="10"/>
      <c r="L28" s="10"/>
      <c r="M28" s="10"/>
      <c r="N28" s="28"/>
      <c r="O28" s="28"/>
      <c r="P28" s="28"/>
      <c r="Q28" s="28"/>
      <c r="R28" s="28"/>
      <c r="S28" s="28"/>
      <c r="T28" s="28"/>
      <c r="U28" s="2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3"/>
    </row>
    <row r="29" spans="1:34" s="2" customFormat="1" ht="16.2" customHeight="1" x14ac:dyDescent="0.3">
      <c r="A29" s="1"/>
      <c r="B29" s="7" t="s">
        <v>0</v>
      </c>
      <c r="C29" s="9">
        <f>C15</f>
        <v>1787</v>
      </c>
      <c r="D29" s="9">
        <f>F15</f>
        <v>1810</v>
      </c>
      <c r="E29" s="9">
        <f>I15</f>
        <v>1870</v>
      </c>
      <c r="F29" s="40">
        <f>L15</f>
        <v>1906</v>
      </c>
      <c r="G29" s="9">
        <f>O15</f>
        <v>1979</v>
      </c>
      <c r="H29" s="39"/>
      <c r="I29" s="10"/>
      <c r="J29" s="10"/>
      <c r="K29" s="10"/>
      <c r="L29" s="10"/>
      <c r="M29" s="10"/>
      <c r="N29" s="28"/>
      <c r="O29" s="28"/>
      <c r="P29" s="28"/>
      <c r="Q29" s="28"/>
      <c r="R29" s="28"/>
      <c r="S29" s="28"/>
      <c r="T29" s="28"/>
      <c r="U29" s="2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3"/>
    </row>
    <row r="30" spans="1:34" s="2" customFormat="1" ht="16.2" customHeight="1" x14ac:dyDescent="0.3">
      <c r="A30" s="1"/>
      <c r="B30" s="7" t="s">
        <v>1</v>
      </c>
      <c r="C30" s="9">
        <f>D15</f>
        <v>3060</v>
      </c>
      <c r="D30" s="9">
        <f>G15</f>
        <v>3202</v>
      </c>
      <c r="E30" s="9">
        <f>J15</f>
        <v>3266</v>
      </c>
      <c r="F30" s="40">
        <f>M15</f>
        <v>3339</v>
      </c>
      <c r="G30" s="9">
        <f>P15</f>
        <v>3390</v>
      </c>
      <c r="H30" s="39"/>
      <c r="I30" s="10"/>
      <c r="J30" s="10"/>
      <c r="K30" s="10"/>
      <c r="L30" s="10"/>
      <c r="M30" s="10"/>
      <c r="N30" s="28"/>
      <c r="O30" s="28"/>
      <c r="P30" s="28"/>
      <c r="Q30" s="28"/>
      <c r="R30" s="28"/>
      <c r="S30" s="28"/>
      <c r="T30" s="28"/>
      <c r="U30" s="2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3"/>
    </row>
    <row r="31" spans="1:34" s="2" customFormat="1" ht="16.2" customHeight="1" x14ac:dyDescent="0.3">
      <c r="A31" s="1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28"/>
      <c r="V31" s="2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3"/>
    </row>
    <row r="32" spans="1:34" s="2" customFormat="1" ht="16.2" customHeight="1" x14ac:dyDescent="0.3">
      <c r="A32" s="1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28"/>
      <c r="V32" s="2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3"/>
    </row>
    <row r="33" spans="1:34" ht="16.2" customHeight="1" x14ac:dyDescent="0.3">
      <c r="A33" s="1"/>
      <c r="B33" s="27"/>
      <c r="C33" s="27"/>
      <c r="D33" s="27"/>
      <c r="E33" s="27"/>
      <c r="F33" s="27"/>
      <c r="G33" s="28"/>
      <c r="H33" s="28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28"/>
      <c r="V33" s="2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3"/>
    </row>
    <row r="34" spans="1:34" ht="16.2" customHeight="1" x14ac:dyDescent="0.3">
      <c r="B34" s="27"/>
      <c r="C34" s="27"/>
      <c r="D34" s="27"/>
      <c r="E34" s="27"/>
      <c r="F34" s="27"/>
      <c r="G34" s="28"/>
      <c r="H34" s="28"/>
      <c r="I34" s="28"/>
      <c r="J34" s="28"/>
      <c r="K34" s="28"/>
      <c r="L34" s="28"/>
      <c r="M34" s="2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3"/>
    </row>
    <row r="35" spans="1:34" x14ac:dyDescent="0.3">
      <c r="B35" s="27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3"/>
    </row>
    <row r="36" spans="1:34" x14ac:dyDescent="0.3"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3"/>
    </row>
    <row r="37" spans="1:34" x14ac:dyDescent="0.3"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3"/>
    </row>
    <row r="38" spans="1:34" x14ac:dyDescent="0.3"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3"/>
    </row>
    <row r="39" spans="1:34" x14ac:dyDescent="0.3"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3"/>
    </row>
    <row r="40" spans="1:34" x14ac:dyDescent="0.3"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3"/>
    </row>
    <row r="41" spans="1:34" x14ac:dyDescent="0.3"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3"/>
    </row>
    <row r="42" spans="1:34" x14ac:dyDescent="0.3"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x14ac:dyDescent="0.3"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x14ac:dyDescent="0.3"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</sheetData>
  <mergeCells count="8">
    <mergeCell ref="L7:N7"/>
    <mergeCell ref="F7:H7"/>
    <mergeCell ref="B1:W1"/>
    <mergeCell ref="B2:W2"/>
    <mergeCell ref="B7:B8"/>
    <mergeCell ref="C7:E7"/>
    <mergeCell ref="I7:K7"/>
    <mergeCell ref="O7:Q7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drawing r:id="rId2"/>
  <webPublishItems count="6">
    <webPublishItem id="22564" divId="3_3_1_22564" sourceType="range" sourceRef="A1:AA36" destinationFile="G:\GPAQ\GPAQ-COMU\Estadístiques internes\LLIBREDA\Lldades 2017\apartats\3_3_1.htm"/>
    <webPublishItem id="1069" divId="3_3_1_1069" sourceType="range" sourceRef="A5:R39" destinationFile="\\gpaq\gpaqssl\lldades\indicadors\2019\3_3_1.htm"/>
    <webPublishItem id="21284" divId="3_3_1_21284" sourceType="range" sourceRef="A5:V39" destinationFile="\\gpaq\gpaqssl\lldades\indicadors\2018\3_3_1.htm"/>
    <webPublishItem id="24892" divId="3_3_1_24892" sourceType="range" sourceRef="A5:Y40" destinationFile="\\gpaq\gpaqssl\lldades\indicadors\2017\3_3_1.htm"/>
    <webPublishItem id="29206" divId="3_1_1_29206" sourceType="range" sourceRef="A6:AB36" destinationFile="\\gpaq\gpaqssl\lldades\indicadors\2017\3_1_1.htm"/>
    <webPublishItem id="28034" divId="3_3_1_28034" sourceType="range" sourceRef="A6:AD36" destinationFile="G:\GPAQ\GPAQ-COMU\Estadístiques internes\LLIBREDA\Lldades 2015\Taules\03 Personal\3_3_1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3.3.1</vt:lpstr>
      <vt:lpstr>'3.3.1'!Àrea_d'impressió</vt:lpstr>
    </vt:vector>
  </TitlesOfParts>
  <Company>UPCnet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UPCnet</dc:creator>
  <cp:lastModifiedBy>UPC</cp:lastModifiedBy>
  <cp:lastPrinted>2011-09-15T07:54:17Z</cp:lastPrinted>
  <dcterms:created xsi:type="dcterms:W3CDTF">2010-03-17T14:59:51Z</dcterms:created>
  <dcterms:modified xsi:type="dcterms:W3CDTF">2020-04-28T12:30:30Z</dcterms:modified>
</cp:coreProperties>
</file>