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3040" windowHeight="8472"/>
  </bookViews>
  <sheets>
    <sheet name="2.6.1" sheetId="1" r:id="rId1"/>
    <sheet name="per importar" sheetId="5" state="hidden" r:id="rId2"/>
    <sheet name="dades full" sheetId="6" state="hidden" r:id="rId3"/>
    <sheet name="Full1" sheetId="7" state="hidden" r:id="rId4"/>
  </sheets>
  <externalReferences>
    <externalReference r:id="rId5"/>
  </externalReferences>
  <definedNames>
    <definedName name="_1Àrea_d_impressió" localSheetId="0">'2.6.1'!$A$1:$C$48</definedName>
    <definedName name="_xlnm._FilterDatabase" localSheetId="3" hidden="1">Full1!$A$1:$C$50</definedName>
    <definedName name="_xlnm._FilterDatabase" localSheetId="1" hidden="1">'per importar'!$A$1:$I$77</definedName>
    <definedName name="Area_a_imprimir">'[1]2.3.3'!$A$1:$E$32</definedName>
    <definedName name="_xlnm.Print_Titles" localSheetId="0">'2.6.1'!$5:$5</definedName>
  </definedNames>
  <calcPr calcId="191029"/>
</workbook>
</file>

<file path=xl/calcChain.xml><?xml version="1.0" encoding="utf-8"?>
<calcChain xmlns="http://schemas.openxmlformats.org/spreadsheetml/2006/main">
  <c r="E50" i="1" l="1"/>
  <c r="F50" i="1"/>
  <c r="G50" i="1"/>
  <c r="C37" i="1" l="1"/>
  <c r="D50" i="1" s="1"/>
  <c r="C50" i="1" l="1"/>
  <c r="C50" i="7" l="1"/>
  <c r="C49" i="7"/>
  <c r="C77" i="5"/>
  <c r="D77" i="5"/>
  <c r="E77" i="5"/>
  <c r="F77" i="5"/>
  <c r="B77" i="5"/>
</calcChain>
</file>

<file path=xl/sharedStrings.xml><?xml version="1.0" encoding="utf-8"?>
<sst xmlns="http://schemas.openxmlformats.org/spreadsheetml/2006/main" count="420" uniqueCount="177">
  <si>
    <t>TOTAL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</si>
  <si>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</si>
  <si>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</si>
  <si>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</si>
  <si>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</si>
  <si>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</si>
  <si>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</si>
  <si>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</si>
  <si>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</si>
  <si>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</si>
  <si>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</si>
  <si>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</si>
  <si>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EUETIT</t>
  </si>
  <si>
    <t>370 EUOOT</t>
  </si>
  <si>
    <t>410 ICE</t>
  </si>
  <si>
    <t>440 IOC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</si>
  <si>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</si>
  <si>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</si>
  <si>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</si>
  <si>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</si>
  <si>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</si>
  <si>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</si>
  <si>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</si>
  <si>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</si>
  <si>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</si>
  <si>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</si>
  <si>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</si>
  <si>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715 EIO</t>
  </si>
  <si>
    <t>716 EA</t>
  </si>
  <si>
    <t>717 EGE</t>
  </si>
  <si>
    <t>722 ITT</t>
  </si>
  <si>
    <t>723 LSI</t>
  </si>
  <si>
    <t>724 MMT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</si>
  <si>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</si>
  <si>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</si>
  <si>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</si>
  <si>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</si>
  <si>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</si>
  <si>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</si>
  <si>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</si>
  <si>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</si>
  <si>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</si>
  <si>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</si>
  <si>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745 EAB</t>
  </si>
  <si>
    <t>801 EUNCET</t>
  </si>
  <si>
    <t>820 EUETIB</t>
  </si>
  <si>
    <t>919 FUPC</t>
  </si>
  <si>
    <t>926 CTM</t>
  </si>
  <si>
    <t>925 CPA</t>
  </si>
  <si>
    <t>958 ESPRL</t>
  </si>
  <si>
    <t>Unitat</t>
  </si>
  <si>
    <t>704 CA1</t>
  </si>
  <si>
    <t>705 CA2</t>
  </si>
  <si>
    <t>718 EGA1</t>
  </si>
  <si>
    <t>719 EGA2</t>
  </si>
  <si>
    <t>300 EPSC</t>
  </si>
  <si>
    <t>950 LAM</t>
  </si>
  <si>
    <t>2006-2007</t>
  </si>
  <si>
    <t>860 EUETII</t>
  </si>
  <si>
    <t>956 CRESCA</t>
  </si>
  <si>
    <t>460 INTE</t>
  </si>
  <si>
    <t>128 GUNI</t>
  </si>
  <si>
    <t>Centre Universitari de la Visió</t>
  </si>
  <si>
    <t>2007-2008</t>
  </si>
  <si>
    <t>122 CUDU</t>
  </si>
  <si>
    <t>444 IAAC</t>
  </si>
  <si>
    <t>656 Càtedra Applus+ en Seguretat de l'Automòbil</t>
  </si>
  <si>
    <t>666 Càtedra d'Accessibilitat</t>
  </si>
  <si>
    <t>390 ESAB</t>
  </si>
  <si>
    <t>914 CPSV</t>
  </si>
  <si>
    <t>2008-2009</t>
  </si>
  <si>
    <t>804 CITM</t>
  </si>
  <si>
    <t>902 CIMNE</t>
  </si>
  <si>
    <t>125 Càtedra Unesco de Tècnica i Cultura</t>
  </si>
  <si>
    <t>747 ESSI</t>
  </si>
  <si>
    <t>830 ESAB</t>
  </si>
  <si>
    <t>124 Càtedra Unesco de Sostenibilitat</t>
  </si>
  <si>
    <t>2009-2010</t>
  </si>
  <si>
    <t>2010-2011</t>
  </si>
  <si>
    <t>-</t>
  </si>
  <si>
    <t/>
  </si>
  <si>
    <t>191 CENIT</t>
  </si>
  <si>
    <t>340 EPSEVG</t>
  </si>
  <si>
    <t>803 EMFPC</t>
  </si>
  <si>
    <t>2011-2012</t>
  </si>
  <si>
    <t>802 EAE</t>
  </si>
  <si>
    <t>909 LEM</t>
  </si>
  <si>
    <t>Unitat bàsica</t>
  </si>
  <si>
    <t>Nom unitat bàsica</t>
  </si>
  <si>
    <t>curs 2012-13</t>
  </si>
  <si>
    <t>001</t>
  </si>
  <si>
    <t>CÀTEDRA UNESCO DE TECNOLOGIA, DESENVOLUPAMENT SOSTENIBLE, DESEQUILIBRIS I CANVI GLOBAL</t>
  </si>
  <si>
    <t>Centre d'Innovació del Transport</t>
  </si>
  <si>
    <t>FACULTAT DE MATEMÀTIQUES I ESTADÍSTICA</t>
  </si>
  <si>
    <t>ESCOLA TÈCNICA SUPERIOR D'ARQUITECTURA DE BARCELONA</t>
  </si>
  <si>
    <t>ESCOLA TÈC. SUP. D'ENGINYERS INDUSTRIALS DE TERRASSA</t>
  </si>
  <si>
    <t>ESCOLA TÈC. SUP. D'ENGINYERIA INDUSTRIAL DE BARCELONA</t>
  </si>
  <si>
    <t>E.T.S. D'ENGINYERS DE CAMINS, CANALS I PORTS DE BARCELONA</t>
  </si>
  <si>
    <t>FACULTAT D'INFORMÀTICA DE BARCELONA</t>
  </si>
  <si>
    <t>FACULTAT DE NÀUTICA DE BARCELONA</t>
  </si>
  <si>
    <t>E.T.S. D'ARQUITECTURA DEL VALLÈS</t>
  </si>
  <si>
    <t>ESCOLA POLITÈCNICA SUPERIOR DE CASTELLDEFELS</t>
  </si>
  <si>
    <t>ESCOLA UNIV. POLITÈCNICA DE BARCELONA</t>
  </si>
  <si>
    <t>ESCOLA UNIV. D'ENGINYERIA TÈCNICA INDUSTRIAL DE TERRASSA</t>
  </si>
  <si>
    <t>Escola Politècnica Superior d'Enginyeria de Vilanova i la Geltrú</t>
  </si>
  <si>
    <t>INST. D'ORGANITZACIÓ I CONTROL DE SISTEMES INDUSTRIALS</t>
  </si>
  <si>
    <t>COMPOSICIO ARQUITECTONICA</t>
  </si>
  <si>
    <t>CONSTRUCCIONS ARQUITECTONIQUES I</t>
  </si>
  <si>
    <t>ENGINYERIA DE LA CONSTRUCCIO</t>
  </si>
  <si>
    <t>ENGINYERIA DEL TERRENY, MINERA I CARTOGRAFICA</t>
  </si>
  <si>
    <t>ENGINYERIA ELECTRICA</t>
  </si>
  <si>
    <t>ENGINYERIA HIDRAULICA, MARITIMA I AMBIENTAL</t>
  </si>
  <si>
    <t>ENGINYERIA MECANICA</t>
  </si>
  <si>
    <t>ENGINYERIA QUIMICA</t>
  </si>
  <si>
    <t>ESTADISTICA I INVESTIGACIO OPERATIVA</t>
  </si>
  <si>
    <t>ESTRUCTURES A L'ARQUITECTURA</t>
  </si>
  <si>
    <t>INFRAESTRUCTURA DEL TRANSPORT I DEL TERRITORI</t>
  </si>
  <si>
    <t>MAQUINES I MOTORS TERMICS</t>
  </si>
  <si>
    <t>ORGANITZACIO D'EMPRESES</t>
  </si>
  <si>
    <t>PROJECTES ARQUITECTONICS</t>
  </si>
  <si>
    <t>PROJECTES D'ENGINYERIA</t>
  </si>
  <si>
    <t>RESISTENCIA DE MATERIALS I EST. A L'ENGINYERIA</t>
  </si>
  <si>
    <t>TEORIA DEL SENYAL I COMUNICACIONS</t>
  </si>
  <si>
    <t>URBANISME I ORDENACIO DEL TERRITORI</t>
  </si>
  <si>
    <t>CIENCIA I ENGINYERIA NAUTIQUES</t>
  </si>
  <si>
    <t>ENGINYERIA AGROALIMENTÀRIA I BIOTECNOLOGIA</t>
  </si>
  <si>
    <t>ENGINYERIA DE SERVEIS I SISTEMES D'INFORMACIÓ</t>
  </si>
  <si>
    <t>801</t>
  </si>
  <si>
    <t>Escola Universitària de Negocis de la Caixa d'Estalvis de Terrassa</t>
  </si>
  <si>
    <t>804</t>
  </si>
  <si>
    <t>Centre de la Imatge i la Tecnologia Multimèdia</t>
  </si>
  <si>
    <t>860</t>
  </si>
  <si>
    <t>Escola Universitària d'Enginyeria Tècnica Industrial d'Igualada</t>
  </si>
  <si>
    <t>Fundació CIM</t>
  </si>
  <si>
    <t>909</t>
  </si>
  <si>
    <t>Laboratori d'Enginyeria Marítima</t>
  </si>
  <si>
    <t>914</t>
  </si>
  <si>
    <t>Centre de Política del Sòl i Valoracions</t>
  </si>
  <si>
    <t>FUNDACIÓ POLITÈCNICA DE CATALUNYA</t>
  </si>
  <si>
    <t>929</t>
  </si>
  <si>
    <t>Centre de Disseny d'Equips Industrials</t>
  </si>
  <si>
    <t>946</t>
  </si>
  <si>
    <t>Centre d'Innovació Tecnològica en Convertidors Estàtics i Accionaments</t>
  </si>
  <si>
    <t>973</t>
  </si>
  <si>
    <t>Centre Específic de Recerca i Desenvolupament per a la Millora i Innovació de les Empreses</t>
  </si>
  <si>
    <t>2012-2013</t>
  </si>
  <si>
    <t>901 CIM</t>
  </si>
  <si>
    <t>929 Centre de Disseny d'Equips Industrials</t>
  </si>
  <si>
    <t>946 Centre d'Innovació Tecnològica en Convertidors Estàtics i Accionaments</t>
  </si>
  <si>
    <t>973 Centre Específic de Recerca i Desenvolupament per a la Millora i Innovació de les Empreses</t>
  </si>
  <si>
    <t>929 CDEI</t>
  </si>
  <si>
    <t>946 CITCEA</t>
  </si>
  <si>
    <t>973 CERpIE-UPC</t>
  </si>
  <si>
    <t>912 FCIHS</t>
  </si>
  <si>
    <t>751 DECA</t>
  </si>
  <si>
    <t>753 TA</t>
  </si>
  <si>
    <t>756 THATC</t>
  </si>
  <si>
    <t>758 EPC</t>
  </si>
  <si>
    <t>124 CUS</t>
  </si>
  <si>
    <t>860 EEI</t>
  </si>
  <si>
    <t>901 FCIM</t>
  </si>
  <si>
    <t>752 RA</t>
  </si>
  <si>
    <t>300 EETAC</t>
  </si>
  <si>
    <t>370 FOOT</t>
  </si>
  <si>
    <t>668 CKLO-UPC</t>
  </si>
  <si>
    <t xml:space="preserve">2.6.1 INGRESSOS DE LA FUNDACIÓ POLITÈCNICA DE CATALUNYA DISTRIBUÏTS PER UNITATS </t>
  </si>
  <si>
    <t>2.6 Formació continuada gestionada per la Fundació UPC</t>
  </si>
  <si>
    <t>16-17</t>
  </si>
  <si>
    <t>15-16</t>
  </si>
  <si>
    <t>17-18</t>
  </si>
  <si>
    <t>18-19</t>
  </si>
  <si>
    <t>717 DEGD</t>
  </si>
  <si>
    <t>702 CEM</t>
  </si>
  <si>
    <t>19-20</t>
  </si>
  <si>
    <t>480 IS.UPC</t>
  </si>
  <si>
    <t>918 CREB</t>
  </si>
  <si>
    <t>Dades a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</si>
</sst>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60497B"/>
      <name val="Times New Roman"/>
      <family val="1"/>
    </font>
    <font>
      <b/>
      <sz val="10"/>
      <color rgb="FF60497B"/>
      <name val="Arial"/>
      <family val="2"/>
    </font>
    <font>
      <b/>
      <sz val="10"/>
      <color rgb="FF60497B"/>
      <name val="Times New Roman"/>
      <family val="1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indexed="12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4" fillId="0" borderId="0"/>
    <xf numFmtId="0" fontId="15" fillId="0" borderId="0" applyNumberForma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20" fillId="0" borderId="0"/>
    <xf numFmtId="0" fontId="14" fillId="0" borderId="0"/>
    <xf numFmtId="0" fontId="8" fillId="0" borderId="0"/>
  </cellStyleXfs>
  <cellXfs count="56">
    <xf numFmtId="0" fontId="0" fillId="0" borderId="0" xfId="0"/>
    <xf numFmtId="0" fontId="10" fillId="6" borderId="0" xfId="0" applyFont="1" applyFill="1"/>
    <xf numFmtId="0" fontId="12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6" fillId="11" borderId="15" xfId="32" applyFont="1" applyFill="1" applyBorder="1" applyAlignment="1">
      <alignment horizontal="center"/>
    </xf>
    <xf numFmtId="0" fontId="16" fillId="0" borderId="16" xfId="32" applyFont="1" applyFill="1" applyBorder="1" applyAlignment="1">
      <alignment wrapText="1"/>
    </xf>
    <xf numFmtId="0" fontId="16" fillId="0" borderId="16" xfId="32" applyFont="1" applyFill="1" applyBorder="1" applyAlignment="1">
      <alignment horizontal="right" wrapText="1"/>
    </xf>
    <xf numFmtId="4" fontId="16" fillId="0" borderId="16" xfId="32" applyNumberFormat="1" applyFont="1" applyFill="1" applyBorder="1" applyAlignment="1">
      <alignment horizontal="right" wrapText="1"/>
    </xf>
    <xf numFmtId="4" fontId="0" fillId="0" borderId="0" xfId="0" applyNumberFormat="1"/>
    <xf numFmtId="4" fontId="16" fillId="11" borderId="15" xfId="32" applyNumberFormat="1" applyFont="1" applyFill="1" applyBorder="1" applyAlignment="1">
      <alignment horizontal="center"/>
    </xf>
    <xf numFmtId="2" fontId="16" fillId="0" borderId="16" xfId="32" applyNumberFormat="1" applyFont="1" applyFill="1" applyBorder="1" applyAlignment="1">
      <alignment horizontal="right" wrapText="1"/>
    </xf>
    <xf numFmtId="0" fontId="18" fillId="0" borderId="16" xfId="33" applyFont="1" applyFill="1" applyBorder="1" applyAlignment="1">
      <alignment wrapText="1"/>
    </xf>
    <xf numFmtId="4" fontId="18" fillId="0" borderId="16" xfId="33" applyNumberFormat="1" applyFont="1" applyFill="1" applyBorder="1" applyAlignment="1">
      <alignment horizontal="right" wrapText="1"/>
    </xf>
    <xf numFmtId="4" fontId="14" fillId="0" borderId="0" xfId="32" applyNumberFormat="1" applyFont="1" applyFill="1"/>
    <xf numFmtId="4" fontId="18" fillId="0" borderId="16" xfId="32" applyNumberFormat="1" applyFont="1" applyFill="1" applyBorder="1" applyAlignment="1">
      <alignment horizontal="right" wrapText="1"/>
    </xf>
    <xf numFmtId="0" fontId="18" fillId="11" borderId="15" xfId="32" applyFont="1" applyFill="1" applyBorder="1" applyAlignment="1">
      <alignment horizontal="center"/>
    </xf>
    <xf numFmtId="0" fontId="16" fillId="11" borderId="15" xfId="34" applyFont="1" applyFill="1" applyBorder="1" applyAlignment="1">
      <alignment horizontal="center"/>
    </xf>
    <xf numFmtId="0" fontId="16" fillId="0" borderId="16" xfId="34" applyFont="1" applyFill="1" applyBorder="1" applyAlignment="1">
      <alignment wrapText="1"/>
    </xf>
    <xf numFmtId="0" fontId="16" fillId="0" borderId="16" xfId="34" applyFont="1" applyFill="1" applyBorder="1" applyAlignment="1">
      <alignment horizontal="right" wrapText="1"/>
    </xf>
    <xf numFmtId="0" fontId="17" fillId="0" borderId="0" xfId="34"/>
    <xf numFmtId="0" fontId="19" fillId="0" borderId="0" xfId="0" applyFont="1"/>
    <xf numFmtId="3" fontId="19" fillId="12" borderId="15" xfId="0" applyNumberFormat="1" applyFont="1" applyFill="1" applyBorder="1" applyAlignment="1">
      <alignment horizontal="center" wrapText="1"/>
    </xf>
    <xf numFmtId="3" fontId="19" fillId="12" borderId="15" xfId="0" applyNumberFormat="1" applyFont="1" applyFill="1" applyBorder="1" applyAlignment="1">
      <alignment horizontal="left"/>
    </xf>
    <xf numFmtId="0" fontId="0" fillId="0" borderId="15" xfId="35" applyFont="1" applyFill="1" applyBorder="1" applyAlignment="1">
      <alignment horizontal="right"/>
    </xf>
    <xf numFmtId="0" fontId="19" fillId="0" borderId="15" xfId="36" applyFont="1" applyFill="1" applyBorder="1" applyAlignment="1">
      <alignment horizontal="left" wrapText="1"/>
    </xf>
    <xf numFmtId="4" fontId="8" fillId="0" borderId="15" xfId="37" applyNumberFormat="1" applyFont="1" applyBorder="1"/>
    <xf numFmtId="4" fontId="8" fillId="13" borderId="15" xfId="37" applyNumberFormat="1" applyFont="1" applyFill="1" applyBorder="1"/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22" fillId="9" borderId="0" xfId="0" applyFont="1" applyFill="1" applyBorder="1" applyAlignment="1">
      <alignment vertical="center"/>
    </xf>
    <xf numFmtId="0" fontId="22" fillId="9" borderId="12" xfId="0" applyFont="1" applyFill="1" applyBorder="1" applyAlignment="1">
      <alignment horizontal="left" vertical="center"/>
    </xf>
    <xf numFmtId="0" fontId="13" fillId="14" borderId="18" xfId="22" applyFont="1" applyFill="1" applyBorder="1" applyAlignment="1">
      <alignment horizontal="center" vertical="center" wrapText="1"/>
    </xf>
    <xf numFmtId="0" fontId="13" fillId="14" borderId="19" xfId="22" applyFont="1" applyFill="1" applyBorder="1">
      <alignment horizontal="center" vertical="center" wrapText="1"/>
    </xf>
    <xf numFmtId="0" fontId="23" fillId="15" borderId="17" xfId="17" applyNumberFormat="1" applyFont="1" applyFill="1" applyBorder="1" applyAlignment="1">
      <alignment horizontal="left" vertical="center" wrapText="1"/>
    </xf>
    <xf numFmtId="164" fontId="23" fillId="15" borderId="14" xfId="17" applyNumberFormat="1" applyFont="1" applyFill="1" applyBorder="1" applyAlignment="1">
      <alignment horizontal="right" vertical="center"/>
    </xf>
    <xf numFmtId="0" fontId="23" fillId="16" borderId="17" xfId="16" applyNumberFormat="1" applyFont="1" applyFill="1" applyBorder="1" applyAlignment="1">
      <alignment horizontal="left" vertical="center" wrapText="1"/>
    </xf>
    <xf numFmtId="164" fontId="23" fillId="16" borderId="14" xfId="16" applyNumberFormat="1" applyFont="1" applyFill="1" applyBorder="1" applyAlignment="1">
      <alignment horizontal="right" vertical="center"/>
    </xf>
    <xf numFmtId="0" fontId="13" fillId="14" borderId="14" xfId="23" applyNumberFormat="1" applyFont="1" applyFill="1" applyBorder="1" applyAlignment="1">
      <alignment horizontal="left" vertical="center"/>
    </xf>
    <xf numFmtId="164" fontId="13" fillId="14" borderId="13" xfId="23" applyNumberFormat="1" applyFont="1" applyFill="1" applyBorder="1" applyAlignment="1">
      <alignment horizontal="right" vertical="center"/>
    </xf>
    <xf numFmtId="0" fontId="10" fillId="6" borderId="20" xfId="5" applyFont="1" applyFill="1" applyBorder="1" applyAlignment="1"/>
    <xf numFmtId="0" fontId="10" fillId="6" borderId="21" xfId="9" applyFont="1" applyFill="1" applyBorder="1"/>
    <xf numFmtId="0" fontId="10" fillId="6" borderId="22" xfId="0" applyFont="1" applyFill="1" applyBorder="1"/>
    <xf numFmtId="0" fontId="10" fillId="6" borderId="23" xfId="8" applyFont="1" applyFill="1" applyBorder="1"/>
    <xf numFmtId="0" fontId="10" fillId="6" borderId="24" xfId="0" applyFont="1" applyFill="1" applyBorder="1"/>
    <xf numFmtId="0" fontId="10" fillId="6" borderId="25" xfId="0" applyFont="1" applyFill="1" applyBorder="1"/>
    <xf numFmtId="0" fontId="10" fillId="6" borderId="26" xfId="0" applyFont="1" applyFill="1" applyBorder="1"/>
    <xf numFmtId="0" fontId="24" fillId="6" borderId="27" xfId="7" applyFont="1" applyFill="1" applyBorder="1"/>
    <xf numFmtId="0" fontId="10" fillId="6" borderId="27" xfId="7" applyFont="1" applyFill="1" applyBorder="1"/>
    <xf numFmtId="0" fontId="10" fillId="6" borderId="28" xfId="0" applyFont="1" applyFill="1" applyBorder="1"/>
    <xf numFmtId="164" fontId="25" fillId="16" borderId="14" xfId="16" applyNumberFormat="1" applyFont="1" applyFill="1" applyBorder="1" applyAlignment="1">
      <alignment horizontal="right" vertical="center"/>
    </xf>
    <xf numFmtId="164" fontId="25" fillId="16" borderId="19" xfId="16" applyNumberFormat="1" applyFont="1" applyFill="1" applyBorder="1" applyAlignment="1">
      <alignment horizontal="right" vertical="center"/>
    </xf>
    <xf numFmtId="0" fontId="21" fillId="0" borderId="15" xfId="36" applyFont="1" applyFill="1" applyBorder="1" applyAlignment="1">
      <alignment horizontal="left" wrapText="1"/>
    </xf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Hipervínculo" xfId="31"/>
    <cellStyle name="Normal" xfId="0" builtinId="0"/>
    <cellStyle name="Normal 2" xfId="30"/>
    <cellStyle name="Normal_2.4.1 FPC" xfId="37"/>
    <cellStyle name="Normal_dades full" xfId="34"/>
    <cellStyle name="Normal_Full2" xfId="32"/>
    <cellStyle name="Normal_Full2_1" xfId="33"/>
    <cellStyle name="Normal_Hoja1" xfId="35"/>
    <cellStyle name="Normal_Hoja1_1" xfId="36"/>
    <cellStyle name="SinEstilo" xfId="28"/>
    <cellStyle name="Total" xfId="29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0" formatCode="General"/>
      <fill>
        <patternFill patternType="solid">
          <fgColor indexed="64"/>
          <bgColor rgb="FFE5E0EC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64"/>
          <bgColor rgb="FFE5E0EC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0DA"/>
      <color rgb="FFE5E0EC"/>
      <color rgb="FF604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  <row r="2">
          <cell r="A2" t="str">
            <v>2.3.3 Convenis i projectes europeus per àrees tècniques</v>
          </cell>
        </row>
        <row r="3">
          <cell r="A3" t="str">
            <v>RECERCA</v>
          </cell>
        </row>
        <row r="4">
          <cell r="A4" t="str">
            <v>ANY 1998</v>
          </cell>
        </row>
        <row r="8">
          <cell r="A8" t="str">
            <v>ÀREA TÈCNICA</v>
          </cell>
          <cell r="B8" t="str">
            <v>CONVENIS</v>
          </cell>
          <cell r="C8" t="str">
            <v>PROJECTES EUROPEUS</v>
          </cell>
          <cell r="D8" t="str">
            <v>TOTAL</v>
          </cell>
          <cell r="E8" t="str">
            <v>%</v>
          </cell>
        </row>
        <row r="9">
          <cell r="B9" t="str">
            <v>IMPORT</v>
          </cell>
          <cell r="C9" t="str">
            <v>IMPORT</v>
          </cell>
          <cell r="D9" t="str">
            <v>IMPORT</v>
          </cell>
        </row>
        <row r="11">
          <cell r="A11" t="str">
            <v>Arquitectura i Urbanisme</v>
          </cell>
          <cell r="B11">
            <v>166284.88</v>
          </cell>
          <cell r="C11">
            <v>29370</v>
          </cell>
          <cell r="D11">
            <v>195654.88</v>
          </cell>
          <cell r="E11">
            <v>7.9687637855105873</v>
          </cell>
        </row>
        <row r="12">
          <cell r="A12" t="str">
            <v>Automatització i Control</v>
          </cell>
          <cell r="B12">
            <v>36386.15</v>
          </cell>
          <cell r="C12">
            <v>18709.68</v>
          </cell>
          <cell r="D12">
            <v>55095.83</v>
          </cell>
          <cell r="E12">
            <v>2.2439800879827163</v>
          </cell>
        </row>
        <row r="13">
          <cell r="A13" t="str">
            <v>Eng. Civil i Ciències de la Terra</v>
          </cell>
          <cell r="B13">
            <v>73626.468999999997</v>
          </cell>
          <cell r="C13">
            <v>78601.539999999994</v>
          </cell>
          <cell r="D13">
            <v>152228.00899999999</v>
          </cell>
          <cell r="E13">
            <v>6.2000449222609708</v>
          </cell>
        </row>
        <row r="14">
          <cell r="A14" t="str">
            <v>Física</v>
          </cell>
          <cell r="B14">
            <v>30905.510999999999</v>
          </cell>
          <cell r="C14">
            <v>47190</v>
          </cell>
          <cell r="D14">
            <v>78095.510999999999</v>
          </cell>
          <cell r="E14">
            <v>3.1807265930077682</v>
          </cell>
        </row>
        <row r="15">
          <cell r="A15" t="str">
            <v>Gestió i Economia</v>
          </cell>
          <cell r="B15">
            <v>56940.012000000002</v>
          </cell>
          <cell r="C15">
            <v>173791.068</v>
          </cell>
          <cell r="D15">
            <v>230731.08</v>
          </cell>
          <cell r="E15">
            <v>9.3973708935639433</v>
          </cell>
        </row>
        <row r="16">
          <cell r="A16" t="str">
            <v>Informàtica</v>
          </cell>
          <cell r="B16">
            <v>71014.167000000001</v>
          </cell>
          <cell r="C16">
            <v>182122.34</v>
          </cell>
          <cell r="D16">
            <v>253136.50699999998</v>
          </cell>
          <cell r="E16">
            <v>10.309914221266791</v>
          </cell>
        </row>
        <row r="17">
          <cell r="A17" t="str">
            <v>Matemàtica i Estadística</v>
          </cell>
          <cell r="B17">
            <v>92417.413</v>
          </cell>
          <cell r="C17">
            <v>40146.974999999999</v>
          </cell>
          <cell r="D17">
            <v>132564.38800000001</v>
          </cell>
          <cell r="E17">
            <v>5.3991717167635906</v>
          </cell>
        </row>
        <row r="18">
          <cell r="A18" t="str">
            <v>Optica i Optometria</v>
          </cell>
          <cell r="B18">
            <v>41433.410000000003</v>
          </cell>
          <cell r="D18">
            <v>41433.410000000003</v>
          </cell>
          <cell r="E18">
            <v>1.6875278404413541</v>
          </cell>
        </row>
        <row r="19">
          <cell r="A19" t="str">
            <v>Química</v>
          </cell>
          <cell r="B19">
            <v>71106.212</v>
          </cell>
          <cell r="C19">
            <v>38238.39</v>
          </cell>
          <cell r="D19">
            <v>109344.602</v>
          </cell>
          <cell r="E19">
            <v>4.4534606269911006</v>
          </cell>
        </row>
        <row r="20">
          <cell r="A20" t="str">
            <v>Tecnologia Ambiental</v>
          </cell>
          <cell r="B20">
            <v>5912.9309999999996</v>
          </cell>
          <cell r="D20">
            <v>5912.9309999999996</v>
          </cell>
          <cell r="E20">
            <v>0.24082583791941659</v>
          </cell>
        </row>
        <row r="21">
          <cell r="A21" t="str">
            <v>Tecnologia de la Construcció</v>
          </cell>
          <cell r="B21">
            <v>265529.35600000003</v>
          </cell>
          <cell r="C21">
            <v>36191.760000000002</v>
          </cell>
          <cell r="D21">
            <v>301721.11600000004</v>
          </cell>
          <cell r="E21">
            <v>12.288700913080417</v>
          </cell>
        </row>
        <row r="22">
          <cell r="A22" t="str">
            <v>Tecnologia de les Comunicacions</v>
          </cell>
          <cell r="B22">
            <v>170125.576</v>
          </cell>
          <cell r="C22">
            <v>185822.226</v>
          </cell>
          <cell r="D22">
            <v>355947.80200000003</v>
          </cell>
          <cell r="E22">
            <v>14.497281918599185</v>
          </cell>
        </row>
        <row r="23">
          <cell r="A23" t="str">
            <v>Tecnologia dels Materials</v>
          </cell>
          <cell r="B23">
            <v>32886.896999999997</v>
          </cell>
          <cell r="C23">
            <v>20505.375</v>
          </cell>
          <cell r="D23">
            <v>53392.271999999997</v>
          </cell>
          <cell r="E23">
            <v>2.174596429896003</v>
          </cell>
        </row>
        <row r="24">
          <cell r="A24" t="str">
            <v>Tecnologia Elèctrica i Electrònica</v>
          </cell>
          <cell r="B24">
            <v>38382.351000000002</v>
          </cell>
          <cell r="C24">
            <v>24024</v>
          </cell>
          <cell r="D24">
            <v>62406.351000000002</v>
          </cell>
          <cell r="E24">
            <v>2.5417279131226498</v>
          </cell>
        </row>
        <row r="25">
          <cell r="A25" t="str">
            <v>Tecnologia Energètica i Nuclear</v>
          </cell>
          <cell r="B25">
            <v>70387.55</v>
          </cell>
          <cell r="C25">
            <v>117887.55</v>
          </cell>
          <cell r="D25">
            <v>188275.1</v>
          </cell>
          <cell r="E25">
            <v>7.6681951331517233</v>
          </cell>
        </row>
        <row r="26">
          <cell r="A26" t="str">
            <v>Tecnologia i Enginyeria Mecànica</v>
          </cell>
          <cell r="B26">
            <v>45602.057999999997</v>
          </cell>
          <cell r="C26">
            <v>18067.5</v>
          </cell>
          <cell r="D26">
            <v>63669.557999999997</v>
          </cell>
          <cell r="E26">
            <v>2.5931766589714802</v>
          </cell>
        </row>
        <row r="27">
          <cell r="A27" t="str">
            <v>Tecnologia Naval</v>
          </cell>
          <cell r="B27">
            <v>11332.276</v>
          </cell>
          <cell r="C27">
            <v>20757.775000000001</v>
          </cell>
          <cell r="D27">
            <v>32090.050999999999</v>
          </cell>
          <cell r="E27">
            <v>1.3069852195048128</v>
          </cell>
        </row>
        <row r="28">
          <cell r="A28" t="str">
            <v>Tecnologies Tèxtil i Paperera</v>
          </cell>
          <cell r="B28">
            <v>29259.32</v>
          </cell>
          <cell r="C28">
            <v>18922.654999999999</v>
          </cell>
          <cell r="D28">
            <v>48181.974999999999</v>
          </cell>
          <cell r="E28">
            <v>1.9623879429655753</v>
          </cell>
        </row>
        <row r="29">
          <cell r="A29" t="str">
            <v>Altres</v>
          </cell>
          <cell r="B29">
            <v>81906.514999999999</v>
          </cell>
          <cell r="C29">
            <v>13484.79</v>
          </cell>
          <cell r="D29">
            <v>95391.304999999993</v>
          </cell>
          <cell r="E29">
            <v>3.8851613449999052</v>
          </cell>
        </row>
        <row r="31">
          <cell r="A31" t="str">
            <v>TOTAL</v>
          </cell>
          <cell r="B31">
            <v>1391439.0539999998</v>
          </cell>
          <cell r="C31">
            <v>1063833.6240000001</v>
          </cell>
          <cell r="D31">
            <v>2455272.6780000003</v>
          </cell>
          <cell r="E31">
            <v>100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id="1" name="Taula1" displayName="Taula1" ref="B5:G49" totalsRowShown="0" headerRowDxfId="10" dataDxfId="8" headerRowBorderDxfId="9" tableBorderDxfId="7" totalsRowBorderDxfId="6" headerRowCellStyle="SinEstilo" dataCellStyle="Normal_Full2">
  <tableColumns count="6">
    <tableColumn id="1" name="Unitat" dataDxfId="5" dataCellStyle="Normal_Full2"/>
    <tableColumn id="2" name="15-16" dataDxfId="4" dataCellStyle="fColor1"/>
    <tableColumn id="3" name="16-17" dataDxfId="3" dataCellStyle="fColor1"/>
    <tableColumn id="4" name="17-18" dataDxfId="2" dataCellStyle="fColor1"/>
    <tableColumn id="5" name="18-19" dataDxfId="1" dataCellStyle="fColor1"/>
    <tableColumn id="6" name="19-20" dataDxfId="0" dataCellStyle="fColor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workbookViewId="0">
      <selection activeCell="I12" sqref="I12"/>
    </sheetView>
  </sheetViews>
  <sheetFormatPr defaultColWidth="11.44140625" defaultRowHeight="13.2"/>
  <cols>
    <col min="1" max="1" width="0.5546875" style="1" customWidth="1"/>
    <col min="2" max="2" width="35.44140625" style="1" customWidth="1"/>
    <col min="3" max="7" width="14.6640625" style="1" customWidth="1"/>
    <col min="8" max="8" width="1.33203125" style="1" customWidth="1"/>
    <col min="9" max="16384" width="11.44140625" style="1"/>
  </cols>
  <sheetData>
    <row r="1" spans="1:8">
      <c r="B1" s="33" t="s">
        <v>166</v>
      </c>
      <c r="C1" s="3"/>
      <c r="D1" s="28"/>
      <c r="E1" s="30"/>
      <c r="F1" s="31"/>
      <c r="G1" s="32"/>
    </row>
    <row r="2" spans="1:8" ht="17.25" customHeight="1">
      <c r="B2" s="34" t="s">
        <v>165</v>
      </c>
      <c r="C2" s="4"/>
      <c r="D2" s="29"/>
      <c r="E2" s="29"/>
      <c r="F2" s="29"/>
      <c r="G2" s="29"/>
    </row>
    <row r="3" spans="1:8">
      <c r="B3" s="2"/>
    </row>
    <row r="4" spans="1:8" ht="3.9" customHeight="1">
      <c r="A4" s="43"/>
      <c r="B4" s="44"/>
      <c r="C4" s="44"/>
      <c r="D4" s="44"/>
      <c r="E4" s="44"/>
      <c r="F4" s="44"/>
      <c r="G4" s="44"/>
      <c r="H4" s="45"/>
    </row>
    <row r="5" spans="1:8" ht="20.100000000000001" customHeight="1">
      <c r="A5" s="46"/>
      <c r="B5" s="35" t="s">
        <v>50</v>
      </c>
      <c r="C5" s="36" t="s">
        <v>168</v>
      </c>
      <c r="D5" s="36" t="s">
        <v>167</v>
      </c>
      <c r="E5" s="36" t="s">
        <v>169</v>
      </c>
      <c r="F5" s="36" t="s">
        <v>170</v>
      </c>
      <c r="G5" s="36" t="s">
        <v>173</v>
      </c>
      <c r="H5" s="47"/>
    </row>
    <row r="6" spans="1:8" ht="19.5" customHeight="1">
      <c r="A6" s="46"/>
      <c r="B6" s="39" t="s">
        <v>158</v>
      </c>
      <c r="C6" s="40">
        <v>2800</v>
      </c>
      <c r="D6" s="54">
        <v>2100</v>
      </c>
      <c r="E6" s="54">
        <v>11050</v>
      </c>
      <c r="F6" s="54"/>
      <c r="G6" s="54"/>
      <c r="H6" s="47"/>
    </row>
    <row r="7" spans="1:8" ht="19.5" customHeight="1">
      <c r="A7" s="46"/>
      <c r="B7" s="37" t="s">
        <v>81</v>
      </c>
      <c r="C7" s="38">
        <v>20260</v>
      </c>
      <c r="D7" s="38">
        <v>4375.9800000000005</v>
      </c>
      <c r="E7" s="38">
        <v>3696.66</v>
      </c>
      <c r="F7" s="38">
        <v>385.97</v>
      </c>
      <c r="G7" s="38"/>
      <c r="H7" s="47"/>
    </row>
    <row r="8" spans="1:8" ht="19.5" customHeight="1">
      <c r="A8" s="46"/>
      <c r="B8" s="39" t="s">
        <v>2</v>
      </c>
      <c r="C8" s="40">
        <v>48950</v>
      </c>
      <c r="D8" s="53">
        <v>38170</v>
      </c>
      <c r="E8" s="53">
        <v>34010</v>
      </c>
      <c r="F8" s="53">
        <v>60810</v>
      </c>
      <c r="G8" s="53">
        <v>41385</v>
      </c>
      <c r="H8" s="47"/>
    </row>
    <row r="9" spans="1:8" ht="19.5" customHeight="1">
      <c r="A9" s="46"/>
      <c r="B9" s="37" t="s">
        <v>3</v>
      </c>
      <c r="C9" s="38">
        <v>2466</v>
      </c>
      <c r="D9" s="38"/>
      <c r="E9" s="38"/>
      <c r="F9" s="38"/>
      <c r="G9" s="38"/>
      <c r="H9" s="47"/>
    </row>
    <row r="10" spans="1:8" ht="19.5" customHeight="1">
      <c r="A10" s="46"/>
      <c r="B10" s="39" t="s">
        <v>5</v>
      </c>
      <c r="C10" s="40"/>
      <c r="D10" s="53"/>
      <c r="E10" s="53"/>
      <c r="F10" s="53">
        <v>142710</v>
      </c>
      <c r="G10" s="53">
        <v>163328.24</v>
      </c>
      <c r="H10" s="47"/>
    </row>
    <row r="11" spans="1:8" ht="19.5" customHeight="1">
      <c r="A11" s="46"/>
      <c r="B11" s="37" t="s">
        <v>6</v>
      </c>
      <c r="C11" s="38">
        <v>11600</v>
      </c>
      <c r="D11" s="38">
        <v>25000</v>
      </c>
      <c r="E11" s="38"/>
      <c r="F11" s="38"/>
      <c r="G11" s="38"/>
      <c r="H11" s="47"/>
    </row>
    <row r="12" spans="1:8" ht="19.5" customHeight="1">
      <c r="A12" s="46"/>
      <c r="B12" s="39" t="s">
        <v>7</v>
      </c>
      <c r="C12" s="40">
        <v>50010.310000000005</v>
      </c>
      <c r="D12" s="53">
        <v>30449.4</v>
      </c>
      <c r="E12" s="53">
        <v>66312.5</v>
      </c>
      <c r="F12" s="53">
        <v>62496.15</v>
      </c>
      <c r="G12" s="53">
        <v>65462.22</v>
      </c>
      <c r="H12" s="47"/>
    </row>
    <row r="13" spans="1:8" ht="19.5" customHeight="1">
      <c r="A13" s="46"/>
      <c r="B13" s="37" t="s">
        <v>8</v>
      </c>
      <c r="C13" s="38">
        <v>421780</v>
      </c>
      <c r="D13" s="38">
        <v>633276.37</v>
      </c>
      <c r="E13" s="38">
        <v>473850.02999999997</v>
      </c>
      <c r="F13" s="38">
        <v>549862.38</v>
      </c>
      <c r="G13" s="38">
        <v>419163.92</v>
      </c>
      <c r="H13" s="47"/>
    </row>
    <row r="14" spans="1:8" ht="19.5" customHeight="1">
      <c r="A14" s="46"/>
      <c r="B14" s="39" t="s">
        <v>9</v>
      </c>
      <c r="C14" s="40">
        <v>260160</v>
      </c>
      <c r="D14" s="53">
        <v>214008.62</v>
      </c>
      <c r="E14" s="53">
        <v>157934.57</v>
      </c>
      <c r="F14" s="53">
        <v>81744.81</v>
      </c>
      <c r="G14" s="53">
        <v>116330</v>
      </c>
      <c r="H14" s="47"/>
    </row>
    <row r="15" spans="1:8" ht="19.5" customHeight="1">
      <c r="A15" s="46"/>
      <c r="B15" s="37" t="s">
        <v>10</v>
      </c>
      <c r="C15" s="38"/>
      <c r="D15" s="38">
        <v>129004</v>
      </c>
      <c r="E15" s="38">
        <v>192761.07</v>
      </c>
      <c r="F15" s="38">
        <v>172333.87</v>
      </c>
      <c r="G15" s="38">
        <v>156335</v>
      </c>
      <c r="H15" s="47"/>
    </row>
    <row r="16" spans="1:8" ht="19.5" customHeight="1">
      <c r="A16" s="46"/>
      <c r="B16" s="39" t="s">
        <v>162</v>
      </c>
      <c r="C16" s="40">
        <v>6120</v>
      </c>
      <c r="D16" s="53">
        <v>-6010</v>
      </c>
      <c r="E16" s="53"/>
      <c r="F16" s="53"/>
      <c r="G16" s="53"/>
      <c r="H16" s="47"/>
    </row>
    <row r="17" spans="1:8" ht="19.5" customHeight="1">
      <c r="A17" s="46"/>
      <c r="B17" s="37" t="s">
        <v>11</v>
      </c>
      <c r="C17" s="38">
        <v>102800</v>
      </c>
      <c r="D17" s="38">
        <v>88860</v>
      </c>
      <c r="E17" s="38">
        <v>27440</v>
      </c>
      <c r="F17" s="38">
        <v>65475</v>
      </c>
      <c r="G17" s="38">
        <v>35140.69</v>
      </c>
      <c r="H17" s="47"/>
    </row>
    <row r="18" spans="1:8" ht="19.5" customHeight="1">
      <c r="A18" s="46"/>
      <c r="B18" s="39" t="s">
        <v>82</v>
      </c>
      <c r="C18" s="40">
        <v>139235.5</v>
      </c>
      <c r="D18" s="53">
        <v>138962</v>
      </c>
      <c r="E18" s="53">
        <v>88449.07</v>
      </c>
      <c r="F18" s="53">
        <v>112514.93</v>
      </c>
      <c r="G18" s="53">
        <v>99390</v>
      </c>
      <c r="H18" s="47"/>
    </row>
    <row r="19" spans="1:8" ht="19.5" customHeight="1">
      <c r="A19" s="46"/>
      <c r="B19" s="37" t="s">
        <v>163</v>
      </c>
      <c r="C19" s="38"/>
      <c r="D19" s="38"/>
      <c r="E19" s="38"/>
      <c r="F19" s="38">
        <v>113400</v>
      </c>
      <c r="G19" s="38">
        <v>55235</v>
      </c>
      <c r="H19" s="47"/>
    </row>
    <row r="20" spans="1:8" ht="19.5" customHeight="1">
      <c r="A20" s="46"/>
      <c r="B20" s="39" t="s">
        <v>14</v>
      </c>
      <c r="C20" s="40"/>
      <c r="D20" s="53"/>
      <c r="E20" s="53">
        <v>7616</v>
      </c>
      <c r="F20" s="53">
        <v>22320</v>
      </c>
      <c r="G20" s="53">
        <v>2520</v>
      </c>
      <c r="H20" s="47"/>
    </row>
    <row r="21" spans="1:8" ht="19.5" customHeight="1">
      <c r="A21" s="46"/>
      <c r="B21" s="37" t="s">
        <v>15</v>
      </c>
      <c r="C21" s="38">
        <v>245851.98</v>
      </c>
      <c r="D21" s="38">
        <v>207392</v>
      </c>
      <c r="E21" s="38">
        <v>128587.76</v>
      </c>
      <c r="F21" s="38">
        <v>71662.239999999991</v>
      </c>
      <c r="G21" s="38">
        <v>130090</v>
      </c>
      <c r="H21" s="47"/>
    </row>
    <row r="22" spans="1:8" ht="19.5" customHeight="1">
      <c r="A22" s="46"/>
      <c r="B22" s="39" t="s">
        <v>174</v>
      </c>
      <c r="C22" s="53"/>
      <c r="D22" s="53"/>
      <c r="E22" s="53"/>
      <c r="F22" s="53"/>
      <c r="G22" s="53">
        <v>65874</v>
      </c>
      <c r="H22" s="47"/>
    </row>
    <row r="23" spans="1:8" ht="19.5" customHeight="1">
      <c r="A23" s="46"/>
      <c r="B23" s="37" t="s">
        <v>164</v>
      </c>
      <c r="C23" s="38">
        <v>400</v>
      </c>
      <c r="D23" s="38">
        <v>21950</v>
      </c>
      <c r="E23" s="38">
        <v>5850</v>
      </c>
      <c r="F23" s="38">
        <v>15900</v>
      </c>
      <c r="G23" s="38">
        <v>10000</v>
      </c>
      <c r="H23" s="47"/>
    </row>
    <row r="24" spans="1:8" ht="19.5" customHeight="1">
      <c r="A24" s="46"/>
      <c r="B24" s="39" t="s">
        <v>172</v>
      </c>
      <c r="C24" s="40">
        <v>5200</v>
      </c>
      <c r="D24" s="53"/>
      <c r="E24" s="53"/>
      <c r="F24" s="53"/>
      <c r="G24" s="53"/>
      <c r="H24" s="47"/>
    </row>
    <row r="25" spans="1:8" ht="19.5" customHeight="1">
      <c r="A25" s="46"/>
      <c r="B25" s="37" t="s">
        <v>25</v>
      </c>
      <c r="C25" s="38">
        <v>41600</v>
      </c>
      <c r="D25" s="38">
        <v>39100</v>
      </c>
      <c r="E25" s="38"/>
      <c r="F25" s="38">
        <v>23300</v>
      </c>
      <c r="G25" s="38">
        <v>21750</v>
      </c>
      <c r="H25" s="47"/>
    </row>
    <row r="26" spans="1:8" ht="19.5" customHeight="1">
      <c r="A26" s="46"/>
      <c r="B26" s="39" t="s">
        <v>26</v>
      </c>
      <c r="C26" s="40"/>
      <c r="D26" s="53">
        <v>50570</v>
      </c>
      <c r="E26" s="53"/>
      <c r="F26" s="53"/>
      <c r="G26" s="53"/>
      <c r="H26" s="47"/>
    </row>
    <row r="27" spans="1:8" ht="19.5" customHeight="1">
      <c r="A27" s="46"/>
      <c r="B27" s="37" t="s">
        <v>27</v>
      </c>
      <c r="C27" s="38">
        <v>116822.5</v>
      </c>
      <c r="D27" s="38">
        <v>127460</v>
      </c>
      <c r="E27" s="38">
        <v>128562.22</v>
      </c>
      <c r="F27" s="38">
        <v>269264.28000000003</v>
      </c>
      <c r="G27" s="38">
        <v>195627.45</v>
      </c>
      <c r="H27" s="47"/>
    </row>
    <row r="28" spans="1:8" ht="19.5" customHeight="1">
      <c r="A28" s="46"/>
      <c r="B28" s="39" t="s">
        <v>171</v>
      </c>
      <c r="C28" s="40"/>
      <c r="D28" s="53">
        <v>1450</v>
      </c>
      <c r="E28" s="53"/>
      <c r="F28" s="53">
        <v>850</v>
      </c>
      <c r="G28" s="53">
        <v>800</v>
      </c>
      <c r="H28" s="47"/>
    </row>
    <row r="29" spans="1:8" ht="19.5" customHeight="1">
      <c r="A29" s="46"/>
      <c r="B29" s="37" t="s">
        <v>34</v>
      </c>
      <c r="C29" s="38">
        <v>383400</v>
      </c>
      <c r="D29" s="38">
        <v>453901.52</v>
      </c>
      <c r="E29" s="38">
        <v>786057.92999999993</v>
      </c>
      <c r="F29" s="38">
        <v>1093275.0699999998</v>
      </c>
      <c r="G29" s="38">
        <v>967689</v>
      </c>
      <c r="H29" s="47"/>
    </row>
    <row r="30" spans="1:8" ht="19.5" customHeight="1">
      <c r="A30" s="46"/>
      <c r="B30" s="39" t="s">
        <v>39</v>
      </c>
      <c r="C30" s="40">
        <v>383804.95</v>
      </c>
      <c r="D30" s="53">
        <v>555491.5</v>
      </c>
      <c r="E30" s="53">
        <v>444096.29000000004</v>
      </c>
      <c r="F30" s="53">
        <v>350700.36</v>
      </c>
      <c r="G30" s="53">
        <v>228885</v>
      </c>
      <c r="H30" s="47"/>
    </row>
    <row r="31" spans="1:8" ht="19.5" customHeight="1">
      <c r="A31" s="46"/>
      <c r="B31" s="37" t="s">
        <v>41</v>
      </c>
      <c r="C31" s="38">
        <v>31500</v>
      </c>
      <c r="D31" s="38">
        <v>26360</v>
      </c>
      <c r="E31" s="38">
        <v>6300</v>
      </c>
      <c r="F31" s="38">
        <v>-6300</v>
      </c>
      <c r="G31" s="38"/>
      <c r="H31" s="47"/>
    </row>
    <row r="32" spans="1:8" ht="19.5" customHeight="1">
      <c r="A32" s="46"/>
      <c r="B32" s="39" t="s">
        <v>42</v>
      </c>
      <c r="C32" s="40"/>
      <c r="D32" s="53">
        <v>62400</v>
      </c>
      <c r="E32" s="53">
        <v>328880</v>
      </c>
      <c r="F32" s="53">
        <v>147650</v>
      </c>
      <c r="G32" s="53">
        <v>211624</v>
      </c>
      <c r="H32" s="47"/>
    </row>
    <row r="33" spans="1:8" ht="19.5" customHeight="1">
      <c r="A33" s="46"/>
      <c r="B33" s="37" t="s">
        <v>74</v>
      </c>
      <c r="C33" s="38">
        <v>153470</v>
      </c>
      <c r="D33" s="38">
        <v>267100</v>
      </c>
      <c r="E33" s="38">
        <v>160738.47</v>
      </c>
      <c r="F33" s="38">
        <v>227886.53</v>
      </c>
      <c r="G33" s="38">
        <v>247160</v>
      </c>
      <c r="H33" s="47"/>
    </row>
    <row r="34" spans="1:8" ht="19.5" customHeight="1">
      <c r="A34" s="46"/>
      <c r="B34" s="39" t="s">
        <v>154</v>
      </c>
      <c r="C34" s="40">
        <v>71626</v>
      </c>
      <c r="D34" s="53">
        <v>101581.78</v>
      </c>
      <c r="E34" s="53">
        <v>110915.48</v>
      </c>
      <c r="F34" s="53">
        <v>92890</v>
      </c>
      <c r="G34" s="53">
        <v>46461.36</v>
      </c>
      <c r="H34" s="47"/>
    </row>
    <row r="35" spans="1:8" ht="19.5" customHeight="1">
      <c r="A35" s="46"/>
      <c r="B35" s="37" t="s">
        <v>161</v>
      </c>
      <c r="C35" s="38">
        <v>423315</v>
      </c>
      <c r="D35" s="38">
        <v>386632.67000000004</v>
      </c>
      <c r="E35" s="38">
        <v>11071.330000000002</v>
      </c>
      <c r="F35" s="38"/>
      <c r="G35" s="38"/>
      <c r="H35" s="47"/>
    </row>
    <row r="36" spans="1:8" ht="19.5" customHeight="1">
      <c r="A36" s="46"/>
      <c r="B36" s="39" t="s">
        <v>155</v>
      </c>
      <c r="C36" s="40">
        <v>559751</v>
      </c>
      <c r="D36" s="53">
        <v>755382.2</v>
      </c>
      <c r="E36" s="53">
        <v>787501.67999999993</v>
      </c>
      <c r="F36" s="53">
        <v>779778.16</v>
      </c>
      <c r="G36" s="53">
        <v>705835.9</v>
      </c>
      <c r="H36" s="47"/>
    </row>
    <row r="37" spans="1:8" ht="19.5" customHeight="1">
      <c r="A37" s="46"/>
      <c r="B37" s="37" t="s">
        <v>156</v>
      </c>
      <c r="C37" s="38">
        <f>5940+82040</f>
        <v>87980</v>
      </c>
      <c r="D37" s="38">
        <v>41971</v>
      </c>
      <c r="E37" s="38">
        <v>76238</v>
      </c>
      <c r="F37" s="38">
        <v>47230</v>
      </c>
      <c r="G37" s="38">
        <v>11970</v>
      </c>
      <c r="H37" s="47"/>
    </row>
    <row r="38" spans="1:8" ht="19.5" customHeight="1">
      <c r="A38" s="46"/>
      <c r="B38" s="39" t="s">
        <v>157</v>
      </c>
      <c r="C38" s="40">
        <v>270183</v>
      </c>
      <c r="D38" s="53">
        <v>89919.78</v>
      </c>
      <c r="E38" s="53">
        <v>158377</v>
      </c>
      <c r="F38" s="53">
        <v>181607.08000000002</v>
      </c>
      <c r="G38" s="53">
        <v>120547.5</v>
      </c>
      <c r="H38" s="47"/>
    </row>
    <row r="39" spans="1:8" ht="19.5" customHeight="1">
      <c r="A39" s="46"/>
      <c r="B39" s="37" t="s">
        <v>44</v>
      </c>
      <c r="C39" s="38">
        <v>128650</v>
      </c>
      <c r="D39" s="38">
        <v>64300</v>
      </c>
      <c r="E39" s="38">
        <v>66150</v>
      </c>
      <c r="F39" s="38">
        <v>50300</v>
      </c>
      <c r="G39" s="38">
        <v>53900</v>
      </c>
      <c r="H39" s="47"/>
    </row>
    <row r="40" spans="1:8" ht="19.5" customHeight="1">
      <c r="A40" s="46"/>
      <c r="B40" s="39" t="s">
        <v>71</v>
      </c>
      <c r="C40" s="40">
        <v>26685</v>
      </c>
      <c r="D40" s="53">
        <v>38695</v>
      </c>
      <c r="E40" s="53">
        <v>32650</v>
      </c>
      <c r="F40" s="53">
        <v>-490</v>
      </c>
      <c r="G40" s="53">
        <v>25418</v>
      </c>
      <c r="H40" s="47"/>
    </row>
    <row r="41" spans="1:8" ht="19.5" customHeight="1">
      <c r="A41" s="46"/>
      <c r="B41" s="37" t="s">
        <v>159</v>
      </c>
      <c r="C41" s="38">
        <v>3078.18</v>
      </c>
      <c r="D41" s="38">
        <v>2099.4499999999998</v>
      </c>
      <c r="E41" s="38">
        <v>1474.88</v>
      </c>
      <c r="F41" s="38">
        <v>774.63</v>
      </c>
      <c r="G41" s="38"/>
      <c r="H41" s="47"/>
    </row>
    <row r="42" spans="1:8" ht="19.5" customHeight="1">
      <c r="A42" s="46"/>
      <c r="B42" s="39" t="s">
        <v>160</v>
      </c>
      <c r="C42" s="40">
        <v>10500</v>
      </c>
      <c r="D42" s="53">
        <v>10650</v>
      </c>
      <c r="E42" s="53"/>
      <c r="F42" s="53">
        <v>12450</v>
      </c>
      <c r="G42" s="53">
        <v>17350</v>
      </c>
      <c r="H42" s="47"/>
    </row>
    <row r="43" spans="1:8" ht="19.5" customHeight="1">
      <c r="A43" s="46"/>
      <c r="B43" s="37" t="s">
        <v>153</v>
      </c>
      <c r="C43" s="38">
        <v>10350</v>
      </c>
      <c r="D43" s="38"/>
      <c r="E43" s="38"/>
      <c r="F43" s="38"/>
      <c r="G43" s="38"/>
      <c r="H43" s="47"/>
    </row>
    <row r="44" spans="1:8" ht="19.5" customHeight="1">
      <c r="A44" s="46"/>
      <c r="B44" s="39" t="s">
        <v>69</v>
      </c>
      <c r="C44" s="40">
        <v>281399.5</v>
      </c>
      <c r="D44" s="53">
        <v>350986.8</v>
      </c>
      <c r="E44" s="53">
        <v>354845.32999999996</v>
      </c>
      <c r="F44" s="53">
        <v>216209.28</v>
      </c>
      <c r="G44" s="53">
        <v>138505.9</v>
      </c>
      <c r="H44" s="47"/>
    </row>
    <row r="45" spans="1:8" ht="19.5" customHeight="1">
      <c r="A45" s="46"/>
      <c r="B45" s="37" t="s">
        <v>175</v>
      </c>
      <c r="C45" s="38"/>
      <c r="D45" s="38"/>
      <c r="E45" s="38"/>
      <c r="F45" s="38"/>
      <c r="G45" s="38">
        <v>768</v>
      </c>
      <c r="H45" s="47"/>
    </row>
    <row r="46" spans="1:8" ht="19.5" customHeight="1">
      <c r="A46" s="46"/>
      <c r="B46" s="39" t="s">
        <v>46</v>
      </c>
      <c r="C46" s="40">
        <v>3267423.4699999997</v>
      </c>
      <c r="D46" s="53">
        <v>2245314.48</v>
      </c>
      <c r="E46" s="53">
        <v>2039455.9500000002</v>
      </c>
      <c r="F46" s="53">
        <v>1929382.0900000003</v>
      </c>
      <c r="G46" s="53">
        <v>1843242.0700000003</v>
      </c>
      <c r="H46" s="47"/>
    </row>
    <row r="47" spans="1:8" ht="19.5" customHeight="1">
      <c r="A47" s="46"/>
      <c r="B47" s="37" t="s">
        <v>150</v>
      </c>
      <c r="C47" s="38">
        <v>103657</v>
      </c>
      <c r="D47" s="38">
        <v>95516</v>
      </c>
      <c r="E47" s="38">
        <v>129515.5</v>
      </c>
      <c r="F47" s="38">
        <v>96720.95</v>
      </c>
      <c r="G47" s="38">
        <v>75776</v>
      </c>
      <c r="H47" s="47"/>
    </row>
    <row r="48" spans="1:8" ht="19.5" customHeight="1">
      <c r="A48" s="46"/>
      <c r="B48" s="39" t="s">
        <v>151</v>
      </c>
      <c r="C48" s="40">
        <v>100222.67</v>
      </c>
      <c r="D48" s="53">
        <v>159960.33000000002</v>
      </c>
      <c r="E48" s="53">
        <v>197642.77000000002</v>
      </c>
      <c r="F48" s="53">
        <v>127922.78</v>
      </c>
      <c r="G48" s="53">
        <v>196940.6</v>
      </c>
      <c r="H48" s="47"/>
    </row>
    <row r="49" spans="1:8" ht="19.5" customHeight="1">
      <c r="A49" s="46"/>
      <c r="B49" s="37" t="s">
        <v>152</v>
      </c>
      <c r="C49" s="38">
        <v>17151.330000000002</v>
      </c>
      <c r="D49" s="38">
        <v>56936.71</v>
      </c>
      <c r="E49" s="38">
        <v>8211.9599999999991</v>
      </c>
      <c r="F49" s="38">
        <v>21399.999999999996</v>
      </c>
      <c r="G49" s="38">
        <v>18200</v>
      </c>
      <c r="H49" s="47"/>
    </row>
    <row r="50" spans="1:8" ht="16.2" customHeight="1">
      <c r="A50" s="48"/>
      <c r="B50" s="41" t="s">
        <v>0</v>
      </c>
      <c r="C50" s="42">
        <f>SUM(Taula1[15-16])</f>
        <v>7790203.3899999997</v>
      </c>
      <c r="D50" s="42">
        <f>SUM(Taula1[16-17])</f>
        <v>7511317.5900000008</v>
      </c>
      <c r="E50" s="42">
        <f>SUM(Taula1[17-18])</f>
        <v>7026242.4500000002</v>
      </c>
      <c r="F50" s="42">
        <f>SUM(Taula1[18-19])</f>
        <v>7134416.5600000005</v>
      </c>
      <c r="G50" s="42">
        <f>SUM(Taula1[19-20])</f>
        <v>6488704.8499999996</v>
      </c>
      <c r="H50" s="47"/>
    </row>
    <row r="51" spans="1:8" ht="14.4" customHeight="1">
      <c r="A51" s="49"/>
      <c r="B51" s="50" t="s">
        <v>176</v>
      </c>
      <c r="C51" s="51"/>
      <c r="D51" s="51"/>
      <c r="E51" s="51"/>
      <c r="F51" s="51"/>
      <c r="G51" s="51"/>
      <c r="H51" s="52"/>
    </row>
  </sheetData>
  <phoneticPr fontId="8" type="noConversion"/>
  <printOptions horizontalCentered="1"/>
  <pageMargins left="0.59055118110236227" right="0.59055118110236227" top="0.59055118110236227" bottom="0.59055118110236227" header="0" footer="0"/>
  <pageSetup paperSize="9" scale="86" fitToHeight="2" orientation="portrait" r:id="rId1"/>
  <headerFooter alignWithMargins="0"/>
  <webPublishItems count="1">
    <webPublishItem id="21249" divId="2_6_1_21249" sourceType="range" sourceRef="A4:H51" destinationFile="\\reid\inetpub\gpaqssl\lldades\indicadors\2020\2_6_1.htm"/>
  </webPublishItem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B2" sqref="B2"/>
    </sheetView>
  </sheetViews>
  <sheetFormatPr defaultColWidth="8.88671875" defaultRowHeight="13.2"/>
  <cols>
    <col min="1" max="1" width="45.88671875" customWidth="1"/>
    <col min="2" max="2" width="14" style="9" bestFit="1" customWidth="1"/>
    <col min="3" max="5" width="12.6640625" bestFit="1" customWidth="1"/>
    <col min="6" max="6" width="12.6640625" style="9" bestFit="1" customWidth="1"/>
  </cols>
  <sheetData>
    <row r="1" spans="1:6" ht="14.4">
      <c r="A1" s="5" t="s">
        <v>50</v>
      </c>
      <c r="B1" s="10" t="s">
        <v>57</v>
      </c>
      <c r="C1" s="5" t="s">
        <v>63</v>
      </c>
      <c r="D1" s="16" t="s">
        <v>70</v>
      </c>
      <c r="E1" s="16" t="s">
        <v>77</v>
      </c>
      <c r="F1" s="10" t="s">
        <v>78</v>
      </c>
    </row>
    <row r="2" spans="1:6" ht="14.4">
      <c r="A2" s="6" t="s">
        <v>64</v>
      </c>
      <c r="B2" s="8">
        <v>295034.94</v>
      </c>
      <c r="C2" s="8">
        <v>378250.18</v>
      </c>
      <c r="D2" s="8">
        <v>123076.74</v>
      </c>
      <c r="E2" s="8">
        <v>81782.31</v>
      </c>
      <c r="F2" s="8">
        <v>76632.62000000001</v>
      </c>
    </row>
    <row r="3" spans="1:6" ht="14.4">
      <c r="A3" s="6" t="s">
        <v>76</v>
      </c>
      <c r="B3" s="8">
        <v>172520.44</v>
      </c>
      <c r="C3" s="8">
        <v>304884.49</v>
      </c>
      <c r="D3" s="8">
        <v>213013.18</v>
      </c>
      <c r="E3" s="8">
        <v>200634.33</v>
      </c>
      <c r="F3" s="8">
        <v>153051.19</v>
      </c>
    </row>
    <row r="4" spans="1:6" ht="14.4">
      <c r="A4" s="6" t="s">
        <v>73</v>
      </c>
      <c r="B4" s="15" t="s">
        <v>79</v>
      </c>
      <c r="C4" s="15" t="s">
        <v>79</v>
      </c>
      <c r="D4" s="15" t="s">
        <v>79</v>
      </c>
      <c r="E4" s="8">
        <v>25163.5</v>
      </c>
      <c r="F4" s="8">
        <v>20045.5</v>
      </c>
    </row>
    <row r="5" spans="1:6" ht="14.4">
      <c r="A5" s="6" t="s">
        <v>61</v>
      </c>
      <c r="B5" s="8">
        <v>30000</v>
      </c>
      <c r="C5" s="15" t="s">
        <v>79</v>
      </c>
      <c r="D5" s="15" t="s">
        <v>79</v>
      </c>
      <c r="E5" s="15" t="s">
        <v>79</v>
      </c>
      <c r="F5" s="15" t="s">
        <v>79</v>
      </c>
    </row>
    <row r="6" spans="1:6" ht="14.4">
      <c r="A6" s="6" t="s">
        <v>1</v>
      </c>
      <c r="B6" s="8">
        <v>90667.85</v>
      </c>
      <c r="C6" s="8">
        <v>780</v>
      </c>
      <c r="D6" s="8">
        <v>3394.94</v>
      </c>
      <c r="E6" s="15" t="s">
        <v>79</v>
      </c>
      <c r="F6" s="15" t="s">
        <v>79</v>
      </c>
    </row>
    <row r="7" spans="1:6" ht="14.4">
      <c r="A7" s="6" t="s">
        <v>81</v>
      </c>
      <c r="B7" s="15" t="s">
        <v>79</v>
      </c>
      <c r="C7" s="15" t="s">
        <v>79</v>
      </c>
      <c r="D7" s="15" t="s">
        <v>79</v>
      </c>
      <c r="E7" s="15" t="s">
        <v>79</v>
      </c>
      <c r="F7" s="8">
        <v>18713.09</v>
      </c>
    </row>
    <row r="8" spans="1:6" ht="14.4">
      <c r="A8" s="6" t="s">
        <v>2</v>
      </c>
      <c r="B8" s="8">
        <v>28831.4</v>
      </c>
      <c r="C8" s="8">
        <v>51180</v>
      </c>
      <c r="D8" s="8">
        <v>30708</v>
      </c>
      <c r="E8" s="8">
        <v>22519.200000000001</v>
      </c>
      <c r="F8" s="8">
        <v>53227.199999999997</v>
      </c>
    </row>
    <row r="9" spans="1:6" ht="14.4">
      <c r="A9" s="6" t="s">
        <v>3</v>
      </c>
      <c r="B9" s="8">
        <v>438088.71</v>
      </c>
      <c r="C9" s="8">
        <v>136398.25</v>
      </c>
      <c r="D9" s="8">
        <v>99754.11</v>
      </c>
      <c r="E9" s="8">
        <v>112481.53</v>
      </c>
      <c r="F9" s="8">
        <v>130810.41</v>
      </c>
    </row>
    <row r="10" spans="1:6" ht="14.4">
      <c r="A10" s="6" t="s">
        <v>4</v>
      </c>
      <c r="B10" s="8">
        <v>183898.85</v>
      </c>
      <c r="C10" s="8">
        <v>206855.65</v>
      </c>
      <c r="D10" s="8">
        <v>219488.15</v>
      </c>
      <c r="E10" s="8">
        <v>227480.87</v>
      </c>
      <c r="F10" s="8">
        <v>160235.51</v>
      </c>
    </row>
    <row r="11" spans="1:6" ht="14.4">
      <c r="A11" s="6" t="s">
        <v>5</v>
      </c>
      <c r="B11" s="8">
        <v>246451.23</v>
      </c>
      <c r="C11" s="8">
        <v>180043.66</v>
      </c>
      <c r="D11" s="8">
        <v>124713.59</v>
      </c>
      <c r="E11" s="15" t="s">
        <v>79</v>
      </c>
      <c r="F11" s="15" t="s">
        <v>79</v>
      </c>
    </row>
    <row r="12" spans="1:6" ht="14.4">
      <c r="A12" s="6" t="s">
        <v>6</v>
      </c>
      <c r="B12" s="8">
        <v>902781.5</v>
      </c>
      <c r="C12" s="8">
        <v>1124073.96</v>
      </c>
      <c r="D12" s="8">
        <v>191674.45</v>
      </c>
      <c r="E12" s="8">
        <v>391796.34</v>
      </c>
      <c r="F12" s="8">
        <v>641347.21000000008</v>
      </c>
    </row>
    <row r="13" spans="1:6" ht="14.4">
      <c r="A13" s="6" t="s">
        <v>7</v>
      </c>
      <c r="B13" s="8">
        <v>4045.4</v>
      </c>
      <c r="C13" s="8">
        <v>18756.349999999999</v>
      </c>
      <c r="D13" s="8">
        <v>330.24</v>
      </c>
      <c r="E13" s="8">
        <v>46629.2</v>
      </c>
      <c r="F13" s="15" t="s">
        <v>79</v>
      </c>
    </row>
    <row r="14" spans="1:6" ht="14.4">
      <c r="A14" s="6" t="s">
        <v>8</v>
      </c>
      <c r="B14" s="8">
        <v>36156.550000000003</v>
      </c>
      <c r="C14" s="8">
        <v>7367.36</v>
      </c>
      <c r="D14" s="8">
        <v>34101.54</v>
      </c>
      <c r="E14" s="8">
        <v>18762.23</v>
      </c>
      <c r="F14" s="8">
        <v>29674.02</v>
      </c>
    </row>
    <row r="15" spans="1:6" ht="14.4">
      <c r="A15" s="6" t="s">
        <v>9</v>
      </c>
      <c r="B15" s="8">
        <v>891974.3</v>
      </c>
      <c r="C15" s="8">
        <v>679877.83</v>
      </c>
      <c r="D15" s="8">
        <v>166225.39000000001</v>
      </c>
      <c r="E15" s="8">
        <v>369808.14</v>
      </c>
      <c r="F15" s="8">
        <v>158352.65</v>
      </c>
    </row>
    <row r="16" spans="1:6" ht="14.4">
      <c r="A16" s="6" t="s">
        <v>10</v>
      </c>
      <c r="B16" s="8">
        <v>183527.3</v>
      </c>
      <c r="C16" s="8">
        <v>128699.45</v>
      </c>
      <c r="D16" s="8">
        <v>241547.88</v>
      </c>
      <c r="E16" s="8">
        <v>195951.16</v>
      </c>
      <c r="F16" s="8">
        <v>208625.05</v>
      </c>
    </row>
    <row r="17" spans="1:6" ht="14.4">
      <c r="A17" s="6" t="s">
        <v>55</v>
      </c>
      <c r="B17" s="8">
        <v>32138.26</v>
      </c>
      <c r="C17" s="8">
        <v>-2247.5</v>
      </c>
      <c r="D17" s="15" t="s">
        <v>79</v>
      </c>
      <c r="E17" s="8">
        <v>19143.47</v>
      </c>
      <c r="F17" s="8">
        <v>25909.87</v>
      </c>
    </row>
    <row r="18" spans="1:6" ht="14.4">
      <c r="A18" s="6" t="s">
        <v>11</v>
      </c>
      <c r="B18" s="8">
        <v>84704.35</v>
      </c>
      <c r="C18" s="8">
        <v>92433.54</v>
      </c>
      <c r="D18" s="8">
        <v>111620.54</v>
      </c>
      <c r="E18" s="8">
        <v>79435.28</v>
      </c>
      <c r="F18" s="8">
        <v>158112.07</v>
      </c>
    </row>
    <row r="19" spans="1:6" ht="14.4">
      <c r="A19" s="6" t="s">
        <v>12</v>
      </c>
      <c r="B19" s="8">
        <v>24192.16</v>
      </c>
      <c r="C19" s="8">
        <v>18212.830000000002</v>
      </c>
      <c r="D19" s="15" t="s">
        <v>79</v>
      </c>
      <c r="E19" s="8">
        <v>8029.8</v>
      </c>
      <c r="F19" s="8">
        <v>7786.18</v>
      </c>
    </row>
    <row r="20" spans="1:6" ht="14.4">
      <c r="A20" s="6" t="s">
        <v>82</v>
      </c>
      <c r="B20" s="15" t="s">
        <v>79</v>
      </c>
      <c r="C20" s="15" t="s">
        <v>79</v>
      </c>
      <c r="D20" s="15" t="s">
        <v>79</v>
      </c>
      <c r="E20" s="15" t="s">
        <v>79</v>
      </c>
      <c r="F20" s="8">
        <v>102104.27999999997</v>
      </c>
    </row>
    <row r="21" spans="1:6" ht="14.4">
      <c r="A21" s="6" t="s">
        <v>13</v>
      </c>
      <c r="B21" s="8">
        <v>7695</v>
      </c>
      <c r="C21" s="8">
        <v>3606</v>
      </c>
      <c r="D21" s="8">
        <v>1625.4</v>
      </c>
      <c r="E21" s="15" t="s">
        <v>79</v>
      </c>
      <c r="F21" s="15" t="s">
        <v>79</v>
      </c>
    </row>
    <row r="22" spans="1:6" ht="14.4">
      <c r="A22" s="6" t="s">
        <v>68</v>
      </c>
      <c r="B22" s="8">
        <v>52455.23</v>
      </c>
      <c r="C22" s="8">
        <v>69265.19</v>
      </c>
      <c r="D22" s="8">
        <v>74334.22</v>
      </c>
      <c r="E22" s="15" t="s">
        <v>79</v>
      </c>
      <c r="F22" s="15" t="s">
        <v>79</v>
      </c>
    </row>
    <row r="23" spans="1:6" ht="14.4">
      <c r="A23" s="6" t="s">
        <v>14</v>
      </c>
      <c r="B23" s="8">
        <v>20653.3</v>
      </c>
      <c r="C23" s="8">
        <v>21957.200000000001</v>
      </c>
      <c r="D23" s="8">
        <v>26427.3</v>
      </c>
      <c r="E23" s="8">
        <v>2263.8000000000002</v>
      </c>
      <c r="F23" s="15" t="s">
        <v>79</v>
      </c>
    </row>
    <row r="24" spans="1:6" ht="14.4">
      <c r="A24" s="6" t="s">
        <v>15</v>
      </c>
      <c r="B24" s="8">
        <v>275043.46000000002</v>
      </c>
      <c r="C24" s="8">
        <v>130334.9</v>
      </c>
      <c r="D24" s="8">
        <v>205333.17</v>
      </c>
      <c r="E24" s="8">
        <v>185385.61</v>
      </c>
      <c r="F24" s="8">
        <v>186001.87999999998</v>
      </c>
    </row>
    <row r="25" spans="1:6" ht="14.4">
      <c r="A25" s="6" t="s">
        <v>65</v>
      </c>
      <c r="B25" s="8">
        <v>293253.15000000002</v>
      </c>
      <c r="C25" s="8">
        <v>130554.93</v>
      </c>
      <c r="D25" s="8">
        <v>59976.53</v>
      </c>
      <c r="E25" s="15" t="s">
        <v>79</v>
      </c>
      <c r="F25" s="15" t="s">
        <v>79</v>
      </c>
    </row>
    <row r="26" spans="1:6" ht="14.4">
      <c r="A26" s="6" t="s">
        <v>60</v>
      </c>
      <c r="B26" s="8">
        <v>19960.2</v>
      </c>
      <c r="C26" s="8">
        <v>34175.56</v>
      </c>
      <c r="D26" s="8">
        <v>40153.71</v>
      </c>
      <c r="E26" s="8">
        <v>14739.84</v>
      </c>
      <c r="F26" s="8">
        <v>20267.28</v>
      </c>
    </row>
    <row r="27" spans="1:6" ht="14.4">
      <c r="A27" s="6" t="s">
        <v>66</v>
      </c>
      <c r="B27" s="8">
        <v>36013.660000000003</v>
      </c>
      <c r="C27" s="8">
        <v>2535.61</v>
      </c>
      <c r="D27" s="15" t="s">
        <v>79</v>
      </c>
      <c r="E27" s="15" t="s">
        <v>79</v>
      </c>
      <c r="F27" s="15" t="s">
        <v>79</v>
      </c>
    </row>
    <row r="28" spans="1:6" ht="14.4">
      <c r="A28" s="6" t="s">
        <v>67</v>
      </c>
      <c r="B28" s="15" t="s">
        <v>79</v>
      </c>
      <c r="C28" s="8">
        <v>2900.72</v>
      </c>
      <c r="D28" s="15" t="s">
        <v>79</v>
      </c>
      <c r="E28" s="15" t="s">
        <v>79</v>
      </c>
      <c r="F28" s="15" t="s">
        <v>79</v>
      </c>
    </row>
    <row r="29" spans="1:6" ht="14.4">
      <c r="A29" s="6" t="s">
        <v>16</v>
      </c>
      <c r="B29" s="8">
        <v>24771.77</v>
      </c>
      <c r="C29" s="8">
        <v>36200.11</v>
      </c>
      <c r="D29" s="8">
        <v>47371.38</v>
      </c>
      <c r="E29" s="8">
        <v>35289.67</v>
      </c>
      <c r="F29" s="15" t="s">
        <v>79</v>
      </c>
    </row>
    <row r="30" spans="1:6" ht="14.4">
      <c r="A30" s="6" t="s">
        <v>17</v>
      </c>
      <c r="B30" s="8">
        <v>7813.33</v>
      </c>
      <c r="C30" s="8">
        <v>3971.34</v>
      </c>
      <c r="D30" s="8">
        <v>4921.75</v>
      </c>
      <c r="E30" s="8">
        <v>9297.7000000000007</v>
      </c>
      <c r="F30" s="15" t="s">
        <v>79</v>
      </c>
    </row>
    <row r="31" spans="1:6" ht="14.4">
      <c r="A31" s="6" t="s">
        <v>18</v>
      </c>
      <c r="B31" s="8">
        <v>26952.63</v>
      </c>
      <c r="C31" s="8">
        <v>29249.87</v>
      </c>
      <c r="D31" s="8">
        <v>60986.77</v>
      </c>
      <c r="E31" s="8">
        <v>22220.61</v>
      </c>
      <c r="F31" s="8">
        <v>50976.609999999993</v>
      </c>
    </row>
    <row r="32" spans="1:6" ht="14.4">
      <c r="A32" s="6" t="s">
        <v>51</v>
      </c>
      <c r="B32" s="8">
        <v>652304.43000000005</v>
      </c>
      <c r="C32" s="8">
        <v>923944.9</v>
      </c>
      <c r="D32" s="8">
        <v>663771.80000000005</v>
      </c>
      <c r="E32" s="8">
        <v>814038.08</v>
      </c>
      <c r="F32" s="8">
        <v>588774.99999999988</v>
      </c>
    </row>
    <row r="33" spans="1:6" ht="14.4">
      <c r="A33" s="6" t="s">
        <v>52</v>
      </c>
      <c r="B33" s="8">
        <v>77215.91</v>
      </c>
      <c r="C33" s="8">
        <v>85912.45</v>
      </c>
      <c r="D33" s="8">
        <v>79301.69</v>
      </c>
      <c r="E33" s="8">
        <v>124220.73</v>
      </c>
      <c r="F33" s="8">
        <v>-6263.5300000000007</v>
      </c>
    </row>
    <row r="34" spans="1:6" ht="14.4">
      <c r="A34" s="6" t="s">
        <v>19</v>
      </c>
      <c r="B34" s="8">
        <v>93734.24</v>
      </c>
      <c r="C34" s="8">
        <v>74553.509999999995</v>
      </c>
      <c r="D34" s="8">
        <v>97803.1</v>
      </c>
      <c r="E34" s="8">
        <v>101848.2</v>
      </c>
      <c r="F34" s="8">
        <v>63292.58</v>
      </c>
    </row>
    <row r="35" spans="1:6" ht="14.4">
      <c r="A35" s="6" t="s">
        <v>20</v>
      </c>
      <c r="B35" s="8">
        <v>130492.05</v>
      </c>
      <c r="C35" s="8">
        <v>82186.02</v>
      </c>
      <c r="D35" s="8">
        <v>94869.82</v>
      </c>
      <c r="E35" s="8">
        <v>122116.43</v>
      </c>
      <c r="F35" s="8">
        <v>116365.23999999999</v>
      </c>
    </row>
    <row r="36" spans="1:6" ht="14.4">
      <c r="A36" s="6" t="s">
        <v>21</v>
      </c>
      <c r="B36" s="8">
        <v>14728.11</v>
      </c>
      <c r="C36" s="8">
        <v>19974.68</v>
      </c>
      <c r="D36" s="8">
        <v>21448.81</v>
      </c>
      <c r="E36" s="8">
        <v>17577.93</v>
      </c>
      <c r="F36" s="8">
        <v>11195.630000000001</v>
      </c>
    </row>
    <row r="37" spans="1:6" ht="14.4">
      <c r="A37" s="6" t="s">
        <v>22</v>
      </c>
      <c r="B37" s="8">
        <v>39368.5</v>
      </c>
      <c r="C37" s="8">
        <v>51445.95</v>
      </c>
      <c r="D37" s="8">
        <v>58086.73</v>
      </c>
      <c r="E37" s="8">
        <v>84154.59</v>
      </c>
      <c r="F37" s="8">
        <v>55974.770000000011</v>
      </c>
    </row>
    <row r="38" spans="1:6" ht="14.4">
      <c r="A38" s="6" t="s">
        <v>23</v>
      </c>
      <c r="B38" s="8">
        <v>27748.57</v>
      </c>
      <c r="C38" s="8">
        <v>11747.14</v>
      </c>
      <c r="D38" s="8">
        <v>31943.02</v>
      </c>
      <c r="E38" s="15" t="s">
        <v>79</v>
      </c>
      <c r="F38" s="15" t="s">
        <v>79</v>
      </c>
    </row>
    <row r="39" spans="1:6" ht="14.4">
      <c r="A39" s="6" t="s">
        <v>24</v>
      </c>
      <c r="B39" s="8">
        <v>140055.87</v>
      </c>
      <c r="C39" s="8">
        <v>231415.54</v>
      </c>
      <c r="D39" s="8">
        <v>65616.23</v>
      </c>
      <c r="E39" s="8">
        <v>83220.12</v>
      </c>
      <c r="F39" s="8">
        <v>117842.95</v>
      </c>
    </row>
    <row r="40" spans="1:6" ht="14.4">
      <c r="A40" s="6" t="s">
        <v>25</v>
      </c>
      <c r="B40" s="8">
        <v>131235.71</v>
      </c>
      <c r="C40" s="8">
        <v>52077.43</v>
      </c>
      <c r="D40" s="8">
        <v>203782.33</v>
      </c>
      <c r="E40" s="8">
        <v>124747.51</v>
      </c>
      <c r="F40" s="8">
        <v>137229.44999999992</v>
      </c>
    </row>
    <row r="41" spans="1:6" ht="14.4">
      <c r="A41" s="6" t="s">
        <v>26</v>
      </c>
      <c r="B41" s="8">
        <v>277547.18</v>
      </c>
      <c r="C41" s="8">
        <v>264619.32</v>
      </c>
      <c r="D41" s="8">
        <v>213858.96</v>
      </c>
      <c r="E41" s="8">
        <v>127379.54</v>
      </c>
      <c r="F41" s="8">
        <v>104460.98000000001</v>
      </c>
    </row>
    <row r="42" spans="1:6" ht="14.4">
      <c r="A42" s="6" t="s">
        <v>27</v>
      </c>
      <c r="B42" s="8">
        <v>211922.44</v>
      </c>
      <c r="C42" s="8">
        <v>120985.82</v>
      </c>
      <c r="D42" s="8">
        <v>140950.96</v>
      </c>
      <c r="E42" s="8">
        <v>188166.18</v>
      </c>
      <c r="F42" s="8">
        <v>170302.98999999996</v>
      </c>
    </row>
    <row r="43" spans="1:6" ht="14.4">
      <c r="A43" s="6" t="s">
        <v>28</v>
      </c>
      <c r="B43" s="8">
        <v>221795.27</v>
      </c>
      <c r="C43" s="8">
        <v>273573.96000000002</v>
      </c>
      <c r="D43" s="8">
        <v>232576.42</v>
      </c>
      <c r="E43" s="8">
        <v>201327.61</v>
      </c>
      <c r="F43" s="8">
        <v>265795.40000000002</v>
      </c>
    </row>
    <row r="44" spans="1:6" ht="14.4">
      <c r="A44" s="6" t="s">
        <v>29</v>
      </c>
      <c r="B44" s="8">
        <v>36846.97</v>
      </c>
      <c r="C44" s="8">
        <v>22772.6</v>
      </c>
      <c r="D44" s="8">
        <v>37023.230000000003</v>
      </c>
      <c r="E44" s="8">
        <v>25</v>
      </c>
      <c r="F44" s="8">
        <v>9655.1</v>
      </c>
    </row>
    <row r="45" spans="1:6" ht="14.4">
      <c r="A45" s="6" t="s">
        <v>53</v>
      </c>
      <c r="B45" s="8">
        <v>153442.23000000001</v>
      </c>
      <c r="C45" s="8">
        <v>119802.02</v>
      </c>
      <c r="D45" s="8">
        <v>149458.06</v>
      </c>
      <c r="E45" s="8">
        <v>132096.26999999999</v>
      </c>
      <c r="F45" s="8">
        <v>-516.06000000000006</v>
      </c>
    </row>
    <row r="46" spans="1:6" ht="14.4">
      <c r="A46" s="6" t="s">
        <v>54</v>
      </c>
      <c r="B46" s="8">
        <v>47473.46</v>
      </c>
      <c r="C46" s="8">
        <v>49002.62</v>
      </c>
      <c r="D46" s="8">
        <v>32988.53</v>
      </c>
      <c r="E46" s="8">
        <v>11716.02</v>
      </c>
      <c r="F46" s="15" t="s">
        <v>79</v>
      </c>
    </row>
    <row r="47" spans="1:6" ht="14.4">
      <c r="A47" s="6" t="s">
        <v>30</v>
      </c>
      <c r="B47" s="8">
        <v>217352.52</v>
      </c>
      <c r="C47" s="8">
        <v>166319.20000000001</v>
      </c>
      <c r="D47" s="8">
        <v>176019.4</v>
      </c>
      <c r="E47" s="8">
        <v>215041.76</v>
      </c>
      <c r="F47" s="8">
        <v>75224.890000000014</v>
      </c>
    </row>
    <row r="48" spans="1:6" ht="14.4">
      <c r="A48" s="6" t="s">
        <v>31</v>
      </c>
      <c r="B48" s="8">
        <v>685841.21</v>
      </c>
      <c r="C48" s="8">
        <v>561492.46</v>
      </c>
      <c r="D48" s="8">
        <v>524108.75</v>
      </c>
      <c r="E48" s="8">
        <v>568067.86</v>
      </c>
      <c r="F48" s="8">
        <v>316594.47000000003</v>
      </c>
    </row>
    <row r="49" spans="1:6" ht="14.4">
      <c r="A49" s="6" t="s">
        <v>32</v>
      </c>
      <c r="B49" s="8">
        <v>126747.68</v>
      </c>
      <c r="C49" s="8">
        <v>146779.57</v>
      </c>
      <c r="D49" s="8">
        <v>76868.06</v>
      </c>
      <c r="E49" s="8">
        <v>47148.13</v>
      </c>
      <c r="F49" s="8">
        <v>20860.100000000002</v>
      </c>
    </row>
    <row r="50" spans="1:6" ht="14.4">
      <c r="A50" s="6" t="s">
        <v>33</v>
      </c>
      <c r="B50" s="8">
        <v>18918.72</v>
      </c>
      <c r="C50" s="8">
        <v>1121.69</v>
      </c>
      <c r="D50" s="8">
        <v>409.44</v>
      </c>
      <c r="E50" s="8">
        <v>82726.14</v>
      </c>
      <c r="F50" s="15" t="s">
        <v>79</v>
      </c>
    </row>
    <row r="51" spans="1:6" ht="14.4">
      <c r="A51" s="6" t="s">
        <v>34</v>
      </c>
      <c r="B51" s="8">
        <v>3552986.39</v>
      </c>
      <c r="C51" s="8">
        <v>4463585.96</v>
      </c>
      <c r="D51" s="8">
        <v>2049955.76</v>
      </c>
      <c r="E51" s="8">
        <v>1769546.98</v>
      </c>
      <c r="F51" s="8">
        <v>1900235.5400000005</v>
      </c>
    </row>
    <row r="52" spans="1:6" ht="14.4">
      <c r="A52" s="6" t="s">
        <v>35</v>
      </c>
      <c r="B52" s="8">
        <v>487080.55</v>
      </c>
      <c r="C52" s="8">
        <v>219586.64</v>
      </c>
      <c r="D52" s="8">
        <v>87150.84</v>
      </c>
      <c r="E52" s="8">
        <v>241518.78</v>
      </c>
      <c r="F52" s="8">
        <v>133021.71</v>
      </c>
    </row>
    <row r="53" spans="1:6" ht="14.4">
      <c r="A53" s="6" t="s">
        <v>36</v>
      </c>
      <c r="B53" s="8">
        <v>7281.35</v>
      </c>
      <c r="C53" s="8">
        <v>8990.17</v>
      </c>
      <c r="D53" s="8">
        <v>5544.5</v>
      </c>
      <c r="E53" s="8">
        <v>31731.07</v>
      </c>
      <c r="F53" s="8">
        <v>54765.560000000005</v>
      </c>
    </row>
    <row r="54" spans="1:6" ht="14.4">
      <c r="A54" s="6" t="s">
        <v>37</v>
      </c>
      <c r="B54" s="8">
        <v>156358.34</v>
      </c>
      <c r="C54" s="8">
        <v>56289.85</v>
      </c>
      <c r="D54" s="8">
        <v>150844.38</v>
      </c>
      <c r="E54" s="8">
        <v>103415.36</v>
      </c>
      <c r="F54" s="8">
        <v>-603.67999999999995</v>
      </c>
    </row>
    <row r="55" spans="1:6" ht="14.4">
      <c r="A55" s="6" t="s">
        <v>38</v>
      </c>
      <c r="B55" s="15" t="s">
        <v>79</v>
      </c>
      <c r="C55" s="15" t="s">
        <v>79</v>
      </c>
      <c r="D55" s="15" t="s">
        <v>79</v>
      </c>
      <c r="E55" s="15" t="s">
        <v>79</v>
      </c>
      <c r="F55" s="8">
        <v>3198.75</v>
      </c>
    </row>
    <row r="56" spans="1:6" ht="14.4">
      <c r="A56" s="6" t="s">
        <v>39</v>
      </c>
      <c r="B56" s="8">
        <v>547054.65</v>
      </c>
      <c r="C56" s="8">
        <v>486914.28</v>
      </c>
      <c r="D56" s="8">
        <v>668691.56999999995</v>
      </c>
      <c r="E56" s="8">
        <v>377584</v>
      </c>
      <c r="F56" s="8">
        <v>347158.78</v>
      </c>
    </row>
    <row r="57" spans="1:6" ht="14.4">
      <c r="A57" s="6" t="s">
        <v>40</v>
      </c>
      <c r="B57" s="15" t="s">
        <v>79</v>
      </c>
      <c r="C57" s="8">
        <v>8.0500000000000007</v>
      </c>
      <c r="D57" s="15" t="s">
        <v>79</v>
      </c>
      <c r="E57" s="15" t="s">
        <v>79</v>
      </c>
      <c r="F57" s="15" t="s">
        <v>79</v>
      </c>
    </row>
    <row r="58" spans="1:6" ht="14.4">
      <c r="A58" s="6" t="s">
        <v>41</v>
      </c>
      <c r="B58" s="8">
        <v>71640.17</v>
      </c>
      <c r="C58" s="8">
        <v>61979.82</v>
      </c>
      <c r="D58" s="8">
        <v>65061.73</v>
      </c>
      <c r="E58" s="8">
        <v>61025.06</v>
      </c>
      <c r="F58" s="8">
        <v>54228.310000000005</v>
      </c>
    </row>
    <row r="59" spans="1:6" ht="14.4">
      <c r="A59" s="6" t="s">
        <v>42</v>
      </c>
      <c r="B59" s="8">
        <v>51902.78</v>
      </c>
      <c r="C59" s="8">
        <v>25383.51</v>
      </c>
      <c r="D59" s="8">
        <v>5783.55</v>
      </c>
      <c r="E59" s="15" t="s">
        <v>79</v>
      </c>
      <c r="F59" s="15" t="s">
        <v>79</v>
      </c>
    </row>
    <row r="60" spans="1:6" ht="14.4">
      <c r="A60" s="6" t="s">
        <v>43</v>
      </c>
      <c r="B60" s="8">
        <v>182042.07</v>
      </c>
      <c r="C60" s="8">
        <v>145222.56</v>
      </c>
      <c r="D60" s="8">
        <v>116993.3</v>
      </c>
      <c r="E60" s="8">
        <v>203260.41</v>
      </c>
      <c r="F60" s="8">
        <v>147706.95000000001</v>
      </c>
    </row>
    <row r="61" spans="1:6" ht="14.4">
      <c r="A61" s="6" t="s">
        <v>74</v>
      </c>
      <c r="B61" s="15" t="s">
        <v>79</v>
      </c>
      <c r="C61" s="15" t="s">
        <v>79</v>
      </c>
      <c r="D61" s="15" t="s">
        <v>79</v>
      </c>
      <c r="E61" s="8">
        <v>24453.81</v>
      </c>
      <c r="F61" s="8">
        <v>146997.71000000002</v>
      </c>
    </row>
    <row r="62" spans="1:6" ht="14.4">
      <c r="A62" s="6" t="s">
        <v>44</v>
      </c>
      <c r="B62" s="8">
        <v>104949.25</v>
      </c>
      <c r="C62" s="8">
        <v>64003.63</v>
      </c>
      <c r="D62" s="8">
        <v>115827.06</v>
      </c>
      <c r="E62" s="8">
        <v>55821.39</v>
      </c>
      <c r="F62" s="8">
        <v>82809.160000000033</v>
      </c>
    </row>
    <row r="63" spans="1:6" ht="14.4">
      <c r="A63" s="12" t="s">
        <v>83</v>
      </c>
      <c r="B63" s="15" t="s">
        <v>79</v>
      </c>
      <c r="C63" s="15" t="s">
        <v>79</v>
      </c>
      <c r="D63" s="15" t="s">
        <v>79</v>
      </c>
      <c r="E63" s="15" t="s">
        <v>79</v>
      </c>
      <c r="F63" s="13">
        <v>150</v>
      </c>
    </row>
    <row r="64" spans="1:6" ht="14.4">
      <c r="A64" s="6" t="s">
        <v>71</v>
      </c>
      <c r="B64" s="15" t="s">
        <v>79</v>
      </c>
      <c r="C64" s="15" t="s">
        <v>79</v>
      </c>
      <c r="D64" s="8">
        <v>34308.15</v>
      </c>
      <c r="E64" s="8">
        <v>46969.09</v>
      </c>
      <c r="F64" s="8">
        <v>19860.749999999996</v>
      </c>
    </row>
    <row r="65" spans="1:6" ht="14.4">
      <c r="A65" s="6" t="s">
        <v>45</v>
      </c>
      <c r="B65" s="11">
        <v>855</v>
      </c>
      <c r="C65" s="15" t="s">
        <v>79</v>
      </c>
      <c r="D65" s="15" t="s">
        <v>79</v>
      </c>
      <c r="E65" s="15" t="s">
        <v>79</v>
      </c>
      <c r="F65" s="15" t="s">
        <v>79</v>
      </c>
    </row>
    <row r="66" spans="1:6" ht="14.4">
      <c r="A66" s="6" t="s">
        <v>75</v>
      </c>
      <c r="B66" s="15" t="s">
        <v>79</v>
      </c>
      <c r="C66" s="15" t="s">
        <v>79</v>
      </c>
      <c r="D66" s="15" t="s">
        <v>79</v>
      </c>
      <c r="E66" s="8">
        <v>57992.93</v>
      </c>
      <c r="F66" s="8">
        <v>25104.100000000002</v>
      </c>
    </row>
    <row r="67" spans="1:6" ht="14.4">
      <c r="A67" s="6" t="s">
        <v>58</v>
      </c>
      <c r="B67" s="8">
        <v>3951.1</v>
      </c>
      <c r="C67" s="8">
        <v>2395.15</v>
      </c>
      <c r="D67" s="8">
        <v>1429.16</v>
      </c>
      <c r="E67" s="8">
        <v>1285.1600000000001</v>
      </c>
      <c r="F67" s="8">
        <v>1521.7600000000002</v>
      </c>
    </row>
    <row r="68" spans="1:6" ht="14.4">
      <c r="A68" s="6" t="s">
        <v>72</v>
      </c>
      <c r="B68" s="15" t="s">
        <v>79</v>
      </c>
      <c r="C68" s="15" t="s">
        <v>79</v>
      </c>
      <c r="D68" s="8">
        <v>52655.91</v>
      </c>
      <c r="E68" s="8">
        <v>117095.58</v>
      </c>
      <c r="F68" s="8">
        <v>85534.58</v>
      </c>
    </row>
    <row r="69" spans="1:6" ht="14.4">
      <c r="A69" s="6" t="s">
        <v>69</v>
      </c>
      <c r="B69" s="15" t="s">
        <v>79</v>
      </c>
      <c r="C69" s="15" t="s">
        <v>79</v>
      </c>
      <c r="D69" s="15" t="s">
        <v>79</v>
      </c>
      <c r="E69" s="8">
        <v>1620.7</v>
      </c>
      <c r="F69" s="8">
        <v>136599.39999999997</v>
      </c>
    </row>
    <row r="70" spans="1:6" ht="14.4">
      <c r="A70" s="6" t="s">
        <v>46</v>
      </c>
      <c r="B70" s="11">
        <v>6060.69</v>
      </c>
      <c r="C70" s="15" t="s">
        <v>79</v>
      </c>
      <c r="D70" s="8">
        <v>3589748.88</v>
      </c>
      <c r="E70" s="8">
        <v>3555321.79</v>
      </c>
      <c r="F70" s="8">
        <v>3468488.4899999984</v>
      </c>
    </row>
    <row r="71" spans="1:6" ht="14.4">
      <c r="A71" s="6" t="s">
        <v>48</v>
      </c>
      <c r="B71" s="8">
        <v>22347.200000000001</v>
      </c>
      <c r="C71" s="8">
        <v>7298.61</v>
      </c>
      <c r="D71" s="15" t="s">
        <v>79</v>
      </c>
      <c r="E71" s="15" t="s">
        <v>79</v>
      </c>
      <c r="F71" s="15" t="s">
        <v>79</v>
      </c>
    </row>
    <row r="72" spans="1:6" ht="14.4">
      <c r="A72" s="6" t="s">
        <v>47</v>
      </c>
      <c r="B72" s="8">
        <v>1862</v>
      </c>
      <c r="C72" s="8">
        <v>1830.02</v>
      </c>
      <c r="D72" s="8">
        <v>3201.6</v>
      </c>
      <c r="E72" s="8">
        <v>1334</v>
      </c>
      <c r="F72" s="15" t="s">
        <v>79</v>
      </c>
    </row>
    <row r="73" spans="1:6" ht="14.4">
      <c r="A73" s="6" t="s">
        <v>56</v>
      </c>
      <c r="B73" s="8">
        <v>44286.1</v>
      </c>
      <c r="C73" s="8">
        <v>10141.799999999999</v>
      </c>
      <c r="D73" s="8">
        <v>62330.2</v>
      </c>
      <c r="E73" s="8">
        <v>26369.3</v>
      </c>
      <c r="F73" s="15" t="s">
        <v>79</v>
      </c>
    </row>
    <row r="74" spans="1:6" ht="14.4">
      <c r="A74" s="6" t="s">
        <v>59</v>
      </c>
      <c r="B74" s="8">
        <v>14284.6</v>
      </c>
      <c r="C74" s="8">
        <v>29043.13</v>
      </c>
      <c r="D74" s="8">
        <v>13094.98</v>
      </c>
      <c r="E74" s="8">
        <v>2103.46</v>
      </c>
      <c r="F74" s="15" t="s">
        <v>79</v>
      </c>
    </row>
    <row r="75" spans="1:6" ht="14.4">
      <c r="A75" s="6" t="s">
        <v>49</v>
      </c>
      <c r="B75" s="8">
        <v>129188.04</v>
      </c>
      <c r="C75" s="8">
        <v>102567</v>
      </c>
      <c r="D75" s="8">
        <v>123096.33</v>
      </c>
      <c r="E75" s="8">
        <v>95832</v>
      </c>
      <c r="F75" s="8">
        <v>24000</v>
      </c>
    </row>
    <row r="76" spans="1:6" ht="14.4">
      <c r="A76" s="6" t="s">
        <v>62</v>
      </c>
      <c r="B76" s="8">
        <v>26185.37</v>
      </c>
      <c r="C76" s="8">
        <v>27518.23</v>
      </c>
      <c r="D76" s="8">
        <v>24956.639999999999</v>
      </c>
      <c r="E76" s="8">
        <v>13818.58</v>
      </c>
      <c r="F76" s="8">
        <v>28464.96999999999</v>
      </c>
    </row>
    <row r="77" spans="1:6" ht="14.4">
      <c r="A77" s="7" t="s">
        <v>80</v>
      </c>
      <c r="B77" s="8">
        <f>SUM(B2:B76)</f>
        <v>13124711.689999996</v>
      </c>
      <c r="C77" s="8">
        <f t="shared" ref="C77:F77" si="0">SUM(C2:C76)</f>
        <v>12762802.770000003</v>
      </c>
      <c r="D77" s="8">
        <f t="shared" si="0"/>
        <v>12152338.859999999</v>
      </c>
      <c r="E77" s="8">
        <f t="shared" si="0"/>
        <v>11902532.140000002</v>
      </c>
      <c r="F77" s="8">
        <f t="shared" si="0"/>
        <v>10907905.419999998</v>
      </c>
    </row>
    <row r="78" spans="1:6" ht="14.4">
      <c r="B78" s="15"/>
      <c r="F78" s="14"/>
    </row>
    <row r="79" spans="1:6" ht="14.4">
      <c r="B7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4" workbookViewId="0">
      <selection sqref="A1:F80"/>
    </sheetView>
  </sheetViews>
  <sheetFormatPr defaultColWidth="8.88671875" defaultRowHeight="13.2"/>
  <cols>
    <col min="1" max="1" width="24.6640625" customWidth="1"/>
    <col min="2" max="2" width="18.88671875" customWidth="1"/>
    <col min="3" max="3" width="13.6640625" customWidth="1"/>
    <col min="4" max="4" width="17.5546875" customWidth="1"/>
    <col min="5" max="5" width="12.44140625" customWidth="1"/>
    <col min="6" max="6" width="9.6640625" bestFit="1" customWidth="1"/>
    <col min="8" max="8" width="27.5546875" customWidth="1"/>
    <col min="9" max="9" width="11.6640625" bestFit="1" customWidth="1"/>
  </cols>
  <sheetData>
    <row r="1" spans="1:9" ht="21.6">
      <c r="A1" s="17" t="s">
        <v>50</v>
      </c>
      <c r="B1" s="17" t="s">
        <v>70</v>
      </c>
      <c r="C1" s="17" t="s">
        <v>77</v>
      </c>
      <c r="D1" s="17" t="s">
        <v>78</v>
      </c>
      <c r="E1" s="17" t="s">
        <v>84</v>
      </c>
      <c r="F1" s="17" t="s">
        <v>145</v>
      </c>
      <c r="G1" s="22" t="s">
        <v>87</v>
      </c>
      <c r="H1" s="23" t="s">
        <v>88</v>
      </c>
      <c r="I1" s="24" t="s">
        <v>89</v>
      </c>
    </row>
    <row r="2" spans="1:9" ht="14.4">
      <c r="A2" s="18" t="s">
        <v>64</v>
      </c>
      <c r="B2" s="19">
        <v>123076.74</v>
      </c>
      <c r="C2" s="19">
        <v>81782.31</v>
      </c>
      <c r="D2" s="19">
        <v>76632.62</v>
      </c>
      <c r="E2" s="19">
        <v>31022.02</v>
      </c>
      <c r="G2" s="25" t="s">
        <v>90</v>
      </c>
      <c r="H2" s="23" t="s">
        <v>62</v>
      </c>
      <c r="I2" s="26">
        <v>7500</v>
      </c>
    </row>
    <row r="3" spans="1:9" ht="28.8">
      <c r="A3" s="18" t="s">
        <v>76</v>
      </c>
      <c r="B3" s="19">
        <v>213013.18</v>
      </c>
      <c r="C3" s="19">
        <v>200634.33</v>
      </c>
      <c r="D3" s="19">
        <v>153051.19</v>
      </c>
      <c r="E3" s="19">
        <v>34151.270000000004</v>
      </c>
      <c r="F3" s="26">
        <v>18290</v>
      </c>
      <c r="G3" s="25">
        <v>124</v>
      </c>
      <c r="H3" s="23" t="s">
        <v>91</v>
      </c>
    </row>
    <row r="4" spans="1:9" ht="28.8">
      <c r="A4" s="18" t="s">
        <v>73</v>
      </c>
      <c r="B4" s="20"/>
      <c r="C4" s="19">
        <v>25163.5</v>
      </c>
      <c r="D4" s="19">
        <v>20045.5</v>
      </c>
      <c r="E4" s="19">
        <v>16207</v>
      </c>
      <c r="G4" s="25">
        <v>191</v>
      </c>
      <c r="H4" s="23" t="s">
        <v>92</v>
      </c>
    </row>
    <row r="5" spans="1:9" ht="14.4">
      <c r="A5" s="18" t="s">
        <v>1</v>
      </c>
      <c r="B5" s="19">
        <v>3394.94</v>
      </c>
      <c r="C5" s="20"/>
      <c r="D5" s="20"/>
      <c r="E5" s="20"/>
      <c r="G5" s="25">
        <v>200</v>
      </c>
      <c r="H5" s="23" t="s">
        <v>93</v>
      </c>
    </row>
    <row r="6" spans="1:9" ht="14.4">
      <c r="A6" s="18" t="s">
        <v>81</v>
      </c>
      <c r="B6" s="20"/>
      <c r="C6" s="20"/>
      <c r="D6" s="19">
        <v>18713.09</v>
      </c>
      <c r="E6" s="19">
        <v>14657.1</v>
      </c>
      <c r="F6" s="26">
        <v>8115</v>
      </c>
      <c r="G6" s="25">
        <v>210</v>
      </c>
      <c r="H6" s="23" t="s">
        <v>94</v>
      </c>
    </row>
    <row r="7" spans="1:9" ht="14.4">
      <c r="A7" s="18" t="s">
        <v>2</v>
      </c>
      <c r="B7" s="19">
        <v>30708</v>
      </c>
      <c r="C7" s="19">
        <v>22519.200000000001</v>
      </c>
      <c r="D7" s="19">
        <v>53227.199999999997</v>
      </c>
      <c r="E7" s="19">
        <v>40944</v>
      </c>
      <c r="F7" s="26">
        <v>47550</v>
      </c>
      <c r="G7" s="25">
        <v>220</v>
      </c>
      <c r="H7" s="23" t="s">
        <v>95</v>
      </c>
    </row>
    <row r="8" spans="1:9" ht="14.4">
      <c r="A8" s="18" t="s">
        <v>3</v>
      </c>
      <c r="B8" s="19">
        <v>99754.11</v>
      </c>
      <c r="C8" s="19">
        <v>112481.53</v>
      </c>
      <c r="D8" s="19">
        <v>130810.41</v>
      </c>
      <c r="E8" s="19">
        <v>198541.66</v>
      </c>
      <c r="F8" s="26">
        <v>92078.1</v>
      </c>
      <c r="G8" s="25">
        <v>240</v>
      </c>
      <c r="H8" s="23" t="s">
        <v>96</v>
      </c>
    </row>
    <row r="9" spans="1:9" ht="14.4">
      <c r="A9" s="18" t="s">
        <v>4</v>
      </c>
      <c r="B9" s="19">
        <v>219488.15</v>
      </c>
      <c r="C9" s="19">
        <v>227480.87</v>
      </c>
      <c r="D9" s="19">
        <v>160235.51</v>
      </c>
      <c r="E9" s="19">
        <v>170730.84000000003</v>
      </c>
      <c r="F9" s="26">
        <v>8156.38</v>
      </c>
      <c r="G9" s="25">
        <v>250</v>
      </c>
      <c r="H9" s="23" t="s">
        <v>97</v>
      </c>
    </row>
    <row r="10" spans="1:9" ht="14.4">
      <c r="A10" s="18" t="s">
        <v>5</v>
      </c>
      <c r="B10" s="19">
        <v>124713.59</v>
      </c>
      <c r="C10" s="20"/>
      <c r="D10" s="20"/>
      <c r="E10" s="20"/>
      <c r="G10" s="25">
        <v>270</v>
      </c>
      <c r="H10" s="23" t="s">
        <v>98</v>
      </c>
    </row>
    <row r="11" spans="1:9" ht="14.4">
      <c r="A11" s="18" t="s">
        <v>6</v>
      </c>
      <c r="B11" s="19">
        <v>191674.45</v>
      </c>
      <c r="C11" s="19">
        <v>391796.34</v>
      </c>
      <c r="D11" s="19">
        <v>641347.21</v>
      </c>
      <c r="E11" s="19">
        <v>299152.89</v>
      </c>
      <c r="F11" s="26">
        <v>241316.41</v>
      </c>
      <c r="G11" s="25">
        <v>280</v>
      </c>
      <c r="H11" s="23" t="s">
        <v>99</v>
      </c>
    </row>
    <row r="12" spans="1:9" ht="14.4">
      <c r="A12" s="18" t="s">
        <v>7</v>
      </c>
      <c r="B12" s="19">
        <v>330.24</v>
      </c>
      <c r="C12" s="19">
        <v>46629.2</v>
      </c>
      <c r="D12" s="20"/>
      <c r="E12" s="19">
        <v>205201.2</v>
      </c>
      <c r="F12" s="26">
        <v>264350</v>
      </c>
      <c r="G12" s="25">
        <v>290</v>
      </c>
      <c r="H12" s="23" t="s">
        <v>100</v>
      </c>
    </row>
    <row r="13" spans="1:9" ht="14.4">
      <c r="A13" s="18" t="s">
        <v>8</v>
      </c>
      <c r="B13" s="19">
        <v>34101.54</v>
      </c>
      <c r="C13" s="19">
        <v>18762.23</v>
      </c>
      <c r="D13" s="19">
        <v>29674.02</v>
      </c>
      <c r="E13" s="19">
        <v>-2314.489999999998</v>
      </c>
      <c r="F13" s="26">
        <v>220</v>
      </c>
      <c r="G13" s="25">
        <v>300</v>
      </c>
      <c r="H13" s="23" t="s">
        <v>101</v>
      </c>
    </row>
    <row r="14" spans="1:9" ht="14.4">
      <c r="A14" s="18" t="s">
        <v>9</v>
      </c>
      <c r="B14" s="19">
        <v>166225.39000000001</v>
      </c>
      <c r="C14" s="19">
        <v>369808.14</v>
      </c>
      <c r="D14" s="19">
        <v>158352.65</v>
      </c>
      <c r="E14" s="19">
        <v>162120.37</v>
      </c>
      <c r="F14" s="26">
        <v>259250</v>
      </c>
      <c r="G14" s="25">
        <v>310</v>
      </c>
      <c r="H14" s="23" t="s">
        <v>102</v>
      </c>
    </row>
    <row r="15" spans="1:9" ht="14.4">
      <c r="A15" s="18" t="s">
        <v>10</v>
      </c>
      <c r="B15" s="19">
        <v>241547.88</v>
      </c>
      <c r="C15" s="19">
        <v>195951.16</v>
      </c>
      <c r="D15" s="19">
        <v>208625.05</v>
      </c>
      <c r="E15" s="19">
        <v>6364</v>
      </c>
      <c r="F15" s="26">
        <v>1521</v>
      </c>
      <c r="G15" s="25">
        <v>320</v>
      </c>
      <c r="H15" s="23" t="s">
        <v>103</v>
      </c>
    </row>
    <row r="16" spans="1:9" ht="14.4">
      <c r="A16" s="18" t="s">
        <v>55</v>
      </c>
      <c r="B16" s="20"/>
      <c r="C16" s="19">
        <v>19143.47</v>
      </c>
      <c r="D16" s="19">
        <v>25909.87</v>
      </c>
      <c r="E16" s="19">
        <v>5657.880000000001</v>
      </c>
      <c r="F16" s="26">
        <v>47710</v>
      </c>
      <c r="G16" s="25">
        <v>340</v>
      </c>
      <c r="H16" s="23" t="s">
        <v>104</v>
      </c>
    </row>
    <row r="17" spans="1:8" ht="14.4">
      <c r="A17" s="18" t="s">
        <v>11</v>
      </c>
      <c r="B17" s="19">
        <v>111620.54</v>
      </c>
      <c r="C17" s="19">
        <v>79435.28</v>
      </c>
      <c r="D17" s="19">
        <v>158112.07</v>
      </c>
      <c r="E17" s="19">
        <v>176755.33000000002</v>
      </c>
      <c r="F17" s="26">
        <v>110273.26000000001</v>
      </c>
      <c r="G17" s="25">
        <v>440</v>
      </c>
      <c r="H17" s="23" t="s">
        <v>105</v>
      </c>
    </row>
    <row r="18" spans="1:8" ht="14.4">
      <c r="A18" s="18" t="s">
        <v>12</v>
      </c>
      <c r="B18" s="20"/>
      <c r="C18" s="19">
        <v>8029.8</v>
      </c>
      <c r="D18" s="19">
        <v>7786.18</v>
      </c>
      <c r="E18" s="19">
        <v>0</v>
      </c>
      <c r="F18" s="26">
        <v>-200</v>
      </c>
      <c r="G18" s="25">
        <v>703</v>
      </c>
      <c r="H18" s="23" t="s">
        <v>106</v>
      </c>
    </row>
    <row r="19" spans="1:8" ht="14.4">
      <c r="A19" s="18" t="s">
        <v>82</v>
      </c>
      <c r="B19" s="20"/>
      <c r="C19" s="20"/>
      <c r="D19" s="19">
        <v>102104.28</v>
      </c>
      <c r="E19" s="19">
        <v>138090.39000000001</v>
      </c>
      <c r="F19" s="26">
        <v>201214.15</v>
      </c>
      <c r="G19" s="25">
        <v>704</v>
      </c>
      <c r="H19" s="23" t="s">
        <v>107</v>
      </c>
    </row>
    <row r="20" spans="1:8" ht="14.4">
      <c r="A20" s="18" t="s">
        <v>13</v>
      </c>
      <c r="B20" s="19">
        <v>1625.4</v>
      </c>
      <c r="C20" s="20"/>
      <c r="D20" s="20"/>
      <c r="E20" s="20"/>
      <c r="G20" s="25">
        <v>706</v>
      </c>
      <c r="H20" s="23" t="s">
        <v>108</v>
      </c>
    </row>
    <row r="21" spans="1:8" ht="14.4">
      <c r="A21" s="18" t="s">
        <v>68</v>
      </c>
      <c r="B21" s="19">
        <v>74334.22</v>
      </c>
      <c r="C21" s="20"/>
      <c r="D21" s="20"/>
      <c r="E21" s="20"/>
      <c r="G21" s="25">
        <v>708</v>
      </c>
      <c r="H21" s="23" t="s">
        <v>109</v>
      </c>
    </row>
    <row r="22" spans="1:8" ht="14.4">
      <c r="A22" s="18" t="s">
        <v>14</v>
      </c>
      <c r="B22" s="19">
        <v>26427.3</v>
      </c>
      <c r="C22" s="19">
        <v>2263.8000000000002</v>
      </c>
      <c r="D22" s="20"/>
      <c r="E22" s="19">
        <v>3521.32</v>
      </c>
      <c r="G22" s="25">
        <v>709</v>
      </c>
      <c r="H22" s="23" t="s">
        <v>110</v>
      </c>
    </row>
    <row r="23" spans="1:8" ht="14.4">
      <c r="A23" s="18" t="s">
        <v>15</v>
      </c>
      <c r="B23" s="19">
        <v>205333.17</v>
      </c>
      <c r="C23" s="19">
        <v>185385.61</v>
      </c>
      <c r="D23" s="19">
        <v>186001.88</v>
      </c>
      <c r="E23" s="19">
        <v>144535.63999999998</v>
      </c>
      <c r="F23" s="27">
        <v>234996.5</v>
      </c>
      <c r="G23" s="25">
        <v>711</v>
      </c>
      <c r="H23" s="23" t="s">
        <v>111</v>
      </c>
    </row>
    <row r="24" spans="1:8" ht="14.4">
      <c r="A24" s="18" t="s">
        <v>65</v>
      </c>
      <c r="B24" s="19">
        <v>59976.53</v>
      </c>
      <c r="C24" s="20"/>
      <c r="D24" s="20"/>
      <c r="E24" s="20"/>
      <c r="G24" s="25">
        <v>712</v>
      </c>
      <c r="H24" s="23" t="s">
        <v>112</v>
      </c>
    </row>
    <row r="25" spans="1:8" ht="14.4">
      <c r="A25" s="18" t="s">
        <v>60</v>
      </c>
      <c r="B25" s="19">
        <v>40153.71</v>
      </c>
      <c r="C25" s="19">
        <v>14739.84</v>
      </c>
      <c r="D25" s="19">
        <v>20267.28</v>
      </c>
      <c r="E25" s="19"/>
      <c r="G25" s="25">
        <v>713</v>
      </c>
      <c r="H25" s="23" t="s">
        <v>113</v>
      </c>
    </row>
    <row r="26" spans="1:8" ht="28.8">
      <c r="A26" s="18" t="s">
        <v>66</v>
      </c>
      <c r="B26" s="20"/>
      <c r="C26" s="20"/>
      <c r="D26" s="20"/>
      <c r="E26" s="20"/>
      <c r="G26" s="25">
        <v>715</v>
      </c>
      <c r="H26" s="23" t="s">
        <v>114</v>
      </c>
    </row>
    <row r="27" spans="1:8" ht="14.4">
      <c r="A27" s="18" t="s">
        <v>67</v>
      </c>
      <c r="B27" s="20"/>
      <c r="C27" s="20"/>
      <c r="D27" s="20"/>
      <c r="E27" s="20"/>
      <c r="G27" s="25">
        <v>716</v>
      </c>
      <c r="H27" s="23" t="s">
        <v>115</v>
      </c>
    </row>
    <row r="28" spans="1:8" ht="14.4">
      <c r="A28" s="18" t="s">
        <v>16</v>
      </c>
      <c r="B28" s="19">
        <v>47371.38</v>
      </c>
      <c r="C28" s="19">
        <v>35289.67</v>
      </c>
      <c r="D28" s="20"/>
      <c r="E28" s="19">
        <v>1849</v>
      </c>
      <c r="G28" s="25">
        <v>722</v>
      </c>
      <c r="H28" s="23" t="s">
        <v>116</v>
      </c>
    </row>
    <row r="29" spans="1:8" ht="14.4">
      <c r="A29" s="18" t="s">
        <v>17</v>
      </c>
      <c r="B29" s="19">
        <v>4921.75</v>
      </c>
      <c r="C29" s="19">
        <v>9297.7000000000007</v>
      </c>
      <c r="D29" s="20"/>
      <c r="E29" s="20"/>
      <c r="G29" s="25">
        <v>724</v>
      </c>
      <c r="H29" s="23" t="s">
        <v>117</v>
      </c>
    </row>
    <row r="30" spans="1:8" ht="14.4">
      <c r="A30" s="18" t="s">
        <v>18</v>
      </c>
      <c r="B30" s="19">
        <v>60986.77</v>
      </c>
      <c r="C30" s="19">
        <v>22220.61</v>
      </c>
      <c r="D30" s="19">
        <v>50976.61</v>
      </c>
      <c r="E30" s="19">
        <v>78828.099999999991</v>
      </c>
      <c r="F30" s="27">
        <v>70115.19</v>
      </c>
      <c r="G30" s="25">
        <v>732</v>
      </c>
      <c r="H30" s="23" t="s">
        <v>118</v>
      </c>
    </row>
    <row r="31" spans="1:8" ht="14.4">
      <c r="A31" s="18" t="s">
        <v>51</v>
      </c>
      <c r="B31" s="19">
        <v>663771.80000000005</v>
      </c>
      <c r="C31" s="19">
        <v>814038.08</v>
      </c>
      <c r="D31" s="19">
        <v>588775</v>
      </c>
      <c r="E31" s="19">
        <v>631100.91999999993</v>
      </c>
      <c r="F31" s="27">
        <v>563492.6</v>
      </c>
      <c r="G31" s="25">
        <v>735</v>
      </c>
      <c r="H31" s="23" t="s">
        <v>119</v>
      </c>
    </row>
    <row r="32" spans="1:8" ht="14.4">
      <c r="A32" s="18" t="s">
        <v>52</v>
      </c>
      <c r="B32" s="19">
        <v>79301.69</v>
      </c>
      <c r="C32" s="19">
        <v>124220.73</v>
      </c>
      <c r="D32" s="19">
        <v>-6263.53</v>
      </c>
      <c r="E32" s="20"/>
      <c r="G32" s="25">
        <v>736</v>
      </c>
      <c r="H32" s="23" t="s">
        <v>120</v>
      </c>
    </row>
    <row r="33" spans="1:8" ht="14.4">
      <c r="A33" s="18" t="s">
        <v>19</v>
      </c>
      <c r="B33" s="19">
        <v>97803.1</v>
      </c>
      <c r="C33" s="19">
        <v>101848.2</v>
      </c>
      <c r="D33" s="19">
        <v>63292.58</v>
      </c>
      <c r="E33" s="19">
        <v>0</v>
      </c>
      <c r="F33" s="27">
        <v>23580</v>
      </c>
      <c r="G33" s="25">
        <v>737</v>
      </c>
      <c r="H33" s="23" t="s">
        <v>121</v>
      </c>
    </row>
    <row r="34" spans="1:8" ht="14.4">
      <c r="A34" s="18" t="s">
        <v>20</v>
      </c>
      <c r="B34" s="19">
        <v>94869.82</v>
      </c>
      <c r="C34" s="19">
        <v>122116.43</v>
      </c>
      <c r="D34" s="19">
        <v>116365.24</v>
      </c>
      <c r="E34" s="19">
        <v>17261.63</v>
      </c>
      <c r="G34" s="25">
        <v>739</v>
      </c>
      <c r="H34" s="23" t="s">
        <v>122</v>
      </c>
    </row>
    <row r="35" spans="1:8" ht="14.4">
      <c r="A35" s="18" t="s">
        <v>21</v>
      </c>
      <c r="B35" s="19">
        <v>21448.81</v>
      </c>
      <c r="C35" s="19">
        <v>17577.93</v>
      </c>
      <c r="D35" s="19">
        <v>11195.63</v>
      </c>
      <c r="E35" s="19">
        <v>9670.31</v>
      </c>
      <c r="F35" s="27">
        <v>12200</v>
      </c>
      <c r="G35" s="25">
        <v>740</v>
      </c>
      <c r="H35" s="23" t="s">
        <v>123</v>
      </c>
    </row>
    <row r="36" spans="1:8" ht="14.4">
      <c r="A36" s="18" t="s">
        <v>22</v>
      </c>
      <c r="B36" s="19">
        <v>58086.73</v>
      </c>
      <c r="C36" s="19">
        <v>84154.59</v>
      </c>
      <c r="D36" s="19">
        <v>55974.77</v>
      </c>
      <c r="E36" s="19">
        <v>178739.29</v>
      </c>
      <c r="F36" s="27">
        <v>26948.74</v>
      </c>
      <c r="G36" s="25">
        <v>742</v>
      </c>
      <c r="H36" s="23" t="s">
        <v>124</v>
      </c>
    </row>
    <row r="37" spans="1:8" ht="14.4">
      <c r="A37" s="18" t="s">
        <v>23</v>
      </c>
      <c r="B37" s="19">
        <v>31943.02</v>
      </c>
      <c r="C37" s="20"/>
      <c r="D37" s="20"/>
      <c r="E37" s="20"/>
      <c r="G37" s="25">
        <v>745</v>
      </c>
      <c r="H37" s="23" t="s">
        <v>125</v>
      </c>
    </row>
    <row r="38" spans="1:8" ht="14.4">
      <c r="A38" s="18" t="s">
        <v>24</v>
      </c>
      <c r="B38" s="19">
        <v>65616.23</v>
      </c>
      <c r="C38" s="19">
        <v>83220.12</v>
      </c>
      <c r="D38" s="19">
        <v>117842.95</v>
      </c>
      <c r="E38" s="19">
        <v>12309.07</v>
      </c>
      <c r="F38" s="27">
        <v>3189.2200000000003</v>
      </c>
      <c r="G38" s="25">
        <v>747</v>
      </c>
      <c r="H38" s="23" t="s">
        <v>126</v>
      </c>
    </row>
    <row r="39" spans="1:8" ht="14.4">
      <c r="A39" s="18" t="s">
        <v>25</v>
      </c>
      <c r="B39" s="19">
        <v>203782.33</v>
      </c>
      <c r="C39" s="19">
        <v>124747.51</v>
      </c>
      <c r="D39" s="19">
        <v>137229.45000000001</v>
      </c>
      <c r="E39" s="19">
        <v>188787.27999999997</v>
      </c>
      <c r="F39" s="27">
        <v>63697.72</v>
      </c>
      <c r="G39" s="25" t="s">
        <v>127</v>
      </c>
      <c r="H39" s="23" t="s">
        <v>128</v>
      </c>
    </row>
    <row r="40" spans="1:8" ht="14.4">
      <c r="A40" s="18" t="s">
        <v>26</v>
      </c>
      <c r="B40" s="19">
        <v>213858.96</v>
      </c>
      <c r="C40" s="19">
        <v>127379.54</v>
      </c>
      <c r="D40" s="19">
        <v>104460.98</v>
      </c>
      <c r="E40" s="19">
        <v>11021.58</v>
      </c>
      <c r="F40" s="27">
        <v>41675</v>
      </c>
      <c r="G40" s="25" t="s">
        <v>129</v>
      </c>
      <c r="H40" s="23" t="s">
        <v>130</v>
      </c>
    </row>
    <row r="41" spans="1:8" ht="14.4">
      <c r="A41" s="18" t="s">
        <v>27</v>
      </c>
      <c r="B41" s="19">
        <v>140950.96</v>
      </c>
      <c r="C41" s="19">
        <v>188166.18</v>
      </c>
      <c r="D41" s="19">
        <v>170302.99</v>
      </c>
      <c r="E41" s="19">
        <v>247873.01999999993</v>
      </c>
      <c r="F41" s="27">
        <v>103686</v>
      </c>
      <c r="G41" s="25" t="s">
        <v>131</v>
      </c>
      <c r="H41" s="23" t="s">
        <v>132</v>
      </c>
    </row>
    <row r="42" spans="1:8" ht="14.4">
      <c r="A42" s="18" t="s">
        <v>28</v>
      </c>
      <c r="B42" s="19">
        <v>232576.42</v>
      </c>
      <c r="C42" s="19">
        <v>201327.61</v>
      </c>
      <c r="D42" s="19">
        <v>265795.40000000002</v>
      </c>
      <c r="E42" s="19">
        <v>242305.54</v>
      </c>
      <c r="F42" s="27">
        <v>85232.35</v>
      </c>
      <c r="G42" s="25">
        <v>901</v>
      </c>
      <c r="H42" s="23" t="s">
        <v>133</v>
      </c>
    </row>
    <row r="43" spans="1:8" ht="14.4">
      <c r="A43" s="18" t="s">
        <v>29</v>
      </c>
      <c r="B43" s="19">
        <v>37023.230000000003</v>
      </c>
      <c r="C43" s="19">
        <v>25</v>
      </c>
      <c r="D43" s="19">
        <v>9655.1</v>
      </c>
      <c r="E43" s="20"/>
      <c r="G43" s="25" t="s">
        <v>134</v>
      </c>
      <c r="H43" s="23" t="s">
        <v>135</v>
      </c>
    </row>
    <row r="44" spans="1:8" ht="14.4">
      <c r="A44" s="18" t="s">
        <v>53</v>
      </c>
      <c r="B44" s="19">
        <v>149458.06</v>
      </c>
      <c r="C44" s="19">
        <v>132096.26999999999</v>
      </c>
      <c r="D44" s="19">
        <v>-516.05999999999995</v>
      </c>
      <c r="E44" s="19">
        <v>49974.350000000006</v>
      </c>
      <c r="G44" s="25" t="s">
        <v>136</v>
      </c>
      <c r="H44" s="23" t="s">
        <v>137</v>
      </c>
    </row>
    <row r="45" spans="1:8" ht="14.4">
      <c r="A45" s="18" t="s">
        <v>54</v>
      </c>
      <c r="B45" s="19">
        <v>32988.53</v>
      </c>
      <c r="C45" s="19">
        <v>11716.02</v>
      </c>
      <c r="D45" s="20"/>
      <c r="E45" s="20"/>
      <c r="G45" s="25">
        <v>919</v>
      </c>
      <c r="H45" s="23" t="s">
        <v>138</v>
      </c>
    </row>
    <row r="46" spans="1:8" ht="14.4">
      <c r="A46" s="18" t="s">
        <v>30</v>
      </c>
      <c r="B46" s="19">
        <v>176019.4</v>
      </c>
      <c r="C46" s="19">
        <v>215041.76</v>
      </c>
      <c r="D46" s="19">
        <v>75224.89</v>
      </c>
      <c r="E46" s="19">
        <v>116246.15</v>
      </c>
      <c r="F46" s="27">
        <v>137195.79</v>
      </c>
      <c r="G46" s="25" t="s">
        <v>139</v>
      </c>
      <c r="H46" s="23" t="s">
        <v>140</v>
      </c>
    </row>
    <row r="47" spans="1:8" ht="14.4">
      <c r="A47" s="18" t="s">
        <v>31</v>
      </c>
      <c r="B47" s="19">
        <v>524108.75</v>
      </c>
      <c r="C47" s="19">
        <v>568067.86</v>
      </c>
      <c r="D47" s="19">
        <v>316594.46999999997</v>
      </c>
      <c r="E47" s="19">
        <v>234190.51</v>
      </c>
      <c r="G47" s="25" t="s">
        <v>141</v>
      </c>
      <c r="H47" s="23" t="s">
        <v>142</v>
      </c>
    </row>
    <row r="48" spans="1:8" ht="14.4">
      <c r="A48" s="18" t="s">
        <v>32</v>
      </c>
      <c r="B48" s="19">
        <v>76868.06</v>
      </c>
      <c r="C48" s="19">
        <v>47148.13</v>
      </c>
      <c r="D48" s="19">
        <v>20860.099999999999</v>
      </c>
      <c r="E48" s="19">
        <v>30875.469999999994</v>
      </c>
      <c r="F48" s="27">
        <v>5460</v>
      </c>
      <c r="G48" s="25" t="s">
        <v>143</v>
      </c>
      <c r="H48" s="23" t="s">
        <v>144</v>
      </c>
    </row>
    <row r="49" spans="1:6" ht="14.4">
      <c r="A49" s="18" t="s">
        <v>33</v>
      </c>
      <c r="B49" s="19">
        <v>409.44</v>
      </c>
      <c r="C49" s="19">
        <v>82726.14</v>
      </c>
      <c r="D49" s="20"/>
      <c r="E49" s="20"/>
    </row>
    <row r="50" spans="1:6" ht="14.4">
      <c r="A50" s="18" t="s">
        <v>34</v>
      </c>
      <c r="B50" s="19">
        <v>2049955.76</v>
      </c>
      <c r="C50" s="19">
        <v>1769546.98</v>
      </c>
      <c r="D50" s="19">
        <v>1900235.54</v>
      </c>
      <c r="E50" s="19">
        <v>1811478.1799999995</v>
      </c>
      <c r="F50" s="27">
        <v>196534.23</v>
      </c>
    </row>
    <row r="51" spans="1:6" ht="14.4">
      <c r="A51" s="18" t="s">
        <v>35</v>
      </c>
      <c r="B51" s="19">
        <v>87150.84</v>
      </c>
      <c r="C51" s="19">
        <v>241518.78</v>
      </c>
      <c r="D51" s="19">
        <v>133021.71</v>
      </c>
      <c r="E51" s="19">
        <v>77905.3</v>
      </c>
      <c r="F51" s="27">
        <v>24926.21</v>
      </c>
    </row>
    <row r="52" spans="1:6" ht="14.4">
      <c r="A52" s="18" t="s">
        <v>36</v>
      </c>
      <c r="B52" s="19">
        <v>5544.5</v>
      </c>
      <c r="C52" s="19">
        <v>31731.07</v>
      </c>
      <c r="D52" s="19">
        <v>54765.56</v>
      </c>
      <c r="E52" s="19">
        <v>183379.81000000003</v>
      </c>
      <c r="F52" s="27">
        <v>176478.85</v>
      </c>
    </row>
    <row r="53" spans="1:6" ht="14.4">
      <c r="A53" s="18" t="s">
        <v>37</v>
      </c>
      <c r="B53" s="19">
        <v>150844.38</v>
      </c>
      <c r="C53" s="19">
        <v>103415.36</v>
      </c>
      <c r="D53" s="19">
        <v>-603.67999999999995</v>
      </c>
      <c r="E53" s="19">
        <v>928.07999999999993</v>
      </c>
      <c r="F53" s="27">
        <v>1677.6000000000001</v>
      </c>
    </row>
    <row r="54" spans="1:6" ht="14.4">
      <c r="A54" s="18" t="s">
        <v>38</v>
      </c>
      <c r="B54" s="20"/>
      <c r="C54" s="20"/>
      <c r="D54" s="19">
        <v>3198.75</v>
      </c>
      <c r="E54" s="19">
        <v>32581.25</v>
      </c>
      <c r="F54" s="27">
        <v>47250</v>
      </c>
    </row>
    <row r="55" spans="1:6" ht="14.4">
      <c r="A55" s="18" t="s">
        <v>39</v>
      </c>
      <c r="B55" s="19">
        <v>668691.56999999995</v>
      </c>
      <c r="C55" s="19">
        <v>377584</v>
      </c>
      <c r="D55" s="19">
        <v>347158.78</v>
      </c>
      <c r="E55" s="19">
        <v>397845.72000000015</v>
      </c>
      <c r="F55" s="27">
        <v>483682.94</v>
      </c>
    </row>
    <row r="56" spans="1:6" ht="14.4">
      <c r="A56" s="18" t="s">
        <v>40</v>
      </c>
      <c r="B56" s="20"/>
      <c r="C56" s="20"/>
      <c r="D56" s="20"/>
      <c r="E56" s="20"/>
    </row>
    <row r="57" spans="1:6" ht="14.4">
      <c r="A57" s="18" t="s">
        <v>41</v>
      </c>
      <c r="B57" s="19">
        <v>65061.73</v>
      </c>
      <c r="C57" s="19">
        <v>61025.06</v>
      </c>
      <c r="D57" s="19">
        <v>54228.31</v>
      </c>
      <c r="E57" s="19">
        <v>64751.23</v>
      </c>
      <c r="F57" s="27">
        <v>55560</v>
      </c>
    </row>
    <row r="58" spans="1:6" ht="14.4">
      <c r="A58" s="18" t="s">
        <v>42</v>
      </c>
      <c r="B58" s="19">
        <v>5783.55</v>
      </c>
      <c r="C58" s="20"/>
      <c r="D58" s="20"/>
      <c r="E58" s="20"/>
    </row>
    <row r="59" spans="1:6" ht="14.4">
      <c r="A59" s="18" t="s">
        <v>43</v>
      </c>
      <c r="B59" s="19">
        <v>116993.3</v>
      </c>
      <c r="C59" s="19">
        <v>203260.41</v>
      </c>
      <c r="D59" s="19">
        <v>147706.95000000001</v>
      </c>
      <c r="E59" s="19">
        <v>4496.53</v>
      </c>
      <c r="F59" s="27">
        <v>41752.300000000003</v>
      </c>
    </row>
    <row r="60" spans="1:6" ht="14.4">
      <c r="A60" s="18" t="s">
        <v>74</v>
      </c>
      <c r="B60" s="20"/>
      <c r="C60" s="19">
        <v>24453.81</v>
      </c>
      <c r="D60" s="19">
        <v>146997.71</v>
      </c>
      <c r="E60" s="19">
        <v>207187.62999999998</v>
      </c>
      <c r="F60" s="27">
        <v>16859.61</v>
      </c>
    </row>
    <row r="61" spans="1:6" ht="14.4">
      <c r="A61" s="18" t="s">
        <v>44</v>
      </c>
      <c r="B61" s="19">
        <v>115827.06</v>
      </c>
      <c r="C61" s="19">
        <v>55821.39</v>
      </c>
      <c r="D61" s="19">
        <v>82809.16</v>
      </c>
      <c r="E61" s="19">
        <v>36122.74</v>
      </c>
      <c r="F61" s="26">
        <v>44657.78</v>
      </c>
    </row>
    <row r="62" spans="1:6" ht="14.4">
      <c r="A62" s="18" t="s">
        <v>85</v>
      </c>
      <c r="B62" s="20"/>
      <c r="C62" s="20"/>
      <c r="D62" s="20"/>
      <c r="E62" s="19">
        <v>4350.3</v>
      </c>
    </row>
    <row r="63" spans="1:6" ht="14.4">
      <c r="A63" s="18" t="s">
        <v>83</v>
      </c>
      <c r="B63" s="20"/>
      <c r="C63" s="20"/>
      <c r="D63" s="19">
        <v>150</v>
      </c>
      <c r="E63" s="20"/>
    </row>
    <row r="64" spans="1:6" ht="14.4">
      <c r="A64" s="18" t="s">
        <v>71</v>
      </c>
      <c r="B64" s="19">
        <v>34308.15</v>
      </c>
      <c r="C64" s="19">
        <v>46969.09</v>
      </c>
      <c r="D64" s="19">
        <v>19860.75</v>
      </c>
      <c r="E64" s="19">
        <v>33207.709999999992</v>
      </c>
      <c r="F64" s="26">
        <v>52617.7</v>
      </c>
    </row>
    <row r="65" spans="1:6" ht="14.4">
      <c r="A65" s="18" t="s">
        <v>75</v>
      </c>
      <c r="B65" s="20"/>
      <c r="C65" s="19">
        <v>57992.93</v>
      </c>
      <c r="D65" s="19">
        <v>25104.1</v>
      </c>
      <c r="E65" s="19">
        <v>5624.4</v>
      </c>
    </row>
    <row r="66" spans="1:6" ht="14.4">
      <c r="A66" s="18" t="s">
        <v>58</v>
      </c>
      <c r="B66" s="19">
        <v>1429.16</v>
      </c>
      <c r="C66" s="19">
        <v>1285.1600000000001</v>
      </c>
      <c r="D66" s="19">
        <v>1521.76</v>
      </c>
      <c r="E66" s="19">
        <v>1748.41</v>
      </c>
      <c r="F66" s="26">
        <v>2078.5</v>
      </c>
    </row>
    <row r="67" spans="1:6" ht="14.4">
      <c r="A67" s="18" t="s">
        <v>146</v>
      </c>
      <c r="B67" s="19"/>
      <c r="C67" s="19"/>
      <c r="D67" s="19"/>
      <c r="E67" s="19"/>
      <c r="F67" s="26">
        <v>16508.800000000003</v>
      </c>
    </row>
    <row r="68" spans="1:6" ht="14.4">
      <c r="A68" s="18" t="s">
        <v>72</v>
      </c>
      <c r="B68" s="19">
        <v>52655.91</v>
      </c>
      <c r="C68" s="19">
        <v>117095.58</v>
      </c>
      <c r="D68" s="19">
        <v>85534.58</v>
      </c>
      <c r="E68" s="19">
        <v>9546</v>
      </c>
    </row>
    <row r="69" spans="1:6" ht="14.4">
      <c r="A69" s="18" t="s">
        <v>86</v>
      </c>
      <c r="B69" s="20"/>
      <c r="C69" s="20"/>
      <c r="D69" s="20"/>
      <c r="E69" s="19">
        <v>53875.45</v>
      </c>
      <c r="F69" s="27">
        <v>13175</v>
      </c>
    </row>
    <row r="70" spans="1:6" ht="14.4">
      <c r="A70" s="18" t="s">
        <v>69</v>
      </c>
      <c r="B70" s="20"/>
      <c r="C70" s="19">
        <v>1620.7</v>
      </c>
      <c r="D70" s="19">
        <v>136599.4</v>
      </c>
      <c r="E70" s="19">
        <v>181275.92999999991</v>
      </c>
      <c r="F70" s="27">
        <v>254827.82</v>
      </c>
    </row>
    <row r="71" spans="1:6" ht="14.4">
      <c r="A71" s="18" t="s">
        <v>46</v>
      </c>
      <c r="B71" s="19">
        <v>3589748.88</v>
      </c>
      <c r="C71" s="19">
        <v>3555321.79</v>
      </c>
      <c r="D71" s="19">
        <v>3468488.49</v>
      </c>
      <c r="E71" s="19">
        <v>4810877.67</v>
      </c>
      <c r="F71" s="26">
        <v>5932731.4799999995</v>
      </c>
    </row>
    <row r="72" spans="1:6" ht="14.4">
      <c r="A72" s="18" t="s">
        <v>48</v>
      </c>
      <c r="B72" s="20"/>
      <c r="C72" s="20"/>
      <c r="D72" s="20"/>
      <c r="E72" s="20"/>
    </row>
    <row r="73" spans="1:6" ht="14.4">
      <c r="A73" s="18" t="s">
        <v>47</v>
      </c>
      <c r="B73" s="19">
        <v>3201.6</v>
      </c>
      <c r="C73" s="19">
        <v>1334</v>
      </c>
      <c r="D73" s="20"/>
      <c r="E73" s="20"/>
    </row>
    <row r="74" spans="1:6" ht="28.8">
      <c r="A74" s="18" t="s">
        <v>147</v>
      </c>
      <c r="B74" s="19"/>
      <c r="C74" s="19"/>
      <c r="D74" s="20"/>
      <c r="E74" s="20"/>
      <c r="F74" s="27">
        <v>65930</v>
      </c>
    </row>
    <row r="75" spans="1:6" ht="43.2">
      <c r="A75" s="18" t="s">
        <v>148</v>
      </c>
      <c r="B75" s="19"/>
      <c r="C75" s="19"/>
      <c r="D75" s="20"/>
      <c r="E75" s="20"/>
      <c r="F75" s="27">
        <v>124392.25</v>
      </c>
    </row>
    <row r="76" spans="1:6" ht="14.4">
      <c r="A76" s="18" t="s">
        <v>56</v>
      </c>
      <c r="B76" s="19">
        <v>62330.2</v>
      </c>
      <c r="C76" s="19">
        <v>26369.3</v>
      </c>
      <c r="D76" s="20"/>
      <c r="E76" s="20"/>
    </row>
    <row r="77" spans="1:6" ht="14.4">
      <c r="A77" s="18" t="s">
        <v>59</v>
      </c>
      <c r="B77" s="19">
        <v>13094.98</v>
      </c>
      <c r="C77" s="19">
        <v>2103.46</v>
      </c>
      <c r="D77" s="20"/>
      <c r="E77" s="19"/>
    </row>
    <row r="78" spans="1:6" ht="14.4">
      <c r="A78" s="18" t="s">
        <v>49</v>
      </c>
      <c r="B78" s="19">
        <v>123096.33</v>
      </c>
      <c r="C78" s="19">
        <v>95832</v>
      </c>
      <c r="D78" s="19">
        <v>24000</v>
      </c>
      <c r="E78" s="19">
        <v>1221.46</v>
      </c>
    </row>
    <row r="79" spans="1:6" ht="57.6">
      <c r="A79" s="18" t="s">
        <v>149</v>
      </c>
      <c r="B79" s="19"/>
      <c r="C79" s="19"/>
      <c r="D79" s="19"/>
      <c r="E79" s="19"/>
      <c r="F79" s="27">
        <v>6044.83</v>
      </c>
    </row>
    <row r="80" spans="1:6" ht="28.8">
      <c r="A80" s="18" t="s">
        <v>62</v>
      </c>
      <c r="B80" s="19">
        <v>24956.639999999999</v>
      </c>
      <c r="C80" s="19">
        <v>13818.58</v>
      </c>
      <c r="D80" s="19">
        <v>28464.97</v>
      </c>
      <c r="E80" s="19">
        <v>14725.909999999996</v>
      </c>
      <c r="F80" s="9">
        <v>7500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7" workbookViewId="0">
      <selection sqref="A1:C48"/>
    </sheetView>
  </sheetViews>
  <sheetFormatPr defaultColWidth="8.88671875" defaultRowHeight="13.2"/>
  <cols>
    <col min="1" max="1" width="6.44140625" style="21" customWidth="1"/>
    <col min="2" max="2" width="60" style="21" customWidth="1"/>
    <col min="3" max="3" width="15.88671875" customWidth="1"/>
  </cols>
  <sheetData>
    <row r="1" spans="1:3" ht="21">
      <c r="A1" s="22" t="s">
        <v>87</v>
      </c>
      <c r="B1" s="23" t="s">
        <v>88</v>
      </c>
      <c r="C1" s="24" t="s">
        <v>89</v>
      </c>
    </row>
    <row r="2" spans="1:3">
      <c r="A2" s="25" t="s">
        <v>90</v>
      </c>
      <c r="B2" s="23" t="s">
        <v>62</v>
      </c>
      <c r="C2" s="26">
        <v>7500</v>
      </c>
    </row>
    <row r="3" spans="1:3">
      <c r="A3" s="25">
        <v>124</v>
      </c>
      <c r="B3" s="23" t="s">
        <v>91</v>
      </c>
      <c r="C3" s="26">
        <v>18290</v>
      </c>
    </row>
    <row r="4" spans="1:3">
      <c r="A4" s="25">
        <v>191</v>
      </c>
      <c r="B4" s="23" t="s">
        <v>92</v>
      </c>
      <c r="C4" s="26">
        <v>8115</v>
      </c>
    </row>
    <row r="5" spans="1:3">
      <c r="A5" s="25">
        <v>200</v>
      </c>
      <c r="B5" s="23" t="s">
        <v>93</v>
      </c>
      <c r="C5" s="26">
        <v>47550</v>
      </c>
    </row>
    <row r="6" spans="1:3">
      <c r="A6" s="25">
        <v>210</v>
      </c>
      <c r="B6" s="23" t="s">
        <v>94</v>
      </c>
      <c r="C6" s="26">
        <v>92078.1</v>
      </c>
    </row>
    <row r="7" spans="1:3">
      <c r="A7" s="25">
        <v>220</v>
      </c>
      <c r="B7" s="23" t="s">
        <v>95</v>
      </c>
      <c r="C7" s="26">
        <v>8156.38</v>
      </c>
    </row>
    <row r="8" spans="1:3">
      <c r="A8" s="25">
        <v>240</v>
      </c>
      <c r="B8" s="23" t="s">
        <v>96</v>
      </c>
      <c r="C8" s="26">
        <v>241316.41</v>
      </c>
    </row>
    <row r="9" spans="1:3">
      <c r="A9" s="25">
        <v>250</v>
      </c>
      <c r="B9" s="23" t="s">
        <v>97</v>
      </c>
      <c r="C9" s="26">
        <v>264350</v>
      </c>
    </row>
    <row r="10" spans="1:3">
      <c r="A10" s="25">
        <v>270</v>
      </c>
      <c r="B10" s="23" t="s">
        <v>98</v>
      </c>
      <c r="C10" s="26">
        <v>220</v>
      </c>
    </row>
    <row r="11" spans="1:3">
      <c r="A11" s="25">
        <v>280</v>
      </c>
      <c r="B11" s="23" t="s">
        <v>99</v>
      </c>
      <c r="C11" s="26">
        <v>259250</v>
      </c>
    </row>
    <row r="12" spans="1:3">
      <c r="A12" s="25">
        <v>290</v>
      </c>
      <c r="B12" s="23" t="s">
        <v>100</v>
      </c>
      <c r="C12" s="26">
        <v>1521</v>
      </c>
    </row>
    <row r="13" spans="1:3">
      <c r="A13" s="25">
        <v>300</v>
      </c>
      <c r="B13" s="23" t="s">
        <v>101</v>
      </c>
      <c r="C13" s="26">
        <v>47710</v>
      </c>
    </row>
    <row r="14" spans="1:3">
      <c r="A14" s="25">
        <v>310</v>
      </c>
      <c r="B14" s="23" t="s">
        <v>102</v>
      </c>
      <c r="C14" s="26">
        <v>110273.26000000001</v>
      </c>
    </row>
    <row r="15" spans="1:3">
      <c r="A15" s="25">
        <v>320</v>
      </c>
      <c r="B15" s="23" t="s">
        <v>103</v>
      </c>
      <c r="C15" s="26">
        <v>-200</v>
      </c>
    </row>
    <row r="16" spans="1:3">
      <c r="A16" s="25">
        <v>340</v>
      </c>
      <c r="B16" s="23" t="s">
        <v>104</v>
      </c>
      <c r="C16" s="26">
        <v>201214.15</v>
      </c>
    </row>
    <row r="17" spans="1:3">
      <c r="A17" s="25">
        <v>440</v>
      </c>
      <c r="B17" s="23" t="s">
        <v>105</v>
      </c>
      <c r="C17" s="27">
        <v>234996.5</v>
      </c>
    </row>
    <row r="18" spans="1:3">
      <c r="A18" s="25">
        <v>703</v>
      </c>
      <c r="B18" s="23" t="s">
        <v>106</v>
      </c>
      <c r="C18" s="27">
        <v>70115.19</v>
      </c>
    </row>
    <row r="19" spans="1:3">
      <c r="A19" s="25">
        <v>704</v>
      </c>
      <c r="B19" s="23" t="s">
        <v>107</v>
      </c>
      <c r="C19" s="27">
        <v>563492.6</v>
      </c>
    </row>
    <row r="20" spans="1:3">
      <c r="A20" s="25">
        <v>706</v>
      </c>
      <c r="B20" s="23" t="s">
        <v>108</v>
      </c>
      <c r="C20" s="27">
        <v>23580</v>
      </c>
    </row>
    <row r="21" spans="1:3">
      <c r="A21" s="25">
        <v>708</v>
      </c>
      <c r="B21" s="23" t="s">
        <v>109</v>
      </c>
      <c r="C21" s="27">
        <v>12200</v>
      </c>
    </row>
    <row r="22" spans="1:3">
      <c r="A22" s="25">
        <v>709</v>
      </c>
      <c r="B22" s="23" t="s">
        <v>110</v>
      </c>
      <c r="C22" s="27">
        <v>26948.74</v>
      </c>
    </row>
    <row r="23" spans="1:3">
      <c r="A23" s="25">
        <v>711</v>
      </c>
      <c r="B23" s="23" t="s">
        <v>111</v>
      </c>
      <c r="C23" s="27">
        <v>3189.2200000000003</v>
      </c>
    </row>
    <row r="24" spans="1:3">
      <c r="A24" s="25">
        <v>712</v>
      </c>
      <c r="B24" s="23" t="s">
        <v>112</v>
      </c>
      <c r="C24" s="27">
        <v>63697.72</v>
      </c>
    </row>
    <row r="25" spans="1:3">
      <c r="A25" s="25">
        <v>713</v>
      </c>
      <c r="B25" s="23" t="s">
        <v>113</v>
      </c>
      <c r="C25" s="27">
        <v>41675</v>
      </c>
    </row>
    <row r="26" spans="1:3">
      <c r="A26" s="25">
        <v>715</v>
      </c>
      <c r="B26" s="23" t="s">
        <v>114</v>
      </c>
      <c r="C26" s="27">
        <v>103686</v>
      </c>
    </row>
    <row r="27" spans="1:3">
      <c r="A27" s="25">
        <v>716</v>
      </c>
      <c r="B27" s="23" t="s">
        <v>115</v>
      </c>
      <c r="C27" s="27">
        <v>85232.35</v>
      </c>
    </row>
    <row r="28" spans="1:3">
      <c r="A28" s="25">
        <v>722</v>
      </c>
      <c r="B28" s="23" t="s">
        <v>116</v>
      </c>
      <c r="C28" s="27">
        <v>137195.79</v>
      </c>
    </row>
    <row r="29" spans="1:3">
      <c r="A29" s="25">
        <v>724</v>
      </c>
      <c r="B29" s="23" t="s">
        <v>117</v>
      </c>
      <c r="C29" s="27">
        <v>5460</v>
      </c>
    </row>
    <row r="30" spans="1:3">
      <c r="A30" s="25">
        <v>732</v>
      </c>
      <c r="B30" s="23" t="s">
        <v>118</v>
      </c>
      <c r="C30" s="27">
        <v>196534.23</v>
      </c>
    </row>
    <row r="31" spans="1:3">
      <c r="A31" s="25">
        <v>735</v>
      </c>
      <c r="B31" s="23" t="s">
        <v>119</v>
      </c>
      <c r="C31" s="27">
        <v>24926.21</v>
      </c>
    </row>
    <row r="32" spans="1:3">
      <c r="A32" s="25">
        <v>736</v>
      </c>
      <c r="B32" s="23" t="s">
        <v>120</v>
      </c>
      <c r="C32" s="27">
        <v>176478.85</v>
      </c>
    </row>
    <row r="33" spans="1:3">
      <c r="A33" s="25">
        <v>737</v>
      </c>
      <c r="B33" s="23" t="s">
        <v>121</v>
      </c>
      <c r="C33" s="27">
        <v>1677.6000000000001</v>
      </c>
    </row>
    <row r="34" spans="1:3">
      <c r="A34" s="25">
        <v>739</v>
      </c>
      <c r="B34" s="23" t="s">
        <v>122</v>
      </c>
      <c r="C34" s="27">
        <v>47250</v>
      </c>
    </row>
    <row r="35" spans="1:3">
      <c r="A35" s="25">
        <v>740</v>
      </c>
      <c r="B35" s="23" t="s">
        <v>123</v>
      </c>
      <c r="C35" s="27">
        <v>483682.94</v>
      </c>
    </row>
    <row r="36" spans="1:3">
      <c r="A36" s="25">
        <v>742</v>
      </c>
      <c r="B36" s="23" t="s">
        <v>124</v>
      </c>
      <c r="C36" s="27">
        <v>55560</v>
      </c>
    </row>
    <row r="37" spans="1:3">
      <c r="A37" s="25">
        <v>745</v>
      </c>
      <c r="B37" s="23" t="s">
        <v>125</v>
      </c>
      <c r="C37" s="27">
        <v>41752.300000000003</v>
      </c>
    </row>
    <row r="38" spans="1:3">
      <c r="A38" s="25">
        <v>747</v>
      </c>
      <c r="B38" s="23" t="s">
        <v>126</v>
      </c>
      <c r="C38" s="27">
        <v>16859.61</v>
      </c>
    </row>
    <row r="39" spans="1:3">
      <c r="A39" s="25" t="s">
        <v>127</v>
      </c>
      <c r="B39" s="23" t="s">
        <v>128</v>
      </c>
      <c r="C39" s="26">
        <v>44657.78</v>
      </c>
    </row>
    <row r="40" spans="1:3">
      <c r="A40" s="25" t="s">
        <v>129</v>
      </c>
      <c r="B40" s="23" t="s">
        <v>130</v>
      </c>
      <c r="C40" s="26">
        <v>52617.7</v>
      </c>
    </row>
    <row r="41" spans="1:3">
      <c r="A41" s="25" t="s">
        <v>131</v>
      </c>
      <c r="B41" s="23" t="s">
        <v>132</v>
      </c>
      <c r="C41" s="26">
        <v>2078.5</v>
      </c>
    </row>
    <row r="42" spans="1:3">
      <c r="A42" s="25">
        <v>901</v>
      </c>
      <c r="B42" s="23" t="s">
        <v>133</v>
      </c>
      <c r="C42" s="26">
        <v>16508.800000000003</v>
      </c>
    </row>
    <row r="43" spans="1:3">
      <c r="A43" s="25" t="s">
        <v>134</v>
      </c>
      <c r="B43" s="23" t="s">
        <v>135</v>
      </c>
      <c r="C43" s="27">
        <v>13175</v>
      </c>
    </row>
    <row r="44" spans="1:3">
      <c r="A44" s="25" t="s">
        <v>136</v>
      </c>
      <c r="B44" s="23" t="s">
        <v>137</v>
      </c>
      <c r="C44" s="27">
        <v>254827.82</v>
      </c>
    </row>
    <row r="45" spans="1:3">
      <c r="A45" s="25">
        <v>919</v>
      </c>
      <c r="B45" s="23" t="s">
        <v>138</v>
      </c>
      <c r="C45" s="26">
        <v>5932731.4799999995</v>
      </c>
    </row>
    <row r="46" spans="1:3">
      <c r="A46" s="25" t="s">
        <v>139</v>
      </c>
      <c r="B46" s="23" t="s">
        <v>140</v>
      </c>
      <c r="C46" s="27">
        <v>65930</v>
      </c>
    </row>
    <row r="47" spans="1:3">
      <c r="A47" s="25" t="s">
        <v>141</v>
      </c>
      <c r="B47" s="23" t="s">
        <v>142</v>
      </c>
      <c r="C47" s="27">
        <v>124392.25</v>
      </c>
    </row>
    <row r="48" spans="1:3">
      <c r="A48" s="25" t="s">
        <v>143</v>
      </c>
      <c r="B48" s="23" t="s">
        <v>144</v>
      </c>
      <c r="C48" s="27">
        <v>6044.83</v>
      </c>
    </row>
    <row r="49" spans="1:3">
      <c r="A49" s="55" t="s">
        <v>0</v>
      </c>
      <c r="B49" s="55"/>
      <c r="C49" s="26">
        <f>SUM(C2:C48)</f>
        <v>10236499.310000001</v>
      </c>
    </row>
    <row r="50" spans="1:3">
      <c r="C50" s="9" t="e">
        <f>SUM(C17:C17)+SUM(#REF!)+SUM(C18:C38)+SUM(C46:C47)+SUM(C43:C44)+C48</f>
        <v>#REF!</v>
      </c>
    </row>
  </sheetData>
  <mergeCells count="1"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2.6.1</vt:lpstr>
      <vt:lpstr>per importar</vt:lpstr>
      <vt:lpstr>dades full</vt:lpstr>
      <vt:lpstr>Full1</vt:lpstr>
      <vt:lpstr>'2.6.1'!_1Àrea_d_impressió</vt:lpstr>
      <vt:lpstr>'2.6.1'!Títols_per_imprimir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2008-07-18T08:42:06Z</cp:lastPrinted>
  <dcterms:created xsi:type="dcterms:W3CDTF">2006-07-21T07:06:46Z</dcterms:created>
  <dcterms:modified xsi:type="dcterms:W3CDTF">2021-07-21T07:52:34Z</dcterms:modified>
</cp:coreProperties>
</file>