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19\"/>
    </mc:Choice>
  </mc:AlternateContent>
  <bookViews>
    <workbookView xWindow="0" yWindow="0" windowWidth="17256" windowHeight="5940"/>
  </bookViews>
  <sheets>
    <sheet name="1_3_8" sheetId="1" r:id="rId1"/>
  </sheets>
  <externalReferences>
    <externalReference r:id="rId2"/>
    <externalReference r:id="rId3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#REF!</definedName>
    <definedName name="Área_de_extracción2">#REF!</definedName>
    <definedName name="_xlnm.Extract">[2]TALLIDEN!#REF!</definedName>
    <definedName name="TEST1">#REF!</definedName>
    <definedName name="yy">[1]!_xlbgnm.pa1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L21" i="1"/>
  <c r="L22" i="1"/>
  <c r="L23" i="1"/>
  <c r="L24" i="1"/>
  <c r="L25" i="1"/>
  <c r="L26" i="1"/>
  <c r="L27" i="1"/>
  <c r="L28" i="1"/>
  <c r="L29" i="1"/>
  <c r="L30" i="1"/>
  <c r="L36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M90" i="1"/>
  <c r="I37" i="1" l="1"/>
  <c r="F37" i="1"/>
  <c r="I75" i="1" l="1"/>
  <c r="F75" i="1"/>
  <c r="I74" i="1"/>
  <c r="F74" i="1"/>
  <c r="I36" i="1" l="1"/>
  <c r="F36" i="1"/>
  <c r="M76" i="1" l="1"/>
  <c r="E76" i="1"/>
  <c r="G76" i="1"/>
  <c r="H76" i="1"/>
  <c r="J76" i="1"/>
  <c r="I25" i="1" l="1"/>
  <c r="I26" i="1"/>
  <c r="I27" i="1"/>
  <c r="I28" i="1"/>
  <c r="F27" i="1"/>
  <c r="L76" i="1" l="1"/>
  <c r="G90" i="1" l="1"/>
  <c r="G98" i="1" s="1"/>
  <c r="H90" i="1"/>
  <c r="H98" i="1" s="1"/>
  <c r="I88" i="1"/>
  <c r="I87" i="1"/>
  <c r="I86" i="1"/>
  <c r="I85" i="1"/>
  <c r="I84" i="1"/>
  <c r="G97" i="1"/>
  <c r="H97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5" i="1"/>
  <c r="I34" i="1"/>
  <c r="I33" i="1"/>
  <c r="I32" i="1"/>
  <c r="I31" i="1"/>
  <c r="I30" i="1"/>
  <c r="I29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6" i="1" l="1"/>
  <c r="I97" i="1" s="1"/>
  <c r="H99" i="1"/>
  <c r="I90" i="1"/>
  <c r="I98" i="1" s="1"/>
  <c r="G99" i="1"/>
  <c r="F47" i="1"/>
  <c r="I99" i="1" l="1"/>
  <c r="F53" i="1" l="1"/>
  <c r="D76" i="1"/>
  <c r="D97" i="1" s="1"/>
  <c r="E97" i="1"/>
  <c r="D90" i="1"/>
  <c r="D98" i="1" s="1"/>
  <c r="E90" i="1"/>
  <c r="E98" i="1" s="1"/>
  <c r="F89" i="1"/>
  <c r="F88" i="1"/>
  <c r="F87" i="1"/>
  <c r="F86" i="1"/>
  <c r="F85" i="1"/>
  <c r="F8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6" i="1" l="1"/>
  <c r="F97" i="1" s="1"/>
  <c r="E99" i="1"/>
  <c r="F90" i="1"/>
  <c r="F98" i="1" s="1"/>
  <c r="D99" i="1"/>
  <c r="F99" i="1" l="1"/>
  <c r="L97" i="1" l="1"/>
  <c r="L90" i="1"/>
  <c r="L98" i="1" s="1"/>
  <c r="M97" i="1"/>
  <c r="M98" i="1"/>
  <c r="J90" i="1"/>
  <c r="J98" i="1" s="1"/>
  <c r="K90" i="1"/>
  <c r="K98" i="1" s="1"/>
  <c r="J97" i="1"/>
  <c r="K97" i="1"/>
  <c r="K99" i="1" l="1"/>
  <c r="J99" i="1"/>
  <c r="L99" i="1"/>
</calcChain>
</file>

<file path=xl/sharedStrings.xml><?xml version="1.0" encoding="utf-8"?>
<sst xmlns="http://schemas.openxmlformats.org/spreadsheetml/2006/main" count="161" uniqueCount="111">
  <si>
    <t>CENTRES PROPIS</t>
  </si>
  <si>
    <t>Centre</t>
  </si>
  <si>
    <t xml:space="preserve">Titulació </t>
  </si>
  <si>
    <t>Dones</t>
  </si>
  <si>
    <t>Homes</t>
  </si>
  <si>
    <t>Total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</si>
  <si>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</si>
  <si>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</si>
  <si>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</si>
  <si>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</si>
  <si>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</si>
  <si>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</si>
  <si>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</si>
  <si>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</si>
  <si>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</si>
  <si>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</si>
  <si>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Erasmus Mundus Master in Advanced Materials Science and Engineering (AMASE)</t>
  </si>
  <si>
    <t>300 EETAC</t>
  </si>
  <si>
    <t>310 EPSEB</t>
  </si>
  <si>
    <t>330 EPSEM</t>
  </si>
  <si>
    <t>340 EPSEVG</t>
  </si>
  <si>
    <t>TOTAL CENTRES PROPIS</t>
  </si>
  <si>
    <t>CENTRES ADSCRITS</t>
  </si>
  <si>
    <t>801 EUNCET</t>
  </si>
  <si>
    <t>TOTAL CENTRES ADSCRITS</t>
  </si>
  <si>
    <t>TOTAL UPC</t>
  </si>
  <si>
    <t>Nota mitjana Expedient</t>
  </si>
  <si>
    <t>802 EAE</t>
  </si>
  <si>
    <t>17-18</t>
  </si>
  <si>
    <t>Estudiants titulats de Màster</t>
  </si>
  <si>
    <t>370 FOOT</t>
  </si>
  <si>
    <t>Màster en Matemàtica avançada i enginyeria matemàtica</t>
  </si>
  <si>
    <t>Màster en Enginyeria aeronàutica</t>
  </si>
  <si>
    <t>Màster en Enginyeria espacial i aeronàutica / Master in Aerospace and Aeronautical Engineering</t>
  </si>
  <si>
    <t>Màster en Gestió d'empreses de tecnologia i d'enginyeria / Master in Technology and Engineering Management</t>
  </si>
  <si>
    <t>Màster en Arquitectura</t>
  </si>
  <si>
    <t>Màster en Arquitectura·BarcelonaArch (MBArch)</t>
  </si>
  <si>
    <t>Màster en Estudis avançats en disseny-Barcelona</t>
  </si>
  <si>
    <t>Màster en Tecnologia a l'arquitectura</t>
  </si>
  <si>
    <t>Màster en Urbanisme</t>
  </si>
  <si>
    <t>Màster en Enginyeria de telecomunicació</t>
  </si>
  <si>
    <t>Màster en European Master in Photonics Engineering, Nanophotonics and Biophotonics</t>
  </si>
  <si>
    <t>Màster en Cadena de subministrament, transport i mobilitat</t>
  </si>
  <si>
    <t>Màster en Enginyeria d'automoció</t>
  </si>
  <si>
    <t>Màster en Enginyeria de l'energia</t>
  </si>
  <si>
    <t>Màster en Enginyeria d'organització</t>
  </si>
  <si>
    <t>Màster en Enginyeria Industrial</t>
  </si>
  <si>
    <t xml:space="preserve">Màster en Nuclear Engineering </t>
  </si>
  <si>
    <t xml:space="preserve">Màster en Enginyeria química </t>
  </si>
  <si>
    <t>Màster en Enginyeria de camins, canals i ports</t>
  </si>
  <si>
    <t>Màster en Enginyeria del terreny</t>
  </si>
  <si>
    <t>Màster en Enginyeria del terreny i enginyeria sísmica</t>
  </si>
  <si>
    <t>Màster en Enginyeria geològica i de mines</t>
  </si>
  <si>
    <t>Màster en Erasmus Mundus in Computational Mechanics</t>
  </si>
  <si>
    <t>Màster en Erasmus Mundus in Coastal and Marine Engineering and Management (COMEM)</t>
  </si>
  <si>
    <t xml:space="preserve">Màster en Enginyeria informàtica </t>
  </si>
  <si>
    <t>Màster en Erasmus Mundus en big data management and analytics-BDMA</t>
  </si>
  <si>
    <t>Màster en Formació del professorat d'educació secundària obligatòria i batxillerat, formació professional i ensenyaments d'idiomes</t>
  </si>
  <si>
    <t>Màster en Innovació i investigació en informàtica/Innovation and Research in Informatics (MIRI)</t>
  </si>
  <si>
    <t>Màster en Intervenció sostenible en el medi construït</t>
  </si>
  <si>
    <t>Durada Mitjana</t>
  </si>
  <si>
    <t xml:space="preserve">Màster en Nàutica i Gestió del Transport Marítim (PLA 2014) </t>
  </si>
  <si>
    <t xml:space="preserve">Màster en Nàutica i Gestió del Transport Marítim (Pla 2016) </t>
  </si>
  <si>
    <t>18-19</t>
  </si>
  <si>
    <t>Màster en Ciència i tecnologia de la sostenibilitat</t>
  </si>
  <si>
    <t>Màster en Enginyeria naval i oceànica</t>
  </si>
  <si>
    <t>Màster en Ciència i enginyeria de materials</t>
  </si>
  <si>
    <t>Màster en Aplicacions i tecnologies per als sistemes aeris no tripulats (DRONS)</t>
  </si>
  <si>
    <t>Màster en Ciència i tecnologia aeroespacials/Aerospace Science and Technology</t>
  </si>
  <si>
    <t>Màster en Enginyeria i gestió de les telecomunicacions</t>
  </si>
  <si>
    <t>Màster en Construcció Avançada en l'Edificació</t>
  </si>
  <si>
    <t>Màster en Gestió de l'edificació</t>
  </si>
  <si>
    <t>Màster en Seguretat i salut en el treball: prevenció de riscos laborals</t>
  </si>
  <si>
    <t>Màster en Enginyeria de mines</t>
  </si>
  <si>
    <t>Màster en Enginyeria dels recursos naturals (Pla 2008)</t>
  </si>
  <si>
    <t>Màster en Enginyeria dels recursos naturals (Pla 2015)</t>
  </si>
  <si>
    <t>Màster en Enginyeria de sistemes automàtics i electrònica industrial</t>
  </si>
  <si>
    <t>Màster en Tecnologies facilitadores per a la indústria alimentària i de bioprocessos</t>
  </si>
  <si>
    <t>Màster en Administració i direcció d'empreses</t>
  </si>
  <si>
    <t>Màster en Direcció de màrqueting</t>
  </si>
  <si>
    <t>Màster en Administració i Direcció d'Empreses</t>
  </si>
  <si>
    <t>Màster en Direcció de Màrqueting</t>
  </si>
  <si>
    <t>Màster en Direcció dels Recursos Humans i del Talent</t>
  </si>
  <si>
    <t>-</t>
  </si>
  <si>
    <t>860 EEI</t>
  </si>
  <si>
    <t>Computació distribuïda/European Master in Distributed Computing</t>
  </si>
  <si>
    <t xml:space="preserve">Màster en Gestió i Operació d'Instal·lacions Energètiques Marines (PLA 2014) </t>
  </si>
  <si>
    <t>Màster en Aplicacions i Gestió de l'Enginyeria de Telecomunicació 
(MASTEAM) / Master in Applied Telecommunications and Engineering Management (MASTEAM)</t>
  </si>
  <si>
    <t>Màster en Gestió i Operació d'Instal·lacions Energètiques Marines (Pla 2016)</t>
  </si>
  <si>
    <t>Màster en Tecnologies avançades de telecomunicació</t>
  </si>
  <si>
    <t>Màster en Física per a l'enginyeria</t>
  </si>
  <si>
    <t>Màster en Enginyeria tèxtil i paperera</t>
  </si>
  <si>
    <t>Màster en Enginyeria ambiental</t>
  </si>
  <si>
    <t>Màster en Mètodes numèrics en enginyeria</t>
  </si>
  <si>
    <t>Màster en Enginyeria estructural i de la construcció</t>
  </si>
  <si>
    <t>Màster en Automàtica i robòtica</t>
  </si>
  <si>
    <t>Màster en Photonics</t>
  </si>
  <si>
    <t>Màster en Enginyeria electrònica</t>
  </si>
  <si>
    <t>Màster en Paisatgisme</t>
  </si>
  <si>
    <t>Màster en Enginyeria industrial</t>
  </si>
  <si>
    <t>Màster en Estadística i investigació operativa</t>
  </si>
  <si>
    <t xml:space="preserve">Màster en Enginyeria d'organització </t>
  </si>
  <si>
    <t>Màster en Artificial Intelligence</t>
  </si>
  <si>
    <t>Màster en Optometria i ciències de la visió</t>
  </si>
  <si>
    <t>Màster en Enginyeria del cuir</t>
  </si>
  <si>
    <t>19-20*</t>
  </si>
  <si>
    <t>480 IS.UPC</t>
  </si>
  <si>
    <t>Màster en Anàlisi estructural de monuments i construccions històriques</t>
  </si>
  <si>
    <t>390 EEABB</t>
  </si>
  <si>
    <t>ND</t>
  </si>
  <si>
    <t>Dades a setembre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</si>
</sst>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_(#,##0.00_);_(\(#,##0.00\);_(&quot;-&quot;_);_(@_)"/>
    <numFmt numFmtId="166" formatCode="_(#,##0.0_);_(\(#,##0.0\);_(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8">
    <xf numFmtId="0" fontId="0" fillId="0" borderId="0" xfId="0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2" borderId="2" xfId="2" applyFont="1" applyFill="1" applyBorder="1" applyAlignment="1">
      <alignment vertical="center" wrapText="1"/>
    </xf>
    <xf numFmtId="164" fontId="5" fillId="2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 wrapText="1"/>
    </xf>
    <xf numFmtId="164" fontId="5" fillId="3" borderId="2" xfId="2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 wrapText="1"/>
    </xf>
    <xf numFmtId="164" fontId="4" fillId="5" borderId="2" xfId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6" xfId="1" applyFont="1" applyBorder="1" applyAlignment="1">
      <alignment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 wrapText="1"/>
    </xf>
    <xf numFmtId="0" fontId="2" fillId="0" borderId="12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9" xfId="1" applyFont="1" applyBorder="1" applyAlignment="1">
      <alignment vertical="center" wrapText="1"/>
    </xf>
    <xf numFmtId="0" fontId="2" fillId="0" borderId="2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 wrapText="1"/>
    </xf>
    <xf numFmtId="0" fontId="2" fillId="0" borderId="23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Border="1" applyAlignment="1">
      <alignment vertical="center" wrapText="1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165" fontId="5" fillId="2" borderId="13" xfId="2" applyNumberFormat="1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3" borderId="2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165" fontId="5" fillId="2" borderId="8" xfId="2" applyNumberFormat="1" applyFont="1" applyFill="1" applyBorder="1" applyAlignment="1">
      <alignment horizontal="center" vertical="center"/>
    </xf>
    <xf numFmtId="165" fontId="5" fillId="3" borderId="8" xfId="2" applyNumberFormat="1" applyFont="1" applyFill="1" applyBorder="1" applyAlignment="1">
      <alignment horizontal="center" vertical="center"/>
    </xf>
    <xf numFmtId="165" fontId="4" fillId="5" borderId="8" xfId="1" applyNumberFormat="1" applyFont="1" applyFill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5" fillId="2" borderId="5" xfId="2" applyFont="1" applyFill="1" applyBorder="1" applyAlignment="1">
      <alignment horizontal="left" vertical="center"/>
    </xf>
    <xf numFmtId="165" fontId="2" fillId="0" borderId="0" xfId="1" applyNumberFormat="1" applyFont="1" applyBorder="1" applyAlignment="1">
      <alignment vertical="center"/>
    </xf>
    <xf numFmtId="166" fontId="5" fillId="2" borderId="2" xfId="2" applyNumberFormat="1" applyFont="1" applyFill="1" applyBorder="1" applyAlignment="1">
      <alignment horizontal="center" vertical="center"/>
    </xf>
    <xf numFmtId="166" fontId="5" fillId="3" borderId="2" xfId="2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6" fontId="5" fillId="2" borderId="13" xfId="2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center" vertical="center"/>
    </xf>
    <xf numFmtId="165" fontId="5" fillId="2" borderId="2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0" borderId="30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164" fontId="2" fillId="0" borderId="34" xfId="1" applyNumberFormat="1" applyFont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3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26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4" fillId="5" borderId="13" xfId="1" applyFont="1" applyFill="1" applyBorder="1" applyAlignment="1">
      <alignment horizontal="left" vertical="center"/>
    </xf>
    <xf numFmtId="0" fontId="4" fillId="5" borderId="3" xfId="1" applyFont="1" applyFill="1" applyBorder="1" applyAlignment="1">
      <alignment horizontal="left" vertical="center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/>
    </xf>
    <xf numFmtId="0" fontId="9" fillId="0" borderId="12" xfId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EST9900\PRE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showGridLines="0" tabSelected="1" zoomScaleNormal="100" workbookViewId="0">
      <selection activeCell="C3" sqref="C3"/>
    </sheetView>
  </sheetViews>
  <sheetFormatPr defaultColWidth="11.44140625" defaultRowHeight="14.4" x14ac:dyDescent="0.3"/>
  <cols>
    <col min="1" max="1" width="0.5546875" style="4" customWidth="1"/>
    <col min="2" max="2" width="15.109375" style="4" customWidth="1"/>
    <col min="3" max="3" width="81.77734375" style="18" customWidth="1"/>
    <col min="4" max="9" width="9.21875" style="22" customWidth="1"/>
    <col min="10" max="10" width="8.109375" style="4" customWidth="1"/>
    <col min="11" max="12" width="7.5546875" style="4" customWidth="1"/>
    <col min="13" max="13" width="12.21875" style="4" customWidth="1"/>
    <col min="14" max="14" width="8.109375" style="4" customWidth="1"/>
    <col min="15" max="15" width="0.6640625" style="4" customWidth="1"/>
    <col min="16" max="16" width="0.5546875" style="4" customWidth="1"/>
    <col min="17" max="17" width="0.77734375" customWidth="1"/>
    <col min="18" max="16384" width="11.44140625" style="4"/>
  </cols>
  <sheetData>
    <row r="1" spans="1:16" ht="15.6" x14ac:dyDescent="0.3">
      <c r="B1" s="126" t="s">
        <v>29</v>
      </c>
      <c r="C1" s="127"/>
    </row>
    <row r="3" spans="1:16" x14ac:dyDescent="0.3">
      <c r="A3" s="1"/>
      <c r="B3" s="1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</row>
    <row r="4" spans="1:16" ht="3.75" customHeight="1" x14ac:dyDescent="0.3">
      <c r="A4" s="27"/>
      <c r="B4" s="28"/>
      <c r="C4" s="29"/>
      <c r="D4" s="76"/>
      <c r="E4" s="76"/>
      <c r="F4" s="76"/>
      <c r="G4" s="76"/>
      <c r="H4" s="76"/>
      <c r="I4" s="76"/>
      <c r="J4" s="57"/>
      <c r="K4" s="57"/>
      <c r="L4" s="57"/>
      <c r="M4" s="57"/>
      <c r="N4" s="57"/>
      <c r="O4" s="34"/>
      <c r="P4" s="5"/>
    </row>
    <row r="5" spans="1:16" ht="16.8" customHeight="1" x14ac:dyDescent="0.3">
      <c r="A5" s="6"/>
      <c r="B5" s="110" t="s">
        <v>0</v>
      </c>
      <c r="C5" s="111"/>
      <c r="D5" s="77"/>
      <c r="E5" s="77"/>
      <c r="F5" s="77"/>
      <c r="G5" s="77"/>
      <c r="H5" s="77"/>
      <c r="I5" s="77"/>
      <c r="J5" s="58"/>
      <c r="K5" s="58"/>
      <c r="L5" s="58"/>
      <c r="M5" s="58"/>
      <c r="N5" s="58"/>
      <c r="O5" s="35"/>
      <c r="P5" s="5"/>
    </row>
    <row r="6" spans="1:16" ht="21.6" customHeight="1" x14ac:dyDescent="0.3">
      <c r="A6" s="7"/>
      <c r="B6" s="122" t="s">
        <v>1</v>
      </c>
      <c r="C6" s="124" t="s">
        <v>2</v>
      </c>
      <c r="D6" s="96" t="s">
        <v>28</v>
      </c>
      <c r="E6" s="97"/>
      <c r="F6" s="98"/>
      <c r="G6" s="96" t="s">
        <v>63</v>
      </c>
      <c r="H6" s="97"/>
      <c r="I6" s="98"/>
      <c r="J6" s="96" t="s">
        <v>105</v>
      </c>
      <c r="K6" s="97"/>
      <c r="L6" s="97"/>
      <c r="M6" s="97"/>
      <c r="N6" s="97"/>
      <c r="O6" s="35"/>
      <c r="P6" s="5"/>
    </row>
    <row r="7" spans="1:16" ht="29.4" customHeight="1" x14ac:dyDescent="0.3">
      <c r="A7" s="7"/>
      <c r="B7" s="123"/>
      <c r="C7" s="125"/>
      <c r="D7" s="23" t="s">
        <v>3</v>
      </c>
      <c r="E7" s="23" t="s">
        <v>4</v>
      </c>
      <c r="F7" s="23" t="s">
        <v>5</v>
      </c>
      <c r="G7" s="23" t="s">
        <v>3</v>
      </c>
      <c r="H7" s="23" t="s">
        <v>4</v>
      </c>
      <c r="I7" s="23" t="s">
        <v>5</v>
      </c>
      <c r="J7" s="23" t="s">
        <v>3</v>
      </c>
      <c r="K7" s="23" t="s">
        <v>4</v>
      </c>
      <c r="L7" s="23" t="s">
        <v>5</v>
      </c>
      <c r="M7" s="30" t="s">
        <v>26</v>
      </c>
      <c r="N7" s="30" t="s">
        <v>60</v>
      </c>
      <c r="O7" s="35"/>
      <c r="P7" s="5"/>
    </row>
    <row r="8" spans="1:16" ht="19.5" customHeight="1" x14ac:dyDescent="0.3">
      <c r="A8" s="7"/>
      <c r="B8" s="100" t="s">
        <v>6</v>
      </c>
      <c r="C8" s="8" t="s">
        <v>100</v>
      </c>
      <c r="D8" s="9">
        <v>20</v>
      </c>
      <c r="E8" s="9">
        <v>20</v>
      </c>
      <c r="F8" s="9">
        <f>+D8+E8</f>
        <v>40</v>
      </c>
      <c r="G8" s="9">
        <v>11</v>
      </c>
      <c r="H8" s="9">
        <v>18</v>
      </c>
      <c r="I8" s="9">
        <f>+G8+H8</f>
        <v>29</v>
      </c>
      <c r="J8" s="9">
        <v>10</v>
      </c>
      <c r="K8" s="9">
        <v>17</v>
      </c>
      <c r="L8" s="9">
        <v>27</v>
      </c>
      <c r="M8" s="59">
        <v>7.8999999999999995</v>
      </c>
      <c r="N8" s="67">
        <v>2.37</v>
      </c>
      <c r="O8" s="35"/>
      <c r="P8" s="5"/>
    </row>
    <row r="9" spans="1:16" ht="19.5" customHeight="1" x14ac:dyDescent="0.3">
      <c r="A9" s="7"/>
      <c r="B9" s="102"/>
      <c r="C9" s="8" t="s">
        <v>31</v>
      </c>
      <c r="D9" s="9">
        <v>2</v>
      </c>
      <c r="E9" s="9">
        <v>16</v>
      </c>
      <c r="F9" s="9">
        <f t="shared" ref="F9:F58" si="0">+D9+E9</f>
        <v>18</v>
      </c>
      <c r="G9" s="9">
        <v>8</v>
      </c>
      <c r="H9" s="9">
        <v>28</v>
      </c>
      <c r="I9" s="9">
        <f t="shared" ref="I9:I46" si="1">+G9+H9</f>
        <v>36</v>
      </c>
      <c r="J9" s="9">
        <v>11</v>
      </c>
      <c r="K9" s="9">
        <v>38</v>
      </c>
      <c r="L9" s="9">
        <v>49</v>
      </c>
      <c r="M9" s="59">
        <v>8.5046938775510199</v>
      </c>
      <c r="N9" s="67">
        <v>1.29</v>
      </c>
      <c r="O9" s="35"/>
      <c r="P9" s="5"/>
    </row>
    <row r="10" spans="1:16" ht="19.5" customHeight="1" x14ac:dyDescent="0.3">
      <c r="A10" s="7"/>
      <c r="B10" s="103" t="s">
        <v>7</v>
      </c>
      <c r="C10" s="10" t="s">
        <v>32</v>
      </c>
      <c r="D10" s="11">
        <v>9</v>
      </c>
      <c r="E10" s="11">
        <v>61</v>
      </c>
      <c r="F10" s="11">
        <f t="shared" si="0"/>
        <v>70</v>
      </c>
      <c r="G10" s="11">
        <v>9</v>
      </c>
      <c r="H10" s="11">
        <v>60</v>
      </c>
      <c r="I10" s="11">
        <f t="shared" si="1"/>
        <v>69</v>
      </c>
      <c r="J10" s="11">
        <v>13</v>
      </c>
      <c r="K10" s="11">
        <v>57</v>
      </c>
      <c r="L10" s="11">
        <v>70</v>
      </c>
      <c r="M10" s="60">
        <v>8.2908571428571438</v>
      </c>
      <c r="N10" s="68">
        <v>2.34</v>
      </c>
      <c r="O10" s="35"/>
      <c r="P10" s="5"/>
    </row>
    <row r="11" spans="1:16" ht="20.399999999999999" customHeight="1" x14ac:dyDescent="0.3">
      <c r="A11" s="7"/>
      <c r="B11" s="104"/>
      <c r="C11" s="10" t="s">
        <v>76</v>
      </c>
      <c r="D11" s="11">
        <v>4</v>
      </c>
      <c r="E11" s="11">
        <v>25</v>
      </c>
      <c r="F11" s="11">
        <f t="shared" si="0"/>
        <v>29</v>
      </c>
      <c r="G11" s="11">
        <v>3</v>
      </c>
      <c r="H11" s="11">
        <v>24</v>
      </c>
      <c r="I11" s="11">
        <f t="shared" si="1"/>
        <v>27</v>
      </c>
      <c r="J11" s="11">
        <v>2</v>
      </c>
      <c r="K11" s="11">
        <v>11</v>
      </c>
      <c r="L11" s="11">
        <v>13</v>
      </c>
      <c r="M11" s="60">
        <v>7.5476923076923059</v>
      </c>
      <c r="N11" s="68">
        <v>2.38</v>
      </c>
      <c r="O11" s="35"/>
      <c r="P11" s="5"/>
    </row>
    <row r="12" spans="1:16" ht="19.5" customHeight="1" x14ac:dyDescent="0.3">
      <c r="A12" s="7"/>
      <c r="B12" s="104"/>
      <c r="C12" s="10" t="s">
        <v>101</v>
      </c>
      <c r="D12" s="11">
        <v>17</v>
      </c>
      <c r="E12" s="11">
        <v>25</v>
      </c>
      <c r="F12" s="11">
        <f t="shared" si="0"/>
        <v>42</v>
      </c>
      <c r="G12" s="11">
        <v>14</v>
      </c>
      <c r="H12" s="11">
        <v>41</v>
      </c>
      <c r="I12" s="11">
        <f t="shared" si="1"/>
        <v>55</v>
      </c>
      <c r="J12" s="11">
        <v>9</v>
      </c>
      <c r="K12" s="11">
        <v>18</v>
      </c>
      <c r="L12" s="11">
        <v>27</v>
      </c>
      <c r="M12" s="60">
        <v>7.3014814814814821</v>
      </c>
      <c r="N12" s="68">
        <v>2.89</v>
      </c>
      <c r="O12" s="35"/>
      <c r="P12" s="5"/>
    </row>
    <row r="13" spans="1:16" ht="19.2" customHeight="1" x14ac:dyDescent="0.3">
      <c r="A13" s="7"/>
      <c r="B13" s="104"/>
      <c r="C13" s="10" t="s">
        <v>33</v>
      </c>
      <c r="D13" s="11">
        <v>0</v>
      </c>
      <c r="E13" s="11">
        <v>8</v>
      </c>
      <c r="F13" s="11">
        <f t="shared" si="0"/>
        <v>8</v>
      </c>
      <c r="G13" s="11">
        <v>0</v>
      </c>
      <c r="H13" s="11">
        <v>12</v>
      </c>
      <c r="I13" s="11">
        <f t="shared" si="1"/>
        <v>12</v>
      </c>
      <c r="J13" s="11">
        <v>1</v>
      </c>
      <c r="K13" s="11">
        <v>3</v>
      </c>
      <c r="L13" s="11">
        <v>4</v>
      </c>
      <c r="M13" s="60">
        <v>8.43</v>
      </c>
      <c r="N13" s="68">
        <v>1.25</v>
      </c>
      <c r="O13" s="35"/>
      <c r="P13" s="5"/>
    </row>
    <row r="14" spans="1:16" ht="19.5" customHeight="1" x14ac:dyDescent="0.3">
      <c r="A14" s="7"/>
      <c r="B14" s="104"/>
      <c r="C14" s="10" t="s">
        <v>99</v>
      </c>
      <c r="D14" s="11">
        <v>22</v>
      </c>
      <c r="E14" s="11">
        <v>88</v>
      </c>
      <c r="F14" s="11">
        <f t="shared" si="0"/>
        <v>110</v>
      </c>
      <c r="G14" s="11">
        <v>18</v>
      </c>
      <c r="H14" s="11">
        <v>82</v>
      </c>
      <c r="I14" s="11">
        <f t="shared" si="1"/>
        <v>100</v>
      </c>
      <c r="J14" s="11">
        <v>15</v>
      </c>
      <c r="K14" s="11">
        <v>70</v>
      </c>
      <c r="L14" s="11">
        <v>85</v>
      </c>
      <c r="M14" s="60">
        <v>7.4415294117647095</v>
      </c>
      <c r="N14" s="68">
        <v>2.48</v>
      </c>
      <c r="O14" s="35"/>
      <c r="P14" s="5"/>
    </row>
    <row r="15" spans="1:16" ht="19.5" customHeight="1" x14ac:dyDescent="0.3">
      <c r="A15" s="7"/>
      <c r="B15" s="104"/>
      <c r="C15" s="10" t="s">
        <v>91</v>
      </c>
      <c r="D15" s="11">
        <v>4</v>
      </c>
      <c r="E15" s="11">
        <v>2</v>
      </c>
      <c r="F15" s="11">
        <f t="shared" si="0"/>
        <v>6</v>
      </c>
      <c r="G15" s="11">
        <v>1</v>
      </c>
      <c r="H15" s="11">
        <v>0</v>
      </c>
      <c r="I15" s="11">
        <f t="shared" si="1"/>
        <v>1</v>
      </c>
      <c r="J15" s="11">
        <v>3</v>
      </c>
      <c r="K15" s="11">
        <v>1</v>
      </c>
      <c r="L15" s="11">
        <v>4</v>
      </c>
      <c r="M15" s="60">
        <v>8.0124999999999993</v>
      </c>
      <c r="N15" s="68">
        <v>2</v>
      </c>
      <c r="O15" s="35"/>
      <c r="P15" s="5"/>
    </row>
    <row r="16" spans="1:16" ht="30" customHeight="1" x14ac:dyDescent="0.3">
      <c r="A16" s="7"/>
      <c r="B16" s="105"/>
      <c r="C16" s="10" t="s">
        <v>34</v>
      </c>
      <c r="D16" s="11">
        <v>5</v>
      </c>
      <c r="E16" s="11">
        <v>10</v>
      </c>
      <c r="F16" s="11">
        <f t="shared" si="0"/>
        <v>15</v>
      </c>
      <c r="G16" s="11">
        <v>3</v>
      </c>
      <c r="H16" s="11">
        <v>13</v>
      </c>
      <c r="I16" s="11">
        <f t="shared" si="1"/>
        <v>16</v>
      </c>
      <c r="J16" s="11">
        <v>5</v>
      </c>
      <c r="K16" s="11">
        <v>9</v>
      </c>
      <c r="L16" s="11">
        <v>14</v>
      </c>
      <c r="M16" s="60">
        <v>8.5735714285714284</v>
      </c>
      <c r="N16" s="68">
        <v>2.14</v>
      </c>
      <c r="O16" s="35"/>
      <c r="P16" s="5"/>
    </row>
    <row r="17" spans="1:16" ht="19.5" customHeight="1" x14ac:dyDescent="0.3">
      <c r="A17" s="7"/>
      <c r="B17" s="100" t="s">
        <v>8</v>
      </c>
      <c r="C17" s="8" t="s">
        <v>35</v>
      </c>
      <c r="D17" s="9">
        <v>26</v>
      </c>
      <c r="E17" s="9">
        <v>17</v>
      </c>
      <c r="F17" s="9">
        <f t="shared" si="0"/>
        <v>43</v>
      </c>
      <c r="G17" s="9">
        <v>18</v>
      </c>
      <c r="H17" s="9">
        <v>20</v>
      </c>
      <c r="I17" s="9">
        <f t="shared" si="1"/>
        <v>38</v>
      </c>
      <c r="J17" s="9">
        <v>39</v>
      </c>
      <c r="K17" s="9">
        <v>21</v>
      </c>
      <c r="L17" s="9">
        <v>60</v>
      </c>
      <c r="M17" s="59">
        <v>7.8096666666666676</v>
      </c>
      <c r="N17" s="67">
        <v>1.02</v>
      </c>
      <c r="O17" s="35"/>
      <c r="P17" s="5"/>
    </row>
    <row r="18" spans="1:16" ht="19.5" customHeight="1" x14ac:dyDescent="0.3">
      <c r="A18" s="7"/>
      <c r="B18" s="101"/>
      <c r="C18" s="8" t="s">
        <v>36</v>
      </c>
      <c r="D18" s="9">
        <v>74</v>
      </c>
      <c r="E18" s="9">
        <v>76</v>
      </c>
      <c r="F18" s="9">
        <f t="shared" si="0"/>
        <v>150</v>
      </c>
      <c r="G18" s="9">
        <v>56</v>
      </c>
      <c r="H18" s="9">
        <v>57</v>
      </c>
      <c r="I18" s="9">
        <f t="shared" si="1"/>
        <v>113</v>
      </c>
      <c r="J18" s="9">
        <v>62</v>
      </c>
      <c r="K18" s="9">
        <v>68</v>
      </c>
      <c r="L18" s="9">
        <v>130</v>
      </c>
      <c r="M18" s="59">
        <v>8.3738461538461575</v>
      </c>
      <c r="N18" s="67">
        <v>1.24</v>
      </c>
      <c r="O18" s="35"/>
      <c r="P18" s="5"/>
    </row>
    <row r="19" spans="1:16" ht="19.5" customHeight="1" x14ac:dyDescent="0.3">
      <c r="A19" s="7"/>
      <c r="B19" s="101"/>
      <c r="C19" s="8" t="s">
        <v>37</v>
      </c>
      <c r="D19" s="9">
        <v>10</v>
      </c>
      <c r="E19" s="9">
        <v>11</v>
      </c>
      <c r="F19" s="9">
        <f t="shared" si="0"/>
        <v>21</v>
      </c>
      <c r="G19" s="9">
        <v>16</v>
      </c>
      <c r="H19" s="9">
        <v>12</v>
      </c>
      <c r="I19" s="9">
        <f t="shared" si="1"/>
        <v>28</v>
      </c>
      <c r="J19" s="9">
        <v>25</v>
      </c>
      <c r="K19" s="9">
        <v>18</v>
      </c>
      <c r="L19" s="9">
        <v>43</v>
      </c>
      <c r="M19" s="59">
        <v>8.0237209302325567</v>
      </c>
      <c r="N19" s="67">
        <v>1.1399999999999999</v>
      </c>
      <c r="O19" s="35"/>
      <c r="P19" s="5"/>
    </row>
    <row r="20" spans="1:16" ht="19.5" customHeight="1" x14ac:dyDescent="0.3">
      <c r="A20" s="7"/>
      <c r="B20" s="101"/>
      <c r="C20" s="8" t="s">
        <v>98</v>
      </c>
      <c r="D20" s="9">
        <v>12</v>
      </c>
      <c r="E20" s="9">
        <v>7</v>
      </c>
      <c r="F20" s="9">
        <f t="shared" si="0"/>
        <v>19</v>
      </c>
      <c r="G20" s="9">
        <v>7</v>
      </c>
      <c r="H20" s="9">
        <v>6</v>
      </c>
      <c r="I20" s="9">
        <f t="shared" si="1"/>
        <v>13</v>
      </c>
      <c r="J20" s="9">
        <v>12</v>
      </c>
      <c r="K20" s="9">
        <v>4</v>
      </c>
      <c r="L20" s="9">
        <v>16</v>
      </c>
      <c r="M20" s="59">
        <v>7.7987500000000001</v>
      </c>
      <c r="N20" s="67">
        <v>2.38</v>
      </c>
      <c r="O20" s="35"/>
      <c r="P20" s="5"/>
    </row>
    <row r="21" spans="1:16" ht="19.5" customHeight="1" x14ac:dyDescent="0.3">
      <c r="A21" s="7"/>
      <c r="B21" s="101"/>
      <c r="C21" s="8" t="s">
        <v>38</v>
      </c>
      <c r="D21" s="9">
        <v>1</v>
      </c>
      <c r="E21" s="9">
        <v>1</v>
      </c>
      <c r="F21" s="9">
        <f t="shared" si="0"/>
        <v>2</v>
      </c>
      <c r="G21" s="9">
        <v>0</v>
      </c>
      <c r="H21" s="9">
        <v>0</v>
      </c>
      <c r="I21" s="9">
        <f t="shared" si="1"/>
        <v>0</v>
      </c>
      <c r="J21" s="9">
        <v>0</v>
      </c>
      <c r="K21" s="9">
        <v>0</v>
      </c>
      <c r="L21" s="9">
        <f t="shared" ref="L21:L71" si="2">+J21+K21</f>
        <v>0</v>
      </c>
      <c r="M21" s="59">
        <v>0</v>
      </c>
      <c r="N21" s="67">
        <v>0</v>
      </c>
      <c r="O21" s="35"/>
      <c r="P21" s="5"/>
    </row>
    <row r="22" spans="1:16" ht="19.5" customHeight="1" x14ac:dyDescent="0.3">
      <c r="A22" s="7"/>
      <c r="B22" s="102"/>
      <c r="C22" s="8" t="s">
        <v>39</v>
      </c>
      <c r="D22" s="9">
        <v>6</v>
      </c>
      <c r="E22" s="9">
        <v>4</v>
      </c>
      <c r="F22" s="9">
        <f t="shared" si="0"/>
        <v>10</v>
      </c>
      <c r="G22" s="9">
        <v>0</v>
      </c>
      <c r="H22" s="9">
        <v>0</v>
      </c>
      <c r="I22" s="9">
        <f t="shared" si="1"/>
        <v>0</v>
      </c>
      <c r="J22" s="9">
        <v>0</v>
      </c>
      <c r="K22" s="9">
        <v>0</v>
      </c>
      <c r="L22" s="9">
        <f t="shared" si="2"/>
        <v>0</v>
      </c>
      <c r="M22" s="59">
        <v>0</v>
      </c>
      <c r="N22" s="67">
        <v>0</v>
      </c>
      <c r="O22" s="35"/>
      <c r="P22" s="5"/>
    </row>
    <row r="23" spans="1:16" ht="19.2" customHeight="1" x14ac:dyDescent="0.3">
      <c r="A23" s="7"/>
      <c r="B23" s="103" t="s">
        <v>9</v>
      </c>
      <c r="C23" s="10" t="s">
        <v>40</v>
      </c>
      <c r="D23" s="11">
        <v>9</v>
      </c>
      <c r="E23" s="11">
        <v>37</v>
      </c>
      <c r="F23" s="11">
        <f t="shared" si="0"/>
        <v>46</v>
      </c>
      <c r="G23" s="11">
        <v>15</v>
      </c>
      <c r="H23" s="11">
        <v>42</v>
      </c>
      <c r="I23" s="11">
        <f t="shared" si="1"/>
        <v>57</v>
      </c>
      <c r="J23" s="11">
        <v>11</v>
      </c>
      <c r="K23" s="11">
        <v>62</v>
      </c>
      <c r="L23" s="11">
        <f t="shared" si="2"/>
        <v>73</v>
      </c>
      <c r="M23" s="60">
        <v>8.1712328767123257</v>
      </c>
      <c r="N23" s="68">
        <v>2.23</v>
      </c>
      <c r="O23" s="35"/>
      <c r="P23" s="5"/>
    </row>
    <row r="24" spans="1:16" ht="19.2" customHeight="1" x14ac:dyDescent="0.3">
      <c r="A24" s="7"/>
      <c r="B24" s="104"/>
      <c r="C24" s="10" t="s">
        <v>97</v>
      </c>
      <c r="D24" s="11">
        <v>1</v>
      </c>
      <c r="E24" s="11">
        <v>16</v>
      </c>
      <c r="F24" s="11">
        <f t="shared" si="0"/>
        <v>17</v>
      </c>
      <c r="G24" s="11">
        <v>2</v>
      </c>
      <c r="H24" s="11">
        <v>19</v>
      </c>
      <c r="I24" s="11">
        <f t="shared" si="1"/>
        <v>21</v>
      </c>
      <c r="J24" s="11">
        <v>3</v>
      </c>
      <c r="K24" s="11">
        <v>18</v>
      </c>
      <c r="L24" s="11">
        <f t="shared" si="2"/>
        <v>21</v>
      </c>
      <c r="M24" s="60">
        <v>8.1</v>
      </c>
      <c r="N24" s="68">
        <v>2.67</v>
      </c>
      <c r="O24" s="35"/>
      <c r="P24" s="5"/>
    </row>
    <row r="25" spans="1:16" ht="19.2" customHeight="1" x14ac:dyDescent="0.3">
      <c r="A25" s="7"/>
      <c r="B25" s="104"/>
      <c r="C25" s="10" t="s">
        <v>90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f t="shared" si="1"/>
        <v>0</v>
      </c>
      <c r="J25" s="11">
        <v>3</v>
      </c>
      <c r="K25" s="11">
        <v>7</v>
      </c>
      <c r="L25" s="11">
        <f t="shared" si="2"/>
        <v>10</v>
      </c>
      <c r="M25" s="60">
        <v>8.907</v>
      </c>
      <c r="N25" s="68">
        <v>1</v>
      </c>
      <c r="O25" s="35"/>
      <c r="P25" s="5"/>
    </row>
    <row r="26" spans="1:16" ht="18" customHeight="1" x14ac:dyDescent="0.3">
      <c r="A26" s="7"/>
      <c r="B26" s="104"/>
      <c r="C26" s="10" t="s">
        <v>41</v>
      </c>
      <c r="D26" s="11">
        <v>1</v>
      </c>
      <c r="E26" s="11">
        <v>4</v>
      </c>
      <c r="F26" s="11">
        <f t="shared" si="0"/>
        <v>5</v>
      </c>
      <c r="G26" s="11">
        <v>3</v>
      </c>
      <c r="H26" s="11">
        <v>2</v>
      </c>
      <c r="I26" s="11">
        <f t="shared" si="1"/>
        <v>5</v>
      </c>
      <c r="J26" s="11">
        <v>0</v>
      </c>
      <c r="K26" s="11">
        <v>0</v>
      </c>
      <c r="L26" s="11">
        <f t="shared" si="2"/>
        <v>0</v>
      </c>
      <c r="M26" s="60">
        <v>0</v>
      </c>
      <c r="N26" s="68">
        <v>0</v>
      </c>
      <c r="O26" s="35"/>
      <c r="P26" s="5"/>
    </row>
    <row r="27" spans="1:16" ht="18" customHeight="1" x14ac:dyDescent="0.3">
      <c r="A27" s="7"/>
      <c r="B27" s="104"/>
      <c r="C27" s="10" t="s">
        <v>96</v>
      </c>
      <c r="D27" s="11">
        <v>7</v>
      </c>
      <c r="E27" s="11">
        <v>13</v>
      </c>
      <c r="F27" s="11">
        <f t="shared" ref="F27" si="3">+D27+E27</f>
        <v>20</v>
      </c>
      <c r="G27" s="11">
        <v>4</v>
      </c>
      <c r="H27" s="11">
        <v>17</v>
      </c>
      <c r="I27" s="11">
        <f t="shared" si="1"/>
        <v>21</v>
      </c>
      <c r="J27" s="11">
        <v>6</v>
      </c>
      <c r="K27" s="11">
        <v>16</v>
      </c>
      <c r="L27" s="11">
        <f t="shared" si="2"/>
        <v>22</v>
      </c>
      <c r="M27" s="60">
        <v>8.3572727272727274</v>
      </c>
      <c r="N27" s="68">
        <v>1.1399999999999999</v>
      </c>
      <c r="O27" s="35"/>
      <c r="P27" s="5"/>
    </row>
    <row r="28" spans="1:16" ht="16.8" customHeight="1" x14ac:dyDescent="0.3">
      <c r="A28" s="7"/>
      <c r="B28" s="104"/>
      <c r="C28" s="10" t="s">
        <v>89</v>
      </c>
      <c r="D28" s="11" t="s">
        <v>83</v>
      </c>
      <c r="E28" s="11" t="s">
        <v>83</v>
      </c>
      <c r="F28" s="11" t="s">
        <v>83</v>
      </c>
      <c r="G28" s="11">
        <v>0</v>
      </c>
      <c r="H28" s="11">
        <v>0</v>
      </c>
      <c r="I28" s="11">
        <f t="shared" si="1"/>
        <v>0</v>
      </c>
      <c r="J28" s="11">
        <v>8</v>
      </c>
      <c r="K28" s="11">
        <v>18</v>
      </c>
      <c r="L28" s="11">
        <f t="shared" si="2"/>
        <v>26</v>
      </c>
      <c r="M28" s="60">
        <v>8.3761538461538443</v>
      </c>
      <c r="N28" s="68">
        <v>1</v>
      </c>
      <c r="O28" s="35"/>
      <c r="P28" s="5"/>
    </row>
    <row r="29" spans="1:16" ht="19.5" customHeight="1" x14ac:dyDescent="0.3">
      <c r="A29" s="7"/>
      <c r="B29" s="101" t="s">
        <v>10</v>
      </c>
      <c r="C29" s="8" t="s">
        <v>95</v>
      </c>
      <c r="D29" s="9">
        <v>4</v>
      </c>
      <c r="E29" s="9">
        <v>24</v>
      </c>
      <c r="F29" s="9">
        <f t="shared" si="0"/>
        <v>28</v>
      </c>
      <c r="G29" s="9">
        <v>1</v>
      </c>
      <c r="H29" s="9">
        <v>22</v>
      </c>
      <c r="I29" s="9">
        <f t="shared" si="1"/>
        <v>23</v>
      </c>
      <c r="J29" s="9">
        <v>6</v>
      </c>
      <c r="K29" s="9">
        <v>23</v>
      </c>
      <c r="L29" s="9">
        <f t="shared" si="2"/>
        <v>29</v>
      </c>
      <c r="M29" s="59">
        <v>7.7</v>
      </c>
      <c r="N29" s="67">
        <v>2.42</v>
      </c>
      <c r="O29" s="35"/>
      <c r="P29" s="5"/>
    </row>
    <row r="30" spans="1:16" ht="19.5" customHeight="1" x14ac:dyDescent="0.3">
      <c r="A30" s="7"/>
      <c r="B30" s="101"/>
      <c r="C30" s="8" t="s">
        <v>42</v>
      </c>
      <c r="D30" s="9">
        <v>10</v>
      </c>
      <c r="E30" s="9">
        <v>6</v>
      </c>
      <c r="F30" s="9">
        <f t="shared" si="0"/>
        <v>16</v>
      </c>
      <c r="G30" s="9">
        <v>4</v>
      </c>
      <c r="H30" s="9">
        <v>7</v>
      </c>
      <c r="I30" s="9">
        <f t="shared" si="1"/>
        <v>11</v>
      </c>
      <c r="J30" s="9">
        <v>1</v>
      </c>
      <c r="K30" s="9">
        <v>4</v>
      </c>
      <c r="L30" s="9">
        <f t="shared" si="2"/>
        <v>5</v>
      </c>
      <c r="M30" s="59">
        <v>7.6759999999999993</v>
      </c>
      <c r="N30" s="67">
        <v>2</v>
      </c>
      <c r="O30" s="35"/>
      <c r="P30" s="5"/>
    </row>
    <row r="31" spans="1:16" ht="19.5" customHeight="1" x14ac:dyDescent="0.3">
      <c r="A31" s="7"/>
      <c r="B31" s="101"/>
      <c r="C31" s="8" t="s">
        <v>43</v>
      </c>
      <c r="D31" s="9">
        <v>0</v>
      </c>
      <c r="E31" s="9">
        <v>18</v>
      </c>
      <c r="F31" s="9">
        <f t="shared" si="0"/>
        <v>18</v>
      </c>
      <c r="G31" s="9">
        <v>0</v>
      </c>
      <c r="H31" s="9">
        <v>29</v>
      </c>
      <c r="I31" s="9">
        <f t="shared" si="1"/>
        <v>29</v>
      </c>
      <c r="J31" s="9">
        <v>3</v>
      </c>
      <c r="K31" s="9">
        <v>24</v>
      </c>
      <c r="L31" s="9">
        <v>27</v>
      </c>
      <c r="M31" s="59">
        <v>7.7018518518518526</v>
      </c>
      <c r="N31" s="67">
        <v>3.07</v>
      </c>
      <c r="O31" s="35"/>
      <c r="P31" s="5"/>
    </row>
    <row r="32" spans="1:16" ht="19.5" customHeight="1" x14ac:dyDescent="0.3">
      <c r="A32" s="7"/>
      <c r="B32" s="101"/>
      <c r="C32" s="8" t="s">
        <v>44</v>
      </c>
      <c r="D32" s="9">
        <v>21</v>
      </c>
      <c r="E32" s="9">
        <v>55</v>
      </c>
      <c r="F32" s="9">
        <f t="shared" si="0"/>
        <v>76</v>
      </c>
      <c r="G32" s="9">
        <v>10</v>
      </c>
      <c r="H32" s="9">
        <v>29</v>
      </c>
      <c r="I32" s="9">
        <f t="shared" si="1"/>
        <v>39</v>
      </c>
      <c r="J32" s="9">
        <v>11</v>
      </c>
      <c r="K32" s="9">
        <v>51</v>
      </c>
      <c r="L32" s="9">
        <v>62</v>
      </c>
      <c r="M32" s="59">
        <v>7.8711290322580636</v>
      </c>
      <c r="N32" s="67">
        <v>1.97</v>
      </c>
      <c r="O32" s="35"/>
      <c r="P32" s="5"/>
    </row>
    <row r="33" spans="1:16" ht="19.5" customHeight="1" x14ac:dyDescent="0.3">
      <c r="A33" s="7"/>
      <c r="B33" s="101"/>
      <c r="C33" s="8" t="s">
        <v>45</v>
      </c>
      <c r="D33" s="9">
        <v>9</v>
      </c>
      <c r="E33" s="9">
        <v>16</v>
      </c>
      <c r="F33" s="9">
        <f t="shared" si="0"/>
        <v>25</v>
      </c>
      <c r="G33" s="9">
        <v>7</v>
      </c>
      <c r="H33" s="9">
        <v>18</v>
      </c>
      <c r="I33" s="9">
        <f t="shared" si="1"/>
        <v>25</v>
      </c>
      <c r="J33" s="9">
        <v>2</v>
      </c>
      <c r="K33" s="9">
        <v>11</v>
      </c>
      <c r="L33" s="9">
        <v>13</v>
      </c>
      <c r="M33" s="59">
        <v>7.7338461538461534</v>
      </c>
      <c r="N33" s="67">
        <v>2.69</v>
      </c>
      <c r="O33" s="35"/>
      <c r="P33" s="5"/>
    </row>
    <row r="34" spans="1:16" ht="19.5" customHeight="1" x14ac:dyDescent="0.3">
      <c r="A34" s="7"/>
      <c r="B34" s="101"/>
      <c r="C34" s="8" t="s">
        <v>46</v>
      </c>
      <c r="D34" s="9">
        <v>52</v>
      </c>
      <c r="E34" s="9">
        <v>192</v>
      </c>
      <c r="F34" s="9">
        <f t="shared" si="0"/>
        <v>244</v>
      </c>
      <c r="G34" s="9">
        <v>55</v>
      </c>
      <c r="H34" s="9">
        <v>200</v>
      </c>
      <c r="I34" s="9">
        <f t="shared" si="1"/>
        <v>255</v>
      </c>
      <c r="J34" s="9">
        <v>68</v>
      </c>
      <c r="K34" s="9">
        <v>193</v>
      </c>
      <c r="L34" s="9">
        <v>261</v>
      </c>
      <c r="M34" s="59">
        <v>7.4681609195402325</v>
      </c>
      <c r="N34" s="67">
        <v>2.63</v>
      </c>
      <c r="O34" s="35"/>
      <c r="P34" s="5"/>
    </row>
    <row r="35" spans="1:16" ht="19.5" customHeight="1" x14ac:dyDescent="0.3">
      <c r="A35" s="7"/>
      <c r="B35" s="101"/>
      <c r="C35" s="8" t="s">
        <v>47</v>
      </c>
      <c r="D35" s="9">
        <v>4</v>
      </c>
      <c r="E35" s="9">
        <v>13</v>
      </c>
      <c r="F35" s="9">
        <f t="shared" si="0"/>
        <v>17</v>
      </c>
      <c r="G35" s="9">
        <v>2</v>
      </c>
      <c r="H35" s="9">
        <v>13</v>
      </c>
      <c r="I35" s="9">
        <f t="shared" si="1"/>
        <v>15</v>
      </c>
      <c r="J35" s="9">
        <v>0</v>
      </c>
      <c r="K35" s="9">
        <v>10</v>
      </c>
      <c r="L35" s="9">
        <v>10</v>
      </c>
      <c r="M35" s="59">
        <v>8.1370000000000005</v>
      </c>
      <c r="N35" s="67">
        <v>2.1</v>
      </c>
      <c r="O35" s="35"/>
      <c r="P35" s="5"/>
    </row>
    <row r="36" spans="1:16" ht="19.2" customHeight="1" x14ac:dyDescent="0.3">
      <c r="A36" s="7"/>
      <c r="B36" s="103" t="s">
        <v>11</v>
      </c>
      <c r="C36" s="10" t="s">
        <v>107</v>
      </c>
      <c r="D36" s="11">
        <v>6</v>
      </c>
      <c r="E36" s="11">
        <v>4</v>
      </c>
      <c r="F36" s="11">
        <f t="shared" ref="F36" si="4">+D36+E36</f>
        <v>10</v>
      </c>
      <c r="G36" s="11">
        <v>18</v>
      </c>
      <c r="H36" s="11">
        <v>6</v>
      </c>
      <c r="I36" s="11">
        <f t="shared" ref="I36" si="5">+G36+H36</f>
        <v>24</v>
      </c>
      <c r="J36" s="11">
        <v>3</v>
      </c>
      <c r="K36" s="11">
        <v>3</v>
      </c>
      <c r="L36" s="11">
        <f t="shared" si="2"/>
        <v>6</v>
      </c>
      <c r="M36" s="60">
        <v>8.8800000000000008</v>
      </c>
      <c r="N36" s="68">
        <v>1</v>
      </c>
      <c r="O36" s="35"/>
      <c r="P36" s="5"/>
    </row>
    <row r="37" spans="1:16" ht="19.2" customHeight="1" x14ac:dyDescent="0.3">
      <c r="A37" s="7"/>
      <c r="B37" s="104"/>
      <c r="C37" s="10" t="s">
        <v>92</v>
      </c>
      <c r="D37" s="11">
        <v>6</v>
      </c>
      <c r="E37" s="11">
        <v>4</v>
      </c>
      <c r="F37" s="11">
        <f t="shared" ref="F37" si="6">+D37+E37</f>
        <v>10</v>
      </c>
      <c r="G37" s="11">
        <v>18</v>
      </c>
      <c r="H37" s="11">
        <v>6</v>
      </c>
      <c r="I37" s="11">
        <f t="shared" ref="I37" si="7">+G37+H37</f>
        <v>24</v>
      </c>
      <c r="J37" s="11">
        <v>10</v>
      </c>
      <c r="K37" s="11">
        <v>11</v>
      </c>
      <c r="L37" s="11">
        <v>21</v>
      </c>
      <c r="M37" s="60">
        <v>7.8290476190476186</v>
      </c>
      <c r="N37" s="68">
        <v>2.19</v>
      </c>
      <c r="O37" s="35"/>
      <c r="P37" s="5"/>
    </row>
    <row r="38" spans="1:16" ht="19.2" customHeight="1" x14ac:dyDescent="0.3">
      <c r="A38" s="7"/>
      <c r="B38" s="104"/>
      <c r="C38" s="10" t="s">
        <v>49</v>
      </c>
      <c r="D38" s="11">
        <v>25</v>
      </c>
      <c r="E38" s="11">
        <v>73</v>
      </c>
      <c r="F38" s="11">
        <f t="shared" si="0"/>
        <v>98</v>
      </c>
      <c r="G38" s="11">
        <v>36</v>
      </c>
      <c r="H38" s="11">
        <v>69</v>
      </c>
      <c r="I38" s="11">
        <f t="shared" si="1"/>
        <v>105</v>
      </c>
      <c r="J38" s="11">
        <v>27</v>
      </c>
      <c r="K38" s="11">
        <v>53</v>
      </c>
      <c r="L38" s="11">
        <v>80</v>
      </c>
      <c r="M38" s="60">
        <v>7.812249999999997</v>
      </c>
      <c r="N38" s="68">
        <v>2.5499999999999998</v>
      </c>
      <c r="O38" s="35"/>
      <c r="P38" s="5"/>
    </row>
    <row r="39" spans="1:16" ht="19.2" customHeight="1" x14ac:dyDescent="0.3">
      <c r="A39" s="7"/>
      <c r="B39" s="104"/>
      <c r="C39" s="10" t="s">
        <v>50</v>
      </c>
      <c r="D39" s="11">
        <v>5</v>
      </c>
      <c r="E39" s="11">
        <v>17</v>
      </c>
      <c r="F39" s="11">
        <f t="shared" si="0"/>
        <v>22</v>
      </c>
      <c r="G39" s="11">
        <v>9</v>
      </c>
      <c r="H39" s="11">
        <v>22</v>
      </c>
      <c r="I39" s="11">
        <f t="shared" si="1"/>
        <v>31</v>
      </c>
      <c r="J39" s="11">
        <v>6</v>
      </c>
      <c r="K39" s="11">
        <v>12</v>
      </c>
      <c r="L39" s="11">
        <v>18</v>
      </c>
      <c r="M39" s="60">
        <v>7.7977777777777773</v>
      </c>
      <c r="N39" s="68">
        <v>2.17</v>
      </c>
      <c r="O39" s="35"/>
      <c r="P39" s="5"/>
    </row>
    <row r="40" spans="1:16" ht="19.2" customHeight="1" x14ac:dyDescent="0.3">
      <c r="A40" s="7"/>
      <c r="B40" s="104"/>
      <c r="C40" s="10" t="s">
        <v>51</v>
      </c>
      <c r="D40" s="11">
        <v>1</v>
      </c>
      <c r="E40" s="11">
        <v>0</v>
      </c>
      <c r="F40" s="11">
        <f t="shared" si="0"/>
        <v>1</v>
      </c>
      <c r="G40" s="11">
        <v>0</v>
      </c>
      <c r="H40" s="11">
        <v>0</v>
      </c>
      <c r="I40" s="11">
        <f t="shared" si="1"/>
        <v>0</v>
      </c>
      <c r="J40" s="11">
        <v>0</v>
      </c>
      <c r="K40" s="11">
        <v>0</v>
      </c>
      <c r="L40" s="11">
        <f t="shared" si="2"/>
        <v>0</v>
      </c>
      <c r="M40" s="11">
        <v>0</v>
      </c>
      <c r="N40" s="11">
        <v>0</v>
      </c>
      <c r="O40" s="35"/>
      <c r="P40" s="5"/>
    </row>
    <row r="41" spans="1:16" ht="19.2" customHeight="1" x14ac:dyDescent="0.3">
      <c r="A41" s="7"/>
      <c r="B41" s="104"/>
      <c r="C41" s="10" t="s">
        <v>94</v>
      </c>
      <c r="D41" s="11">
        <v>11</v>
      </c>
      <c r="E41" s="11">
        <v>33</v>
      </c>
      <c r="F41" s="11">
        <f t="shared" si="0"/>
        <v>44</v>
      </c>
      <c r="G41" s="11">
        <v>11</v>
      </c>
      <c r="H41" s="11">
        <v>40</v>
      </c>
      <c r="I41" s="11">
        <f t="shared" si="1"/>
        <v>51</v>
      </c>
      <c r="J41" s="11">
        <v>7</v>
      </c>
      <c r="K41" s="11">
        <v>41</v>
      </c>
      <c r="L41" s="11">
        <f t="shared" si="2"/>
        <v>48</v>
      </c>
      <c r="M41" s="60">
        <v>8.0041666666666647</v>
      </c>
      <c r="N41" s="68">
        <v>1.94</v>
      </c>
      <c r="O41" s="35"/>
      <c r="P41" s="5"/>
    </row>
    <row r="42" spans="1:16" ht="19.2" customHeight="1" x14ac:dyDescent="0.3">
      <c r="A42" s="7"/>
      <c r="B42" s="104"/>
      <c r="C42" s="10" t="s">
        <v>52</v>
      </c>
      <c r="D42" s="11">
        <v>0</v>
      </c>
      <c r="E42" s="11">
        <v>3</v>
      </c>
      <c r="F42" s="11">
        <f t="shared" si="0"/>
        <v>3</v>
      </c>
      <c r="G42" s="11">
        <v>0</v>
      </c>
      <c r="H42" s="11">
        <v>0</v>
      </c>
      <c r="I42" s="11">
        <f t="shared" si="1"/>
        <v>0</v>
      </c>
      <c r="J42" s="11">
        <v>0</v>
      </c>
      <c r="K42" s="11">
        <v>0</v>
      </c>
      <c r="L42" s="11">
        <f t="shared" si="2"/>
        <v>0</v>
      </c>
      <c r="M42" s="11">
        <v>0</v>
      </c>
      <c r="N42" s="11">
        <v>0</v>
      </c>
      <c r="O42" s="35"/>
      <c r="P42" s="5"/>
    </row>
    <row r="43" spans="1:16" ht="19.2" customHeight="1" x14ac:dyDescent="0.3">
      <c r="A43" s="7"/>
      <c r="B43" s="104"/>
      <c r="C43" s="10" t="s">
        <v>53</v>
      </c>
      <c r="D43" s="11">
        <v>3</v>
      </c>
      <c r="E43" s="11">
        <v>8</v>
      </c>
      <c r="F43" s="11">
        <f t="shared" si="0"/>
        <v>11</v>
      </c>
      <c r="G43" s="11">
        <v>0</v>
      </c>
      <c r="H43" s="11">
        <v>11</v>
      </c>
      <c r="I43" s="11">
        <f t="shared" si="1"/>
        <v>11</v>
      </c>
      <c r="J43" s="11">
        <v>1</v>
      </c>
      <c r="K43" s="11">
        <v>0</v>
      </c>
      <c r="L43" s="11">
        <f t="shared" si="2"/>
        <v>1</v>
      </c>
      <c r="M43" s="60">
        <v>8.59</v>
      </c>
      <c r="N43" s="68" t="s">
        <v>109</v>
      </c>
      <c r="O43" s="35"/>
      <c r="P43" s="5"/>
    </row>
    <row r="44" spans="1:16" ht="22.2" customHeight="1" x14ac:dyDescent="0.3">
      <c r="A44" s="7"/>
      <c r="B44" s="104"/>
      <c r="C44" s="10" t="s">
        <v>54</v>
      </c>
      <c r="D44" s="11">
        <v>1</v>
      </c>
      <c r="E44" s="11">
        <v>2</v>
      </c>
      <c r="F44" s="11">
        <f t="shared" si="0"/>
        <v>3</v>
      </c>
      <c r="G44" s="11">
        <v>1</v>
      </c>
      <c r="H44" s="11">
        <v>0</v>
      </c>
      <c r="I44" s="11">
        <f t="shared" si="1"/>
        <v>1</v>
      </c>
      <c r="J44" s="11">
        <v>0</v>
      </c>
      <c r="K44" s="11">
        <v>0</v>
      </c>
      <c r="L44" s="11">
        <f t="shared" si="2"/>
        <v>0</v>
      </c>
      <c r="M44" s="60">
        <v>0</v>
      </c>
      <c r="N44" s="68">
        <v>0</v>
      </c>
      <c r="O44" s="35"/>
      <c r="P44" s="5"/>
    </row>
    <row r="45" spans="1:16" ht="19.2" customHeight="1" x14ac:dyDescent="0.3">
      <c r="A45" s="7"/>
      <c r="B45" s="105"/>
      <c r="C45" s="10" t="s">
        <v>93</v>
      </c>
      <c r="D45" s="11">
        <v>2</v>
      </c>
      <c r="E45" s="11">
        <v>8</v>
      </c>
      <c r="F45" s="11">
        <f t="shared" si="0"/>
        <v>10</v>
      </c>
      <c r="G45" s="11">
        <v>0</v>
      </c>
      <c r="H45" s="11">
        <v>4</v>
      </c>
      <c r="I45" s="11">
        <f t="shared" si="1"/>
        <v>4</v>
      </c>
      <c r="J45" s="11">
        <v>1</v>
      </c>
      <c r="K45" s="11">
        <v>5</v>
      </c>
      <c r="L45" s="11">
        <v>6</v>
      </c>
      <c r="M45" s="60">
        <v>8.4033333333333342</v>
      </c>
      <c r="N45" s="68">
        <v>2.17</v>
      </c>
      <c r="O45" s="35"/>
      <c r="P45" s="5"/>
    </row>
    <row r="46" spans="1:16" ht="20.399999999999999" customHeight="1" x14ac:dyDescent="0.3">
      <c r="A46" s="7"/>
      <c r="B46" s="100" t="s">
        <v>12</v>
      </c>
      <c r="C46" s="8" t="s">
        <v>85</v>
      </c>
      <c r="D46" s="9">
        <v>1</v>
      </c>
      <c r="E46" s="9">
        <v>6</v>
      </c>
      <c r="F46" s="9">
        <f t="shared" si="0"/>
        <v>7</v>
      </c>
      <c r="G46" s="9">
        <v>4</v>
      </c>
      <c r="H46" s="9">
        <v>19</v>
      </c>
      <c r="I46" s="9">
        <f t="shared" si="1"/>
        <v>23</v>
      </c>
      <c r="J46" s="9">
        <v>0</v>
      </c>
      <c r="K46" s="9">
        <v>0</v>
      </c>
      <c r="L46" s="9">
        <f t="shared" si="2"/>
        <v>0</v>
      </c>
      <c r="M46" s="59">
        <v>0</v>
      </c>
      <c r="N46" s="67">
        <v>0</v>
      </c>
      <c r="O46" s="35"/>
    </row>
    <row r="47" spans="1:16" ht="20.399999999999999" customHeight="1" x14ac:dyDescent="0.3">
      <c r="A47" s="7"/>
      <c r="B47" s="101"/>
      <c r="C47" s="8" t="s">
        <v>55</v>
      </c>
      <c r="D47" s="9">
        <v>0</v>
      </c>
      <c r="E47" s="9">
        <v>0</v>
      </c>
      <c r="F47" s="9">
        <f>+D47+E47</f>
        <v>0</v>
      </c>
      <c r="G47" s="9">
        <v>0</v>
      </c>
      <c r="H47" s="9">
        <v>0</v>
      </c>
      <c r="I47" s="9">
        <f t="shared" ref="I47:I48" si="8">G47+H47</f>
        <v>0</v>
      </c>
      <c r="J47" s="9">
        <v>1</v>
      </c>
      <c r="K47" s="9">
        <v>9</v>
      </c>
      <c r="L47" s="9">
        <f t="shared" si="2"/>
        <v>10</v>
      </c>
      <c r="M47" s="9">
        <v>7.7399999999999993</v>
      </c>
      <c r="N47" s="9">
        <v>2.1</v>
      </c>
      <c r="O47" s="35"/>
    </row>
    <row r="48" spans="1:16" ht="20.399999999999999" customHeight="1" x14ac:dyDescent="0.3">
      <c r="A48" s="7"/>
      <c r="B48" s="101"/>
      <c r="C48" s="8" t="s">
        <v>56</v>
      </c>
      <c r="D48" s="9">
        <v>2</v>
      </c>
      <c r="E48" s="9">
        <v>1</v>
      </c>
      <c r="F48" s="9">
        <f t="shared" si="0"/>
        <v>3</v>
      </c>
      <c r="G48" s="9">
        <v>0</v>
      </c>
      <c r="H48" s="9">
        <v>0</v>
      </c>
      <c r="I48" s="9">
        <f t="shared" si="8"/>
        <v>0</v>
      </c>
      <c r="J48" s="9">
        <v>5</v>
      </c>
      <c r="K48" s="9">
        <v>11</v>
      </c>
      <c r="L48" s="9">
        <f t="shared" si="2"/>
        <v>16</v>
      </c>
      <c r="M48" s="9">
        <v>8</v>
      </c>
      <c r="N48" s="9">
        <v>2</v>
      </c>
      <c r="O48" s="35"/>
    </row>
    <row r="49" spans="1:16" ht="33.6" customHeight="1" x14ac:dyDescent="0.3">
      <c r="A49" s="7"/>
      <c r="B49" s="101"/>
      <c r="C49" s="8" t="s">
        <v>57</v>
      </c>
      <c r="D49" s="9">
        <v>31</v>
      </c>
      <c r="E49" s="9">
        <v>49</v>
      </c>
      <c r="F49" s="9">
        <f t="shared" si="0"/>
        <v>80</v>
      </c>
      <c r="G49" s="9">
        <v>35</v>
      </c>
      <c r="H49" s="9">
        <v>73</v>
      </c>
      <c r="I49" s="9">
        <f t="shared" ref="I49:I65" si="9">+G49+H49</f>
        <v>108</v>
      </c>
      <c r="J49" s="9">
        <v>38</v>
      </c>
      <c r="K49" s="9">
        <v>72</v>
      </c>
      <c r="L49" s="9">
        <f t="shared" si="2"/>
        <v>110</v>
      </c>
      <c r="M49" s="59">
        <v>8.3367272727272752</v>
      </c>
      <c r="N49" s="67">
        <v>1.34</v>
      </c>
      <c r="O49" s="35"/>
    </row>
    <row r="50" spans="1:16" ht="22.2" customHeight="1" x14ac:dyDescent="0.3">
      <c r="A50" s="7"/>
      <c r="B50" s="101"/>
      <c r="C50" s="8" t="s">
        <v>58</v>
      </c>
      <c r="D50" s="9">
        <v>5</v>
      </c>
      <c r="E50" s="9">
        <v>30</v>
      </c>
      <c r="F50" s="9">
        <f t="shared" si="0"/>
        <v>35</v>
      </c>
      <c r="G50" s="9">
        <v>13</v>
      </c>
      <c r="H50" s="9">
        <v>43</v>
      </c>
      <c r="I50" s="9">
        <f t="shared" si="9"/>
        <v>56</v>
      </c>
      <c r="J50" s="9">
        <v>8</v>
      </c>
      <c r="K50" s="9">
        <v>51</v>
      </c>
      <c r="L50" s="9">
        <f t="shared" si="2"/>
        <v>59</v>
      </c>
      <c r="M50" s="59">
        <v>8.0647457627118655</v>
      </c>
      <c r="N50" s="67">
        <v>2.44</v>
      </c>
      <c r="O50" s="35"/>
    </row>
    <row r="51" spans="1:16" ht="19.5" customHeight="1" x14ac:dyDescent="0.3">
      <c r="A51" s="7"/>
      <c r="B51" s="102"/>
      <c r="C51" s="8" t="s">
        <v>102</v>
      </c>
      <c r="D51" s="9">
        <v>5</v>
      </c>
      <c r="E51" s="9">
        <v>29</v>
      </c>
      <c r="F51" s="9">
        <f t="shared" si="0"/>
        <v>34</v>
      </c>
      <c r="G51" s="9">
        <v>5</v>
      </c>
      <c r="H51" s="9">
        <v>19</v>
      </c>
      <c r="I51" s="9">
        <f t="shared" si="9"/>
        <v>24</v>
      </c>
      <c r="J51" s="9">
        <v>8</v>
      </c>
      <c r="K51" s="9">
        <v>29</v>
      </c>
      <c r="L51" s="9">
        <f t="shared" si="2"/>
        <v>37</v>
      </c>
      <c r="M51" s="59">
        <v>8.1648648648648656</v>
      </c>
      <c r="N51" s="67">
        <v>2.2400000000000002</v>
      </c>
      <c r="O51" s="35"/>
      <c r="P51" s="5"/>
    </row>
    <row r="52" spans="1:16" ht="19.2" customHeight="1" x14ac:dyDescent="0.3">
      <c r="A52" s="7"/>
      <c r="B52" s="103" t="s">
        <v>13</v>
      </c>
      <c r="C52" s="10" t="s">
        <v>65</v>
      </c>
      <c r="D52" s="11">
        <v>0</v>
      </c>
      <c r="E52" s="11">
        <v>0</v>
      </c>
      <c r="F52" s="11" t="s">
        <v>83</v>
      </c>
      <c r="G52" s="11">
        <v>1</v>
      </c>
      <c r="H52" s="11">
        <v>3</v>
      </c>
      <c r="I52" s="11">
        <f t="shared" si="9"/>
        <v>4</v>
      </c>
      <c r="J52" s="11">
        <v>1</v>
      </c>
      <c r="K52" s="11">
        <v>8</v>
      </c>
      <c r="L52" s="11">
        <f t="shared" si="2"/>
        <v>9</v>
      </c>
      <c r="M52" s="60">
        <v>7.4455555555555542</v>
      </c>
      <c r="N52" s="68">
        <v>2.56</v>
      </c>
      <c r="O52" s="35"/>
      <c r="P52" s="5"/>
    </row>
    <row r="53" spans="1:16" ht="19.2" customHeight="1" x14ac:dyDescent="0.3">
      <c r="A53" s="7"/>
      <c r="B53" s="104"/>
      <c r="C53" s="10" t="s">
        <v>86</v>
      </c>
      <c r="D53" s="11">
        <v>0</v>
      </c>
      <c r="E53" s="11">
        <v>2</v>
      </c>
      <c r="F53" s="11">
        <f t="shared" ref="F53" si="10">+D53+E53</f>
        <v>2</v>
      </c>
      <c r="G53" s="11">
        <v>1</v>
      </c>
      <c r="H53" s="11">
        <v>2</v>
      </c>
      <c r="I53" s="11">
        <f t="shared" si="9"/>
        <v>3</v>
      </c>
      <c r="J53" s="11">
        <v>0</v>
      </c>
      <c r="K53" s="11">
        <v>0</v>
      </c>
      <c r="L53" s="11">
        <f t="shared" si="2"/>
        <v>0</v>
      </c>
      <c r="M53" s="60">
        <v>0</v>
      </c>
      <c r="N53" s="68">
        <v>0</v>
      </c>
      <c r="O53" s="35"/>
      <c r="P53" s="5"/>
    </row>
    <row r="54" spans="1:16" ht="19.2" customHeight="1" x14ac:dyDescent="0.3">
      <c r="A54" s="7"/>
      <c r="B54" s="104"/>
      <c r="C54" s="10" t="s">
        <v>88</v>
      </c>
      <c r="D54" s="11">
        <v>0</v>
      </c>
      <c r="E54" s="11">
        <v>3</v>
      </c>
      <c r="F54" s="11">
        <f t="shared" si="0"/>
        <v>3</v>
      </c>
      <c r="G54" s="11">
        <v>0</v>
      </c>
      <c r="H54" s="11">
        <v>1</v>
      </c>
      <c r="I54" s="11">
        <f t="shared" si="9"/>
        <v>1</v>
      </c>
      <c r="J54" s="11">
        <v>0</v>
      </c>
      <c r="K54" s="11">
        <v>0</v>
      </c>
      <c r="L54" s="11">
        <f t="shared" si="2"/>
        <v>0</v>
      </c>
      <c r="M54" s="60">
        <v>0</v>
      </c>
      <c r="N54" s="68">
        <v>0</v>
      </c>
      <c r="O54" s="35"/>
      <c r="P54" s="5"/>
    </row>
    <row r="55" spans="1:16" ht="19.2" customHeight="1" x14ac:dyDescent="0.3">
      <c r="A55" s="7"/>
      <c r="B55" s="104"/>
      <c r="C55" s="10" t="s">
        <v>61</v>
      </c>
      <c r="D55" s="11">
        <v>1</v>
      </c>
      <c r="E55" s="11">
        <v>7</v>
      </c>
      <c r="F55" s="11">
        <f t="shared" si="0"/>
        <v>8</v>
      </c>
      <c r="G55" s="11">
        <v>0</v>
      </c>
      <c r="H55" s="11">
        <v>0</v>
      </c>
      <c r="I55" s="11">
        <f t="shared" si="9"/>
        <v>0</v>
      </c>
      <c r="J55" s="11">
        <v>0</v>
      </c>
      <c r="K55" s="11">
        <v>0</v>
      </c>
      <c r="L55" s="11">
        <f t="shared" si="2"/>
        <v>0</v>
      </c>
      <c r="M55" s="11">
        <v>0</v>
      </c>
      <c r="N55" s="11">
        <v>0</v>
      </c>
      <c r="O55" s="35"/>
      <c r="P55" s="5"/>
    </row>
    <row r="56" spans="1:16" ht="19.2" customHeight="1" x14ac:dyDescent="0.3">
      <c r="A56" s="7"/>
      <c r="B56" s="105"/>
      <c r="C56" s="10" t="s">
        <v>62</v>
      </c>
      <c r="D56" s="11">
        <v>2</v>
      </c>
      <c r="E56" s="11">
        <v>2</v>
      </c>
      <c r="F56" s="11">
        <f t="shared" si="0"/>
        <v>4</v>
      </c>
      <c r="G56" s="11">
        <v>0</v>
      </c>
      <c r="H56" s="11">
        <v>2</v>
      </c>
      <c r="I56" s="11">
        <f t="shared" si="9"/>
        <v>2</v>
      </c>
      <c r="J56" s="11">
        <v>2</v>
      </c>
      <c r="K56" s="11">
        <v>10</v>
      </c>
      <c r="L56" s="11">
        <f t="shared" si="2"/>
        <v>12</v>
      </c>
      <c r="M56" s="60">
        <v>7.849166666666668</v>
      </c>
      <c r="N56" s="68">
        <v>1.92</v>
      </c>
      <c r="O56" s="35"/>
      <c r="P56" s="5"/>
    </row>
    <row r="57" spans="1:16" ht="19.5" customHeight="1" x14ac:dyDescent="0.3">
      <c r="A57" s="7"/>
      <c r="B57" s="100" t="s">
        <v>14</v>
      </c>
      <c r="C57" s="8" t="s">
        <v>35</v>
      </c>
      <c r="D57" s="9">
        <v>39</v>
      </c>
      <c r="E57" s="9">
        <v>40</v>
      </c>
      <c r="F57" s="9">
        <f t="shared" si="0"/>
        <v>79</v>
      </c>
      <c r="G57" s="9">
        <v>29</v>
      </c>
      <c r="H57" s="9">
        <v>34</v>
      </c>
      <c r="I57" s="9">
        <f t="shared" si="9"/>
        <v>63</v>
      </c>
      <c r="J57" s="9">
        <v>43</v>
      </c>
      <c r="K57" s="9">
        <v>46</v>
      </c>
      <c r="L57" s="9">
        <f t="shared" si="2"/>
        <v>89</v>
      </c>
      <c r="M57" s="59">
        <v>7.4923595505617984</v>
      </c>
      <c r="N57" s="67">
        <v>1.0900000000000001</v>
      </c>
      <c r="O57" s="35"/>
      <c r="P57" s="5"/>
    </row>
    <row r="58" spans="1:16" ht="19.5" customHeight="1" x14ac:dyDescent="0.3">
      <c r="A58" s="7"/>
      <c r="B58" s="102"/>
      <c r="C58" s="8" t="s">
        <v>59</v>
      </c>
      <c r="D58" s="9">
        <v>12</v>
      </c>
      <c r="E58" s="9">
        <v>6</v>
      </c>
      <c r="F58" s="9">
        <f t="shared" si="0"/>
        <v>18</v>
      </c>
      <c r="G58" s="9">
        <v>14</v>
      </c>
      <c r="H58" s="9">
        <v>8</v>
      </c>
      <c r="I58" s="9">
        <f t="shared" si="9"/>
        <v>22</v>
      </c>
      <c r="J58" s="9">
        <v>9</v>
      </c>
      <c r="K58" s="9">
        <v>11</v>
      </c>
      <c r="L58" s="9">
        <v>20</v>
      </c>
      <c r="M58" s="59">
        <v>8.6919999999999966</v>
      </c>
      <c r="N58" s="67">
        <v>1.1499999999999999</v>
      </c>
      <c r="O58" s="35"/>
      <c r="P58" s="5"/>
    </row>
    <row r="59" spans="1:16" ht="19.5" customHeight="1" x14ac:dyDescent="0.3">
      <c r="A59" s="7"/>
      <c r="B59" s="103" t="s">
        <v>15</v>
      </c>
      <c r="C59" s="10" t="s">
        <v>66</v>
      </c>
      <c r="D59" s="11">
        <v>2</v>
      </c>
      <c r="E59" s="11">
        <v>9</v>
      </c>
      <c r="F59" s="11">
        <f t="shared" ref="F59:F65" si="11">+D59+E59</f>
        <v>11</v>
      </c>
      <c r="G59" s="11">
        <v>2</v>
      </c>
      <c r="H59" s="11">
        <v>4</v>
      </c>
      <c r="I59" s="11">
        <f t="shared" si="9"/>
        <v>6</v>
      </c>
      <c r="J59" s="11">
        <v>6</v>
      </c>
      <c r="K59" s="11">
        <v>9</v>
      </c>
      <c r="L59" s="11">
        <f t="shared" si="2"/>
        <v>15</v>
      </c>
      <c r="M59" s="60">
        <v>7.86</v>
      </c>
      <c r="N59" s="68">
        <v>2.14</v>
      </c>
      <c r="O59" s="35"/>
      <c r="P59" s="5"/>
    </row>
    <row r="60" spans="1:16" ht="19.5" customHeight="1" x14ac:dyDescent="0.3">
      <c r="A60" s="7"/>
      <c r="B60" s="104"/>
      <c r="C60" s="10" t="s">
        <v>48</v>
      </c>
      <c r="D60" s="11">
        <v>9</v>
      </c>
      <c r="E60" s="11">
        <v>17</v>
      </c>
      <c r="F60" s="11">
        <f t="shared" si="11"/>
        <v>26</v>
      </c>
      <c r="G60" s="11">
        <v>11</v>
      </c>
      <c r="H60" s="11">
        <v>9</v>
      </c>
      <c r="I60" s="11">
        <f t="shared" si="9"/>
        <v>20</v>
      </c>
      <c r="J60" s="11">
        <v>6</v>
      </c>
      <c r="K60" s="11">
        <v>13</v>
      </c>
      <c r="L60" s="11">
        <f t="shared" si="2"/>
        <v>19</v>
      </c>
      <c r="M60" s="60">
        <v>7.4068421052631574</v>
      </c>
      <c r="N60" s="68">
        <v>2.63</v>
      </c>
      <c r="O60" s="35"/>
      <c r="P60" s="5"/>
    </row>
    <row r="61" spans="1:16" ht="19.8" customHeight="1" x14ac:dyDescent="0.3">
      <c r="A61" s="7"/>
      <c r="B61" s="105"/>
      <c r="C61" s="10" t="s">
        <v>16</v>
      </c>
      <c r="D61" s="11">
        <v>3</v>
      </c>
      <c r="E61" s="11">
        <v>5</v>
      </c>
      <c r="F61" s="11">
        <f t="shared" si="11"/>
        <v>8</v>
      </c>
      <c r="G61" s="11">
        <v>8</v>
      </c>
      <c r="H61" s="11">
        <v>9</v>
      </c>
      <c r="I61" s="11">
        <f t="shared" si="9"/>
        <v>17</v>
      </c>
      <c r="J61" s="11">
        <v>5</v>
      </c>
      <c r="K61" s="11">
        <v>7</v>
      </c>
      <c r="L61" s="11">
        <f t="shared" si="2"/>
        <v>12</v>
      </c>
      <c r="M61" s="60">
        <v>8.02</v>
      </c>
      <c r="N61" s="68">
        <v>2.14</v>
      </c>
      <c r="O61" s="35"/>
      <c r="P61" s="5"/>
    </row>
    <row r="62" spans="1:16" ht="34.799999999999997" customHeight="1" x14ac:dyDescent="0.3">
      <c r="A62" s="7"/>
      <c r="B62" s="100" t="s">
        <v>17</v>
      </c>
      <c r="C62" s="8" t="s">
        <v>87</v>
      </c>
      <c r="D62" s="9">
        <v>4</v>
      </c>
      <c r="E62" s="9">
        <v>18</v>
      </c>
      <c r="F62" s="9">
        <f t="shared" si="11"/>
        <v>22</v>
      </c>
      <c r="G62" s="9">
        <v>0</v>
      </c>
      <c r="H62" s="9">
        <v>16</v>
      </c>
      <c r="I62" s="9">
        <f t="shared" si="9"/>
        <v>16</v>
      </c>
      <c r="J62" s="9">
        <v>0</v>
      </c>
      <c r="K62" s="9">
        <v>17</v>
      </c>
      <c r="L62" s="9">
        <f t="shared" si="2"/>
        <v>17</v>
      </c>
      <c r="M62" s="59">
        <v>7.9923529411764704</v>
      </c>
      <c r="N62" s="67">
        <v>1.71</v>
      </c>
      <c r="O62" s="35"/>
      <c r="P62" s="5"/>
    </row>
    <row r="63" spans="1:16" ht="22.8" customHeight="1" x14ac:dyDescent="0.3">
      <c r="A63" s="7"/>
      <c r="B63" s="101"/>
      <c r="C63" s="8" t="s">
        <v>67</v>
      </c>
      <c r="D63" s="9">
        <v>1</v>
      </c>
      <c r="E63" s="9">
        <v>9</v>
      </c>
      <c r="F63" s="9">
        <f t="shared" si="11"/>
        <v>10</v>
      </c>
      <c r="G63" s="9">
        <v>3</v>
      </c>
      <c r="H63" s="9">
        <v>6</v>
      </c>
      <c r="I63" s="9">
        <f t="shared" si="9"/>
        <v>9</v>
      </c>
      <c r="J63" s="9">
        <v>0</v>
      </c>
      <c r="K63" s="9">
        <v>5</v>
      </c>
      <c r="L63" s="9">
        <f t="shared" si="2"/>
        <v>5</v>
      </c>
      <c r="M63" s="59">
        <v>9.0620000000000012</v>
      </c>
      <c r="N63" s="67">
        <v>1</v>
      </c>
      <c r="O63" s="35"/>
      <c r="P63" s="5"/>
    </row>
    <row r="64" spans="1:16" ht="22.8" customHeight="1" x14ac:dyDescent="0.3">
      <c r="A64" s="7"/>
      <c r="B64" s="101"/>
      <c r="C64" s="8" t="s">
        <v>68</v>
      </c>
      <c r="D64" s="9">
        <v>2</v>
      </c>
      <c r="E64" s="9">
        <v>17</v>
      </c>
      <c r="F64" s="9">
        <f t="shared" si="11"/>
        <v>19</v>
      </c>
      <c r="G64" s="9">
        <v>1</v>
      </c>
      <c r="H64" s="9">
        <v>9</v>
      </c>
      <c r="I64" s="9">
        <f t="shared" si="9"/>
        <v>10</v>
      </c>
      <c r="J64" s="9">
        <v>2</v>
      </c>
      <c r="K64" s="9">
        <v>11</v>
      </c>
      <c r="L64" s="9">
        <f t="shared" si="2"/>
        <v>13</v>
      </c>
      <c r="M64" s="59">
        <v>8.1592307692307706</v>
      </c>
      <c r="N64" s="67">
        <v>2.23</v>
      </c>
      <c r="O64" s="35"/>
      <c r="P64" s="5"/>
    </row>
    <row r="65" spans="1:16" ht="22.8" customHeight="1" x14ac:dyDescent="0.3">
      <c r="A65" s="7"/>
      <c r="B65" s="102"/>
      <c r="C65" s="8" t="s">
        <v>69</v>
      </c>
      <c r="D65" s="9">
        <v>1</v>
      </c>
      <c r="E65" s="9">
        <v>3</v>
      </c>
      <c r="F65" s="9">
        <f t="shared" si="11"/>
        <v>4</v>
      </c>
      <c r="G65" s="9">
        <v>0</v>
      </c>
      <c r="H65" s="9">
        <v>0</v>
      </c>
      <c r="I65" s="9">
        <f t="shared" si="9"/>
        <v>0</v>
      </c>
      <c r="J65" s="9">
        <v>0</v>
      </c>
      <c r="K65" s="9">
        <v>0</v>
      </c>
      <c r="L65" s="9">
        <f t="shared" si="2"/>
        <v>0</v>
      </c>
      <c r="M65" s="9">
        <v>0</v>
      </c>
      <c r="N65" s="9">
        <v>0</v>
      </c>
      <c r="O65" s="35"/>
      <c r="P65" s="5"/>
    </row>
    <row r="66" spans="1:16" ht="19.5" customHeight="1" x14ac:dyDescent="0.3">
      <c r="A66" s="7"/>
      <c r="B66" s="103" t="s">
        <v>18</v>
      </c>
      <c r="C66" s="10" t="s">
        <v>70</v>
      </c>
      <c r="D66" s="11">
        <v>16</v>
      </c>
      <c r="E66" s="11">
        <v>17</v>
      </c>
      <c r="F66" s="11">
        <f>+D66+E66</f>
        <v>33</v>
      </c>
      <c r="G66" s="11">
        <v>9</v>
      </c>
      <c r="H66" s="11">
        <v>10</v>
      </c>
      <c r="I66" s="11">
        <f>+G66+H66</f>
        <v>19</v>
      </c>
      <c r="J66" s="11">
        <v>10</v>
      </c>
      <c r="K66" s="11">
        <v>12</v>
      </c>
      <c r="L66" s="11">
        <f t="shared" si="2"/>
        <v>22</v>
      </c>
      <c r="M66" s="60">
        <v>8.3272727272727263</v>
      </c>
      <c r="N66" s="68">
        <v>2</v>
      </c>
      <c r="O66" s="35"/>
      <c r="P66" s="5"/>
    </row>
    <row r="67" spans="1:16" ht="19.5" customHeight="1" x14ac:dyDescent="0.3">
      <c r="A67" s="7"/>
      <c r="B67" s="104"/>
      <c r="C67" s="10" t="s">
        <v>71</v>
      </c>
      <c r="D67" s="11">
        <v>9</v>
      </c>
      <c r="E67" s="11">
        <v>19</v>
      </c>
      <c r="F67" s="11">
        <f t="shared" ref="F67:F73" si="12">+D67+E67</f>
        <v>28</v>
      </c>
      <c r="G67" s="11">
        <v>11</v>
      </c>
      <c r="H67" s="11">
        <v>9</v>
      </c>
      <c r="I67" s="11">
        <f t="shared" ref="I67:I73" si="13">+G67+H67</f>
        <v>20</v>
      </c>
      <c r="J67" s="11">
        <v>9</v>
      </c>
      <c r="K67" s="11">
        <v>13</v>
      </c>
      <c r="L67" s="11">
        <f t="shared" si="2"/>
        <v>22</v>
      </c>
      <c r="M67" s="60">
        <v>8.3559090909090887</v>
      </c>
      <c r="N67" s="68">
        <v>2.09</v>
      </c>
      <c r="O67" s="35"/>
      <c r="P67" s="5"/>
    </row>
    <row r="68" spans="1:16" ht="19.5" customHeight="1" x14ac:dyDescent="0.3">
      <c r="A68" s="7"/>
      <c r="B68" s="105"/>
      <c r="C68" s="10" t="s">
        <v>72</v>
      </c>
      <c r="D68" s="11">
        <v>8</v>
      </c>
      <c r="E68" s="11">
        <v>9</v>
      </c>
      <c r="F68" s="11">
        <f t="shared" si="12"/>
        <v>17</v>
      </c>
      <c r="G68" s="11">
        <v>6</v>
      </c>
      <c r="H68" s="11">
        <v>14</v>
      </c>
      <c r="I68" s="11">
        <f t="shared" si="13"/>
        <v>20</v>
      </c>
      <c r="J68" s="11">
        <v>8</v>
      </c>
      <c r="K68" s="11">
        <v>6</v>
      </c>
      <c r="L68" s="11">
        <f t="shared" si="2"/>
        <v>14</v>
      </c>
      <c r="M68" s="60">
        <v>7.468571428571428</v>
      </c>
      <c r="N68" s="68">
        <v>2.36</v>
      </c>
      <c r="O68" s="35"/>
      <c r="P68" s="5"/>
    </row>
    <row r="69" spans="1:16" ht="19.5" customHeight="1" x14ac:dyDescent="0.3">
      <c r="A69" s="7"/>
      <c r="B69" s="100" t="s">
        <v>19</v>
      </c>
      <c r="C69" s="8" t="s">
        <v>73</v>
      </c>
      <c r="D69" s="9">
        <v>3</v>
      </c>
      <c r="E69" s="9">
        <v>7</v>
      </c>
      <c r="F69" s="9">
        <f t="shared" si="12"/>
        <v>10</v>
      </c>
      <c r="G69" s="9">
        <v>1</v>
      </c>
      <c r="H69" s="9">
        <v>7</v>
      </c>
      <c r="I69" s="9">
        <f t="shared" si="13"/>
        <v>8</v>
      </c>
      <c r="J69" s="9">
        <v>5</v>
      </c>
      <c r="K69" s="9">
        <v>5</v>
      </c>
      <c r="L69" s="9">
        <f t="shared" si="2"/>
        <v>10</v>
      </c>
      <c r="M69" s="59">
        <v>7.36</v>
      </c>
      <c r="N69" s="67">
        <v>2.38</v>
      </c>
      <c r="O69" s="35"/>
      <c r="P69" s="5"/>
    </row>
    <row r="70" spans="1:16" ht="19.5" customHeight="1" x14ac:dyDescent="0.3">
      <c r="A70" s="7"/>
      <c r="B70" s="101"/>
      <c r="C70" s="8" t="s">
        <v>74</v>
      </c>
      <c r="D70" s="9">
        <v>1</v>
      </c>
      <c r="E70" s="9">
        <v>0</v>
      </c>
      <c r="F70" s="9">
        <f t="shared" si="12"/>
        <v>1</v>
      </c>
      <c r="G70" s="9">
        <v>0</v>
      </c>
      <c r="H70" s="9">
        <v>0</v>
      </c>
      <c r="I70" s="9">
        <f t="shared" si="13"/>
        <v>0</v>
      </c>
      <c r="J70" s="9">
        <v>0</v>
      </c>
      <c r="K70" s="9">
        <v>0</v>
      </c>
      <c r="L70" s="9">
        <f t="shared" si="2"/>
        <v>0</v>
      </c>
      <c r="M70" s="9">
        <v>0</v>
      </c>
      <c r="N70" s="9">
        <v>0</v>
      </c>
      <c r="O70" s="35"/>
      <c r="P70" s="5"/>
    </row>
    <row r="71" spans="1:16" ht="19.5" customHeight="1" x14ac:dyDescent="0.3">
      <c r="A71" s="7"/>
      <c r="B71" s="102"/>
      <c r="C71" s="8" t="s">
        <v>75</v>
      </c>
      <c r="D71" s="9">
        <v>7</v>
      </c>
      <c r="E71" s="9">
        <v>3</v>
      </c>
      <c r="F71" s="9">
        <f t="shared" si="12"/>
        <v>10</v>
      </c>
      <c r="G71" s="9">
        <v>0</v>
      </c>
      <c r="H71" s="9">
        <v>2</v>
      </c>
      <c r="I71" s="9">
        <f t="shared" si="13"/>
        <v>2</v>
      </c>
      <c r="J71" s="9">
        <v>11</v>
      </c>
      <c r="K71" s="9">
        <v>4</v>
      </c>
      <c r="L71" s="9">
        <f t="shared" si="2"/>
        <v>15</v>
      </c>
      <c r="M71" s="59">
        <v>8.3433333333333337</v>
      </c>
      <c r="N71" s="67">
        <v>1.2</v>
      </c>
      <c r="O71" s="35"/>
      <c r="P71" s="5"/>
    </row>
    <row r="72" spans="1:16" ht="20.399999999999999" customHeight="1" x14ac:dyDescent="0.3">
      <c r="A72" s="7"/>
      <c r="B72" s="14" t="s">
        <v>20</v>
      </c>
      <c r="C72" s="10" t="s">
        <v>76</v>
      </c>
      <c r="D72" s="11">
        <v>0</v>
      </c>
      <c r="E72" s="11">
        <v>4</v>
      </c>
      <c r="F72" s="11">
        <f t="shared" si="12"/>
        <v>4</v>
      </c>
      <c r="G72" s="11">
        <v>3</v>
      </c>
      <c r="H72" s="11">
        <v>11</v>
      </c>
      <c r="I72" s="11">
        <f t="shared" si="13"/>
        <v>14</v>
      </c>
      <c r="J72" s="11">
        <v>3</v>
      </c>
      <c r="K72" s="11">
        <v>10</v>
      </c>
      <c r="L72" s="11">
        <f t="shared" ref="L72:L74" si="14">+J72+K72</f>
        <v>13</v>
      </c>
      <c r="M72" s="60">
        <v>7.556923076923078</v>
      </c>
      <c r="N72" s="68">
        <v>2.46</v>
      </c>
      <c r="O72" s="35"/>
      <c r="P72" s="5"/>
    </row>
    <row r="73" spans="1:16" ht="22.2" customHeight="1" x14ac:dyDescent="0.3">
      <c r="A73" s="7"/>
      <c r="B73" s="65" t="s">
        <v>30</v>
      </c>
      <c r="C73" s="8" t="s">
        <v>103</v>
      </c>
      <c r="D73" s="9">
        <v>11</v>
      </c>
      <c r="E73" s="9">
        <v>2</v>
      </c>
      <c r="F73" s="9">
        <f t="shared" si="12"/>
        <v>13</v>
      </c>
      <c r="G73" s="9">
        <v>24</v>
      </c>
      <c r="H73" s="9">
        <v>3</v>
      </c>
      <c r="I73" s="9">
        <f t="shared" si="13"/>
        <v>27</v>
      </c>
      <c r="J73" s="9">
        <v>19</v>
      </c>
      <c r="K73" s="9">
        <v>8</v>
      </c>
      <c r="L73" s="9">
        <f t="shared" si="14"/>
        <v>27</v>
      </c>
      <c r="M73" s="59">
        <v>8.1937499999999996</v>
      </c>
      <c r="N73" s="67">
        <v>2.17</v>
      </c>
      <c r="O73" s="35"/>
      <c r="P73" s="5"/>
    </row>
    <row r="74" spans="1:16" ht="22.2" customHeight="1" x14ac:dyDescent="0.3">
      <c r="A74" s="7"/>
      <c r="B74" s="86" t="s">
        <v>108</v>
      </c>
      <c r="C74" s="10" t="s">
        <v>77</v>
      </c>
      <c r="D74" s="11">
        <v>7</v>
      </c>
      <c r="E74" s="11">
        <v>2</v>
      </c>
      <c r="F74" s="11">
        <f>+D74+E74</f>
        <v>9</v>
      </c>
      <c r="G74" s="11">
        <v>3</v>
      </c>
      <c r="H74" s="11">
        <v>4</v>
      </c>
      <c r="I74" s="11">
        <f>+G74+H74</f>
        <v>7</v>
      </c>
      <c r="J74" s="11">
        <v>8</v>
      </c>
      <c r="K74" s="11">
        <v>1</v>
      </c>
      <c r="L74" s="11">
        <f t="shared" si="14"/>
        <v>9</v>
      </c>
      <c r="M74" s="60">
        <v>7.793333333333333</v>
      </c>
      <c r="N74" s="68">
        <v>1.67</v>
      </c>
      <c r="O74" s="35"/>
      <c r="P74" s="5"/>
    </row>
    <row r="75" spans="1:16" ht="29.4" customHeight="1" x14ac:dyDescent="0.3">
      <c r="A75" s="7"/>
      <c r="B75" s="95" t="s">
        <v>106</v>
      </c>
      <c r="C75" s="8" t="s">
        <v>64</v>
      </c>
      <c r="D75" s="9">
        <v>7</v>
      </c>
      <c r="E75" s="9">
        <v>10</v>
      </c>
      <c r="F75" s="9">
        <f t="shared" ref="F75" si="15">+D75+E75</f>
        <v>17</v>
      </c>
      <c r="G75" s="9">
        <v>4</v>
      </c>
      <c r="H75" s="9">
        <v>4</v>
      </c>
      <c r="I75" s="9">
        <f t="shared" ref="I75" si="16">+G75+H75</f>
        <v>8</v>
      </c>
      <c r="J75" s="9">
        <v>9</v>
      </c>
      <c r="K75" s="9">
        <v>7</v>
      </c>
      <c r="L75" s="9">
        <v>16</v>
      </c>
      <c r="M75" s="59">
        <v>8.5856249999999985</v>
      </c>
      <c r="N75" s="67">
        <v>2.19</v>
      </c>
      <c r="O75" s="35"/>
      <c r="P75" s="5"/>
    </row>
    <row r="76" spans="1:16" ht="19.5" customHeight="1" x14ac:dyDescent="0.3">
      <c r="A76" s="7"/>
      <c r="B76" s="24" t="s">
        <v>21</v>
      </c>
      <c r="C76" s="25"/>
      <c r="D76" s="26">
        <f t="shared" ref="D76:L76" si="17">SUM(D8:D75)</f>
        <v>579</v>
      </c>
      <c r="E76" s="26">
        <f t="shared" si="17"/>
        <v>1243</v>
      </c>
      <c r="F76" s="26">
        <f t="shared" si="17"/>
        <v>1822</v>
      </c>
      <c r="G76" s="26">
        <f t="shared" si="17"/>
        <v>548</v>
      </c>
      <c r="H76" s="26">
        <f t="shared" si="17"/>
        <v>1250</v>
      </c>
      <c r="I76" s="26">
        <f t="shared" si="17"/>
        <v>1798</v>
      </c>
      <c r="J76" s="26">
        <f t="shared" si="17"/>
        <v>600</v>
      </c>
      <c r="K76" s="26">
        <f>SUM(K8:K75)</f>
        <v>1272</v>
      </c>
      <c r="L76" s="26">
        <f t="shared" si="17"/>
        <v>1872</v>
      </c>
      <c r="M76" s="61">
        <f>AVERAGEIF(M8:M75,"&gt;0")</f>
        <v>8.0320552800754523</v>
      </c>
      <c r="N76" s="69"/>
      <c r="O76" s="35"/>
      <c r="P76" s="5"/>
    </row>
    <row r="77" spans="1:16" ht="4.8" customHeight="1" x14ac:dyDescent="0.3">
      <c r="A77" s="31"/>
      <c r="B77" s="36"/>
      <c r="C77" s="37"/>
      <c r="D77" s="78"/>
      <c r="E77" s="78"/>
      <c r="F77" s="78"/>
      <c r="G77" s="78"/>
      <c r="H77" s="78"/>
      <c r="I77" s="78"/>
      <c r="J77" s="62"/>
      <c r="K77" s="62"/>
      <c r="L77" s="62"/>
      <c r="M77" s="62"/>
      <c r="N77" s="62"/>
      <c r="O77" s="38"/>
      <c r="P77" s="5"/>
    </row>
    <row r="78" spans="1:16" ht="19.5" customHeight="1" x14ac:dyDescent="0.3">
      <c r="A78" s="39"/>
      <c r="B78" s="40"/>
      <c r="C78" s="41"/>
      <c r="D78" s="79"/>
      <c r="E78" s="79"/>
      <c r="F78" s="79"/>
      <c r="G78" s="79"/>
      <c r="H78" s="79"/>
      <c r="I78" s="79"/>
      <c r="J78" s="56"/>
      <c r="K78" s="56"/>
      <c r="L78" s="56"/>
      <c r="M78" s="66"/>
      <c r="N78" s="66"/>
      <c r="O78" s="39"/>
      <c r="P78" s="5"/>
    </row>
    <row r="79" spans="1:16" ht="4.2" customHeight="1" x14ac:dyDescent="0.3">
      <c r="A79" s="42"/>
      <c r="B79" s="43"/>
      <c r="C79" s="44"/>
      <c r="D79" s="80"/>
      <c r="E79" s="80"/>
      <c r="F79" s="80"/>
      <c r="G79" s="80"/>
      <c r="H79" s="80"/>
      <c r="I79" s="80"/>
      <c r="J79" s="57"/>
      <c r="K79" s="57"/>
      <c r="L79" s="57"/>
      <c r="M79" s="57"/>
      <c r="N79" s="57"/>
      <c r="O79" s="34"/>
      <c r="P79" s="5"/>
    </row>
    <row r="80" spans="1:16" x14ac:dyDescent="0.3">
      <c r="A80" s="45"/>
      <c r="B80" s="108" t="s">
        <v>22</v>
      </c>
      <c r="C80" s="109"/>
      <c r="D80" s="81"/>
      <c r="E80" s="81"/>
      <c r="F80" s="81"/>
      <c r="G80" s="81"/>
      <c r="H80" s="81"/>
      <c r="I80" s="81"/>
      <c r="J80" s="63"/>
      <c r="K80" s="63"/>
      <c r="L80" s="63"/>
      <c r="M80" s="63"/>
      <c r="N80" s="63"/>
      <c r="O80" s="35"/>
      <c r="P80" s="5"/>
    </row>
    <row r="81" spans="1:17" ht="3.75" customHeight="1" x14ac:dyDescent="0.3">
      <c r="A81" s="45"/>
      <c r="D81" s="81"/>
      <c r="E81" s="81"/>
      <c r="F81" s="81"/>
      <c r="G81" s="81"/>
      <c r="H81" s="81"/>
      <c r="I81" s="81"/>
      <c r="J81" s="63"/>
      <c r="K81" s="63"/>
      <c r="L81" s="63"/>
      <c r="M81" s="63"/>
      <c r="N81" s="63"/>
      <c r="O81" s="35"/>
    </row>
    <row r="82" spans="1:17" ht="21" customHeight="1" x14ac:dyDescent="0.3">
      <c r="A82" s="45"/>
      <c r="B82" s="122" t="s">
        <v>1</v>
      </c>
      <c r="C82" s="124" t="s">
        <v>2</v>
      </c>
      <c r="D82" s="99" t="s">
        <v>28</v>
      </c>
      <c r="E82" s="99"/>
      <c r="F82" s="99"/>
      <c r="G82" s="99" t="s">
        <v>63</v>
      </c>
      <c r="H82" s="99"/>
      <c r="I82" s="99"/>
      <c r="J82" s="96" t="s">
        <v>105</v>
      </c>
      <c r="K82" s="97"/>
      <c r="L82" s="97"/>
      <c r="M82" s="97"/>
      <c r="N82" s="97"/>
      <c r="O82" s="35"/>
      <c r="P82" s="5"/>
      <c r="Q82" s="4"/>
    </row>
    <row r="83" spans="1:17" ht="32.4" customHeight="1" x14ac:dyDescent="0.3">
      <c r="A83" s="45"/>
      <c r="B83" s="123"/>
      <c r="C83" s="125"/>
      <c r="D83" s="23" t="s">
        <v>3</v>
      </c>
      <c r="E83" s="23" t="s">
        <v>4</v>
      </c>
      <c r="F83" s="23" t="s">
        <v>5</v>
      </c>
      <c r="G83" s="23" t="s">
        <v>3</v>
      </c>
      <c r="H83" s="23" t="s">
        <v>4</v>
      </c>
      <c r="I83" s="23" t="s">
        <v>5</v>
      </c>
      <c r="J83" s="23" t="s">
        <v>3</v>
      </c>
      <c r="K83" s="23" t="s">
        <v>4</v>
      </c>
      <c r="L83" s="23" t="s">
        <v>5</v>
      </c>
      <c r="M83" s="30" t="s">
        <v>26</v>
      </c>
      <c r="N83" s="30" t="s">
        <v>60</v>
      </c>
      <c r="O83" s="35"/>
      <c r="P83" s="5"/>
      <c r="Q83" s="4"/>
    </row>
    <row r="84" spans="1:17" ht="19.2" customHeight="1" x14ac:dyDescent="0.3">
      <c r="A84" s="45"/>
      <c r="B84" s="100" t="s">
        <v>23</v>
      </c>
      <c r="C84" s="8" t="s">
        <v>78</v>
      </c>
      <c r="D84" s="9">
        <v>22</v>
      </c>
      <c r="E84" s="9">
        <v>20</v>
      </c>
      <c r="F84" s="9">
        <f t="shared" ref="F84:F88" si="18">+D84+E84</f>
        <v>42</v>
      </c>
      <c r="G84" s="9">
        <v>16</v>
      </c>
      <c r="H84" s="9">
        <v>23</v>
      </c>
      <c r="I84" s="9">
        <f t="shared" ref="I84:I88" si="19">+G84+H84</f>
        <v>39</v>
      </c>
      <c r="J84" s="9">
        <v>8</v>
      </c>
      <c r="K84" s="9">
        <v>9</v>
      </c>
      <c r="L84" s="9">
        <v>17</v>
      </c>
      <c r="M84" s="85">
        <v>7.2470588235294127</v>
      </c>
      <c r="N84" s="70">
        <v>1.19</v>
      </c>
      <c r="O84" s="35"/>
      <c r="P84" s="5"/>
      <c r="Q84" s="4"/>
    </row>
    <row r="85" spans="1:17" ht="19.2" customHeight="1" x14ac:dyDescent="0.3">
      <c r="A85" s="45"/>
      <c r="B85" s="102"/>
      <c r="C85" s="8" t="s">
        <v>79</v>
      </c>
      <c r="D85" s="9">
        <v>10</v>
      </c>
      <c r="E85" s="9">
        <v>6</v>
      </c>
      <c r="F85" s="9">
        <f t="shared" si="18"/>
        <v>16</v>
      </c>
      <c r="G85" s="9">
        <v>9</v>
      </c>
      <c r="H85" s="9">
        <v>4</v>
      </c>
      <c r="I85" s="9">
        <f t="shared" si="19"/>
        <v>13</v>
      </c>
      <c r="J85" s="9">
        <v>6</v>
      </c>
      <c r="K85" s="9">
        <v>3</v>
      </c>
      <c r="L85" s="9">
        <v>9</v>
      </c>
      <c r="M85" s="85">
        <v>8.1588888888888889</v>
      </c>
      <c r="N85" s="70">
        <v>1</v>
      </c>
      <c r="O85" s="35"/>
      <c r="P85" s="5"/>
      <c r="Q85" s="4"/>
    </row>
    <row r="86" spans="1:17" ht="19.2" customHeight="1" x14ac:dyDescent="0.3">
      <c r="A86" s="45"/>
      <c r="B86" s="103" t="s">
        <v>27</v>
      </c>
      <c r="C86" s="10" t="s">
        <v>80</v>
      </c>
      <c r="D86" s="11">
        <v>102</v>
      </c>
      <c r="E86" s="11">
        <v>134</v>
      </c>
      <c r="F86" s="11">
        <f t="shared" si="18"/>
        <v>236</v>
      </c>
      <c r="G86" s="11">
        <v>122</v>
      </c>
      <c r="H86" s="11">
        <v>147</v>
      </c>
      <c r="I86" s="11">
        <f t="shared" si="19"/>
        <v>269</v>
      </c>
      <c r="J86" s="11">
        <v>108</v>
      </c>
      <c r="K86" s="11">
        <v>120</v>
      </c>
      <c r="L86" s="11">
        <v>228</v>
      </c>
      <c r="M86" s="55">
        <v>8.1828508771929833</v>
      </c>
      <c r="N86" s="68">
        <v>1</v>
      </c>
      <c r="O86" s="35"/>
      <c r="P86" s="5"/>
      <c r="Q86" s="4"/>
    </row>
    <row r="87" spans="1:17" ht="19.2" customHeight="1" x14ac:dyDescent="0.3">
      <c r="A87" s="45"/>
      <c r="B87" s="104"/>
      <c r="C87" s="10" t="s">
        <v>81</v>
      </c>
      <c r="D87" s="11">
        <v>201</v>
      </c>
      <c r="E87" s="11">
        <v>121</v>
      </c>
      <c r="F87" s="11">
        <f t="shared" si="18"/>
        <v>322</v>
      </c>
      <c r="G87" s="11">
        <v>205</v>
      </c>
      <c r="H87" s="11">
        <v>84</v>
      </c>
      <c r="I87" s="11">
        <f t="shared" si="19"/>
        <v>289</v>
      </c>
      <c r="J87" s="11">
        <v>185</v>
      </c>
      <c r="K87" s="11">
        <v>80</v>
      </c>
      <c r="L87" s="11">
        <v>265</v>
      </c>
      <c r="M87" s="55">
        <v>7.8807169811320765</v>
      </c>
      <c r="N87" s="68">
        <v>1</v>
      </c>
      <c r="O87" s="35"/>
      <c r="P87" s="5"/>
      <c r="Q87" s="4"/>
    </row>
    <row r="88" spans="1:17" ht="19.2" customHeight="1" x14ac:dyDescent="0.3">
      <c r="A88" s="45"/>
      <c r="B88" s="105"/>
      <c r="C88" s="10" t="s">
        <v>82</v>
      </c>
      <c r="D88" s="11">
        <v>78</v>
      </c>
      <c r="E88" s="11">
        <v>27</v>
      </c>
      <c r="F88" s="11">
        <f t="shared" si="18"/>
        <v>105</v>
      </c>
      <c r="G88" s="11">
        <v>70</v>
      </c>
      <c r="H88" s="11">
        <v>30</v>
      </c>
      <c r="I88" s="11">
        <f t="shared" si="19"/>
        <v>100</v>
      </c>
      <c r="J88" s="11">
        <v>62</v>
      </c>
      <c r="K88" s="11">
        <v>23</v>
      </c>
      <c r="L88" s="11">
        <v>85</v>
      </c>
      <c r="M88" s="55">
        <v>8.3578823529411732</v>
      </c>
      <c r="N88" s="68">
        <v>1</v>
      </c>
      <c r="O88" s="35"/>
      <c r="P88" s="5"/>
    </row>
    <row r="89" spans="1:17" ht="19.2" customHeight="1" x14ac:dyDescent="0.3">
      <c r="A89" s="45"/>
      <c r="B89" s="75" t="s">
        <v>84</v>
      </c>
      <c r="C89" s="8" t="s">
        <v>104</v>
      </c>
      <c r="D89" s="9">
        <v>1</v>
      </c>
      <c r="E89" s="9">
        <v>1</v>
      </c>
      <c r="F89" s="9">
        <f t="shared" ref="F89" si="20">+D89+E89</f>
        <v>2</v>
      </c>
      <c r="G89" s="9" t="s">
        <v>83</v>
      </c>
      <c r="H89" s="9" t="s">
        <v>83</v>
      </c>
      <c r="I89" s="9" t="s">
        <v>83</v>
      </c>
      <c r="J89" s="9" t="s">
        <v>83</v>
      </c>
      <c r="K89" s="9" t="s">
        <v>83</v>
      </c>
      <c r="L89" s="9" t="s">
        <v>83</v>
      </c>
      <c r="M89" s="51" t="s">
        <v>83</v>
      </c>
      <c r="N89" s="70" t="s">
        <v>83</v>
      </c>
      <c r="O89" s="35"/>
      <c r="P89" s="5"/>
    </row>
    <row r="90" spans="1:17" ht="19.5" customHeight="1" x14ac:dyDescent="0.3">
      <c r="A90" s="45"/>
      <c r="B90" s="24" t="s">
        <v>24</v>
      </c>
      <c r="C90" s="25"/>
      <c r="D90" s="26">
        <f t="shared" ref="D90:L90" si="21">SUM(D84:D89)</f>
        <v>414</v>
      </c>
      <c r="E90" s="26">
        <f t="shared" si="21"/>
        <v>309</v>
      </c>
      <c r="F90" s="26">
        <f t="shared" si="21"/>
        <v>723</v>
      </c>
      <c r="G90" s="26">
        <f t="shared" si="21"/>
        <v>422</v>
      </c>
      <c r="H90" s="26">
        <f t="shared" si="21"/>
        <v>288</v>
      </c>
      <c r="I90" s="26">
        <f t="shared" si="21"/>
        <v>710</v>
      </c>
      <c r="J90" s="26">
        <f t="shared" si="21"/>
        <v>369</v>
      </c>
      <c r="K90" s="26">
        <f t="shared" si="21"/>
        <v>235</v>
      </c>
      <c r="L90" s="26">
        <f t="shared" si="21"/>
        <v>604</v>
      </c>
      <c r="M90" s="52">
        <f>AVERAGEIF(M84:M89,"&gt;0")</f>
        <v>7.9654795847369071</v>
      </c>
      <c r="N90" s="71"/>
      <c r="O90" s="35"/>
      <c r="P90" s="5"/>
    </row>
    <row r="91" spans="1:17" ht="4.8" customHeight="1" x14ac:dyDescent="0.3">
      <c r="A91" s="46"/>
      <c r="B91" s="47"/>
      <c r="C91" s="32"/>
      <c r="D91" s="82"/>
      <c r="E91" s="82"/>
      <c r="F91" s="82"/>
      <c r="G91" s="82"/>
      <c r="H91" s="82"/>
      <c r="I91" s="82"/>
      <c r="J91" s="62"/>
      <c r="K91" s="62"/>
      <c r="L91" s="62"/>
      <c r="M91" s="62"/>
      <c r="N91" s="62"/>
      <c r="O91" s="38"/>
      <c r="P91" s="5"/>
    </row>
    <row r="92" spans="1:17" ht="19.5" customHeight="1" x14ac:dyDescent="0.3">
      <c r="A92" s="33"/>
      <c r="B92" s="15"/>
      <c r="C92" s="16"/>
      <c r="D92" s="83"/>
      <c r="E92" s="83"/>
      <c r="F92" s="83"/>
      <c r="G92" s="83"/>
      <c r="H92" s="83"/>
      <c r="I92" s="83"/>
      <c r="J92" s="58"/>
      <c r="K92" s="58"/>
      <c r="L92" s="58"/>
      <c r="M92" s="58"/>
      <c r="N92" s="58"/>
      <c r="O92" s="33"/>
      <c r="P92" s="5"/>
    </row>
    <row r="93" spans="1:17" ht="3.75" customHeight="1" x14ac:dyDescent="0.3">
      <c r="A93" s="48"/>
      <c r="B93" s="1"/>
      <c r="C93" s="2"/>
      <c r="D93" s="84"/>
      <c r="E93" s="84"/>
      <c r="F93" s="84"/>
      <c r="G93" s="84"/>
      <c r="H93" s="84"/>
      <c r="I93" s="84"/>
      <c r="J93" s="64"/>
      <c r="K93" s="64"/>
      <c r="L93" s="64"/>
      <c r="M93" s="64"/>
      <c r="N93" s="64"/>
      <c r="O93" s="48"/>
      <c r="P93" s="5"/>
    </row>
    <row r="94" spans="1:17" ht="6" customHeight="1" x14ac:dyDescent="0.3">
      <c r="A94" s="42"/>
      <c r="B94" s="43"/>
      <c r="C94" s="44"/>
      <c r="D94" s="80"/>
      <c r="E94" s="80"/>
      <c r="F94" s="80"/>
      <c r="G94" s="80"/>
      <c r="H94" s="80"/>
      <c r="I94" s="80"/>
      <c r="J94" s="57"/>
      <c r="K94" s="57"/>
      <c r="L94" s="57"/>
      <c r="M94" s="57"/>
      <c r="N94" s="57"/>
      <c r="O94" s="34"/>
      <c r="P94" s="5"/>
    </row>
    <row r="95" spans="1:17" ht="19.2" customHeight="1" x14ac:dyDescent="0.3">
      <c r="A95" s="45"/>
      <c r="B95" s="118"/>
      <c r="C95" s="119"/>
      <c r="D95" s="99" t="s">
        <v>28</v>
      </c>
      <c r="E95" s="99"/>
      <c r="F95" s="99"/>
      <c r="G95" s="99" t="s">
        <v>63</v>
      </c>
      <c r="H95" s="99"/>
      <c r="I95" s="99"/>
      <c r="J95" s="96" t="s">
        <v>105</v>
      </c>
      <c r="K95" s="97"/>
      <c r="L95" s="97"/>
      <c r="M95" s="97"/>
      <c r="N95" s="72"/>
      <c r="O95" s="35"/>
    </row>
    <row r="96" spans="1:17" ht="31.2" customHeight="1" x14ac:dyDescent="0.3">
      <c r="A96" s="45"/>
      <c r="B96" s="120"/>
      <c r="C96" s="121"/>
      <c r="D96" s="23" t="s">
        <v>3</v>
      </c>
      <c r="E96" s="23" t="s">
        <v>4</v>
      </c>
      <c r="F96" s="23" t="s">
        <v>5</v>
      </c>
      <c r="G96" s="23" t="s">
        <v>3</v>
      </c>
      <c r="H96" s="23" t="s">
        <v>4</v>
      </c>
      <c r="I96" s="23" t="s">
        <v>5</v>
      </c>
      <c r="J96" s="23" t="s">
        <v>3</v>
      </c>
      <c r="K96" s="23" t="s">
        <v>4</v>
      </c>
      <c r="L96" s="23" t="s">
        <v>5</v>
      </c>
      <c r="M96" s="30" t="s">
        <v>26</v>
      </c>
      <c r="N96" s="73"/>
      <c r="O96" s="35"/>
    </row>
    <row r="97" spans="1:17" ht="18" customHeight="1" x14ac:dyDescent="0.3">
      <c r="A97" s="49"/>
      <c r="B97" s="112" t="s">
        <v>21</v>
      </c>
      <c r="C97" s="113"/>
      <c r="D97" s="13">
        <f t="shared" ref="D97:M97" si="22">+D76</f>
        <v>579</v>
      </c>
      <c r="E97" s="13">
        <f t="shared" si="22"/>
        <v>1243</v>
      </c>
      <c r="F97" s="13">
        <f t="shared" si="22"/>
        <v>1822</v>
      </c>
      <c r="G97" s="13">
        <f t="shared" ref="G97:I97" si="23">+G76</f>
        <v>548</v>
      </c>
      <c r="H97" s="13">
        <f t="shared" si="23"/>
        <v>1250</v>
      </c>
      <c r="I97" s="13">
        <f t="shared" si="23"/>
        <v>1798</v>
      </c>
      <c r="J97" s="13">
        <f t="shared" si="22"/>
        <v>600</v>
      </c>
      <c r="K97" s="13">
        <f t="shared" si="22"/>
        <v>1272</v>
      </c>
      <c r="L97" s="13">
        <f t="shared" si="22"/>
        <v>1872</v>
      </c>
      <c r="M97" s="53">
        <f t="shared" si="22"/>
        <v>8.0320552800754523</v>
      </c>
      <c r="N97" s="74"/>
      <c r="O97" s="50"/>
      <c r="P97" s="5"/>
    </row>
    <row r="98" spans="1:17" ht="19.8" customHeight="1" x14ac:dyDescent="0.3">
      <c r="A98" s="49"/>
      <c r="B98" s="114" t="s">
        <v>24</v>
      </c>
      <c r="C98" s="115"/>
      <c r="D98" s="12">
        <f t="shared" ref="D98:F98" si="24">+D90</f>
        <v>414</v>
      </c>
      <c r="E98" s="12">
        <f t="shared" si="24"/>
        <v>309</v>
      </c>
      <c r="F98" s="12">
        <f t="shared" si="24"/>
        <v>723</v>
      </c>
      <c r="G98" s="12">
        <f t="shared" ref="G98:I98" si="25">+G90</f>
        <v>422</v>
      </c>
      <c r="H98" s="12">
        <f t="shared" si="25"/>
        <v>288</v>
      </c>
      <c r="I98" s="12">
        <f t="shared" si="25"/>
        <v>710</v>
      </c>
      <c r="J98" s="12">
        <f t="shared" ref="J98:L98" si="26">+J90</f>
        <v>369</v>
      </c>
      <c r="K98" s="12">
        <f t="shared" si="26"/>
        <v>235</v>
      </c>
      <c r="L98" s="12">
        <f t="shared" si="26"/>
        <v>604</v>
      </c>
      <c r="M98" s="54">
        <f t="shared" ref="M98" si="27">+M90</f>
        <v>7.9654795847369071</v>
      </c>
      <c r="N98" s="74"/>
      <c r="O98" s="50"/>
      <c r="P98" s="5"/>
    </row>
    <row r="99" spans="1:17" s="21" customFormat="1" ht="19.5" customHeight="1" x14ac:dyDescent="0.3">
      <c r="A99" s="45"/>
      <c r="B99" s="116" t="s">
        <v>25</v>
      </c>
      <c r="C99" s="117"/>
      <c r="D99" s="26">
        <f t="shared" ref="D99:F99" si="28">+D97+D98</f>
        <v>993</v>
      </c>
      <c r="E99" s="26">
        <f t="shared" si="28"/>
        <v>1552</v>
      </c>
      <c r="F99" s="26">
        <f t="shared" si="28"/>
        <v>2545</v>
      </c>
      <c r="G99" s="26">
        <f t="shared" ref="G99:I99" si="29">+G97+G98</f>
        <v>970</v>
      </c>
      <c r="H99" s="26">
        <f t="shared" si="29"/>
        <v>1538</v>
      </c>
      <c r="I99" s="26">
        <f t="shared" si="29"/>
        <v>2508</v>
      </c>
      <c r="J99" s="26">
        <f t="shared" ref="J99:L99" si="30">+J97+J98</f>
        <v>969</v>
      </c>
      <c r="K99" s="26">
        <f t="shared" si="30"/>
        <v>1507</v>
      </c>
      <c r="L99" s="26">
        <f t="shared" si="30"/>
        <v>2476</v>
      </c>
      <c r="M99" s="63"/>
      <c r="N99" s="63"/>
      <c r="O99" s="35"/>
      <c r="P99" s="5"/>
    </row>
    <row r="100" spans="1:17" s="21" customFormat="1" ht="19.5" customHeight="1" x14ac:dyDescent="0.3">
      <c r="A100" s="91"/>
      <c r="B100" s="106" t="s">
        <v>110</v>
      </c>
      <c r="C100" s="107"/>
      <c r="D100" s="92"/>
      <c r="E100" s="92"/>
      <c r="F100" s="92"/>
      <c r="G100" s="92"/>
      <c r="H100" s="92"/>
      <c r="I100" s="92"/>
      <c r="J100" s="93"/>
      <c r="K100" s="93"/>
      <c r="L100" s="93"/>
      <c r="M100" s="93"/>
      <c r="N100" s="93"/>
      <c r="O100" s="94"/>
      <c r="P100" s="20"/>
    </row>
    <row r="101" spans="1:17" s="21" customFormat="1" ht="19.5" customHeight="1" x14ac:dyDescent="0.3">
      <c r="A101" s="39"/>
      <c r="B101" s="87"/>
      <c r="C101" s="88"/>
      <c r="D101" s="89"/>
      <c r="E101" s="89"/>
      <c r="F101" s="89"/>
      <c r="G101" s="89"/>
      <c r="H101" s="89"/>
      <c r="I101" s="89"/>
      <c r="J101" s="56"/>
      <c r="K101" s="56"/>
      <c r="L101" s="56"/>
      <c r="M101" s="56"/>
      <c r="N101" s="56"/>
      <c r="O101" s="56"/>
      <c r="P101" s="20"/>
      <c r="Q101" s="90"/>
    </row>
    <row r="102" spans="1:17" ht="19.5" customHeight="1" x14ac:dyDescent="0.3">
      <c r="A102" s="15"/>
      <c r="B102" s="15"/>
      <c r="C102" s="16"/>
      <c r="D102" s="17"/>
      <c r="E102" s="17"/>
      <c r="F102" s="17"/>
      <c r="G102" s="17"/>
      <c r="H102" s="17"/>
      <c r="I102" s="17"/>
      <c r="J102" s="15"/>
      <c r="K102" s="15"/>
      <c r="L102" s="15"/>
      <c r="M102" s="15"/>
      <c r="N102" s="15"/>
      <c r="O102" s="15"/>
      <c r="P102" s="20"/>
    </row>
    <row r="103" spans="1:17" x14ac:dyDescent="0.3">
      <c r="D103" s="19"/>
      <c r="E103" s="19"/>
      <c r="F103" s="19"/>
      <c r="G103" s="19"/>
      <c r="H103" s="19"/>
      <c r="I103" s="19"/>
      <c r="P103" s="5"/>
    </row>
    <row r="104" spans="1:17" x14ac:dyDescent="0.3">
      <c r="D104" s="19"/>
      <c r="E104" s="19"/>
      <c r="F104" s="19"/>
      <c r="G104" s="19"/>
      <c r="H104" s="19"/>
      <c r="I104" s="19"/>
      <c r="P104" s="5"/>
    </row>
    <row r="105" spans="1:17" x14ac:dyDescent="0.3">
      <c r="D105" s="19"/>
      <c r="E105" s="19"/>
      <c r="F105" s="19"/>
      <c r="G105" s="19"/>
      <c r="H105" s="19"/>
      <c r="I105" s="19"/>
    </row>
    <row r="106" spans="1:17" x14ac:dyDescent="0.3">
      <c r="D106" s="19"/>
      <c r="E106" s="19"/>
      <c r="F106" s="19"/>
      <c r="G106" s="19"/>
      <c r="H106" s="19"/>
      <c r="I106" s="19"/>
    </row>
    <row r="107" spans="1:17" x14ac:dyDescent="0.3">
      <c r="D107" s="19"/>
      <c r="E107" s="19"/>
      <c r="F107" s="19"/>
      <c r="G107" s="19"/>
      <c r="H107" s="19"/>
      <c r="I107" s="19"/>
    </row>
    <row r="108" spans="1:17" x14ac:dyDescent="0.3">
      <c r="D108" s="19"/>
      <c r="E108" s="19"/>
      <c r="F108" s="19"/>
      <c r="G108" s="19"/>
      <c r="H108" s="19"/>
      <c r="I108" s="19"/>
    </row>
    <row r="109" spans="1:17" x14ac:dyDescent="0.3">
      <c r="D109" s="19"/>
      <c r="E109" s="19"/>
      <c r="F109" s="19"/>
      <c r="G109" s="19"/>
      <c r="H109" s="19"/>
      <c r="I109" s="19"/>
    </row>
    <row r="110" spans="1:17" x14ac:dyDescent="0.3">
      <c r="D110" s="19"/>
      <c r="E110" s="19"/>
      <c r="F110" s="19"/>
      <c r="G110" s="19"/>
      <c r="H110" s="19"/>
      <c r="I110" s="19"/>
    </row>
    <row r="111" spans="1:17" x14ac:dyDescent="0.3">
      <c r="D111" s="19"/>
      <c r="E111" s="19"/>
      <c r="F111" s="19"/>
      <c r="G111" s="19"/>
      <c r="H111" s="19"/>
      <c r="I111" s="19"/>
    </row>
  </sheetData>
  <mergeCells count="36">
    <mergeCell ref="B1:C1"/>
    <mergeCell ref="B6:B7"/>
    <mergeCell ref="C6:C7"/>
    <mergeCell ref="B17:B22"/>
    <mergeCell ref="B23:B28"/>
    <mergeCell ref="B10:B16"/>
    <mergeCell ref="B8:B9"/>
    <mergeCell ref="B100:C100"/>
    <mergeCell ref="B80:C80"/>
    <mergeCell ref="B5:C5"/>
    <mergeCell ref="B97:C97"/>
    <mergeCell ref="B98:C98"/>
    <mergeCell ref="B99:C99"/>
    <mergeCell ref="B84:B85"/>
    <mergeCell ref="B95:C96"/>
    <mergeCell ref="B82:B83"/>
    <mergeCell ref="C82:C83"/>
    <mergeCell ref="B66:B68"/>
    <mergeCell ref="B69:B71"/>
    <mergeCell ref="B59:B61"/>
    <mergeCell ref="B52:B56"/>
    <mergeCell ref="B57:B58"/>
    <mergeCell ref="B86:B88"/>
    <mergeCell ref="G6:I6"/>
    <mergeCell ref="G82:I82"/>
    <mergeCell ref="G95:I95"/>
    <mergeCell ref="J95:M95"/>
    <mergeCell ref="J82:N82"/>
    <mergeCell ref="J6:N6"/>
    <mergeCell ref="D6:F6"/>
    <mergeCell ref="D82:F82"/>
    <mergeCell ref="D95:F95"/>
    <mergeCell ref="B62:B65"/>
    <mergeCell ref="B29:B35"/>
    <mergeCell ref="B46:B51"/>
    <mergeCell ref="B36:B45"/>
  </mergeCells>
  <pageMargins left="0.7" right="0.7" top="0.75" bottom="0.75" header="0.3" footer="0.3"/>
  <pageSetup paperSize="9" orientation="portrait" r:id="rId1"/>
  <webPublishItems count="1">
    <webPublishItem id="24291" divId="1_3_8_24291" sourceType="range" sourceRef="A4:O100" destinationFile="\\reid\inetpub\gpaqssl\lldades\indicadors\2019\1_3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1_3_8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2017-12-01T10:11:43Z</dcterms:created>
  <dcterms:modified xsi:type="dcterms:W3CDTF">2021-09-30T09:42:43Z</dcterms:modified>
</cp:coreProperties>
</file>