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9336"/>
  </bookViews>
  <sheets>
    <sheet name="115" sheetId="1" r:id="rId1"/>
  </sheets>
  <definedNames>
    <definedName name="_xlnm.Print_Area" localSheetId="0">'115'!$A$4:$C$139</definedName>
  </definedNames>
  <calcPr calcId="162913"/>
</workbook>
</file>

<file path=xl/calcChain.xml><?xml version="1.0" encoding="utf-8"?>
<calcChain xmlns="http://schemas.openxmlformats.org/spreadsheetml/2006/main">
  <c r="F100" i="1" l="1"/>
  <c r="F99" i="1"/>
  <c r="I100" i="1"/>
  <c r="I99" i="1"/>
  <c r="L100" i="1"/>
  <c r="L99" i="1"/>
  <c r="L85" i="1" l="1"/>
  <c r="L34" i="1"/>
  <c r="L35" i="1"/>
  <c r="L36" i="1"/>
  <c r="L37" i="1"/>
  <c r="L38" i="1"/>
  <c r="L39" i="1"/>
  <c r="L119" i="1"/>
  <c r="I119" i="1"/>
  <c r="F119" i="1"/>
  <c r="K92" i="1"/>
  <c r="K142" i="1" s="1"/>
  <c r="L91" i="1"/>
  <c r="J92" i="1"/>
  <c r="J142" i="1" s="1"/>
  <c r="D121" i="1"/>
  <c r="E121" i="1"/>
  <c r="G121" i="1"/>
  <c r="H121" i="1"/>
  <c r="J121" i="1"/>
  <c r="K121" i="1"/>
  <c r="L69" i="1"/>
  <c r="L22" i="1"/>
  <c r="L23" i="1"/>
  <c r="L24" i="1"/>
  <c r="L25" i="1"/>
  <c r="L26" i="1"/>
  <c r="L27" i="1"/>
  <c r="L28" i="1"/>
  <c r="L29" i="1"/>
  <c r="L30" i="1"/>
  <c r="L31" i="1"/>
  <c r="L32" i="1"/>
  <c r="L33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7" i="1"/>
  <c r="L98" i="1"/>
  <c r="L106" i="1"/>
  <c r="L101" i="1"/>
  <c r="L102" i="1"/>
  <c r="L103" i="1"/>
  <c r="L104" i="1"/>
  <c r="L105" i="1"/>
  <c r="L107" i="1"/>
  <c r="L108" i="1"/>
  <c r="L109" i="1"/>
  <c r="L110" i="1"/>
  <c r="L111" i="1"/>
  <c r="L112" i="1"/>
  <c r="L115" i="1"/>
  <c r="L113" i="1"/>
  <c r="L114" i="1"/>
  <c r="L116" i="1"/>
  <c r="L117" i="1"/>
  <c r="L118" i="1"/>
  <c r="L120" i="1"/>
  <c r="L129" i="1"/>
  <c r="L130" i="1"/>
  <c r="L131" i="1"/>
  <c r="L132" i="1"/>
  <c r="L133" i="1"/>
  <c r="L134" i="1"/>
  <c r="L135" i="1"/>
  <c r="L136" i="1"/>
  <c r="L137" i="1"/>
  <c r="H138" i="1"/>
  <c r="H143" i="1" s="1"/>
  <c r="G138" i="1"/>
  <c r="G143" i="1" s="1"/>
  <c r="I137" i="1"/>
  <c r="I136" i="1"/>
  <c r="I135" i="1"/>
  <c r="I134" i="1"/>
  <c r="I133" i="1"/>
  <c r="I132" i="1"/>
  <c r="I131" i="1"/>
  <c r="I130" i="1"/>
  <c r="I129" i="1"/>
  <c r="I120" i="1"/>
  <c r="I118" i="1"/>
  <c r="I117" i="1"/>
  <c r="I116" i="1"/>
  <c r="I114" i="1"/>
  <c r="I113" i="1"/>
  <c r="I115" i="1"/>
  <c r="I112" i="1"/>
  <c r="I111" i="1"/>
  <c r="I110" i="1"/>
  <c r="I109" i="1"/>
  <c r="I108" i="1"/>
  <c r="I107" i="1"/>
  <c r="I105" i="1"/>
  <c r="I104" i="1"/>
  <c r="I103" i="1"/>
  <c r="I102" i="1"/>
  <c r="I101" i="1"/>
  <c r="I106" i="1"/>
  <c r="I98" i="1"/>
  <c r="I97" i="1"/>
  <c r="H92" i="1"/>
  <c r="H142" i="1" s="1"/>
  <c r="G92" i="1"/>
  <c r="G142" i="1" s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8" i="1"/>
  <c r="I37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73" i="1"/>
  <c r="F137" i="1"/>
  <c r="F136" i="1"/>
  <c r="F135" i="1"/>
  <c r="F134" i="1"/>
  <c r="F133" i="1"/>
  <c r="F132" i="1"/>
  <c r="F131" i="1"/>
  <c r="F129" i="1"/>
  <c r="F110" i="1"/>
  <c r="F107" i="1"/>
  <c r="F111" i="1"/>
  <c r="F109" i="1"/>
  <c r="F108" i="1"/>
  <c r="F103" i="1"/>
  <c r="F118" i="1"/>
  <c r="F117" i="1"/>
  <c r="F116" i="1"/>
  <c r="F115" i="1"/>
  <c r="F114" i="1"/>
  <c r="F120" i="1"/>
  <c r="F113" i="1"/>
  <c r="F112" i="1"/>
  <c r="F102" i="1"/>
  <c r="F105" i="1"/>
  <c r="F104" i="1"/>
  <c r="F101" i="1"/>
  <c r="F106" i="1"/>
  <c r="F98" i="1"/>
  <c r="F97" i="1"/>
  <c r="F90" i="1"/>
  <c r="F88" i="1"/>
  <c r="F87" i="1"/>
  <c r="F86" i="1"/>
  <c r="F84" i="1"/>
  <c r="F78" i="1"/>
  <c r="F83" i="1"/>
  <c r="F82" i="1"/>
  <c r="F81" i="1"/>
  <c r="F79" i="1"/>
  <c r="F77" i="1"/>
  <c r="F80" i="1"/>
  <c r="F76" i="1"/>
  <c r="F75" i="1"/>
  <c r="F74" i="1"/>
  <c r="F72" i="1"/>
  <c r="F71" i="1"/>
  <c r="F70" i="1"/>
  <c r="F67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8" i="1"/>
  <c r="F37" i="1"/>
  <c r="F35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12" i="1"/>
  <c r="F8" i="1"/>
  <c r="D138" i="1"/>
  <c r="D143" i="1" s="1"/>
  <c r="E138" i="1"/>
  <c r="E143" i="1" s="1"/>
  <c r="J138" i="1"/>
  <c r="J143" i="1" s="1"/>
  <c r="K138" i="1"/>
  <c r="K143" i="1" s="1"/>
  <c r="L21" i="1"/>
  <c r="L20" i="1"/>
  <c r="L12" i="1"/>
  <c r="L19" i="1"/>
  <c r="L18" i="1"/>
  <c r="L14" i="1"/>
  <c r="L13" i="1"/>
  <c r="L11" i="1"/>
  <c r="L10" i="1"/>
  <c r="L9" i="1"/>
  <c r="L17" i="1"/>
  <c r="L16" i="1"/>
  <c r="L15" i="1"/>
  <c r="L8" i="1"/>
  <c r="D92" i="1"/>
  <c r="D142" i="1" s="1"/>
  <c r="E92" i="1"/>
  <c r="E142" i="1" s="1"/>
  <c r="L138" i="1" l="1"/>
  <c r="J139" i="1" s="1"/>
  <c r="H144" i="1"/>
  <c r="L121" i="1"/>
  <c r="K122" i="1" s="1"/>
  <c r="F138" i="1"/>
  <c r="F143" i="1" s="1"/>
  <c r="I138" i="1"/>
  <c r="H139" i="1" s="1"/>
  <c r="E144" i="1"/>
  <c r="K144" i="1"/>
  <c r="I121" i="1"/>
  <c r="H122" i="1" s="1"/>
  <c r="L92" i="1"/>
  <c r="J144" i="1"/>
  <c r="I92" i="1"/>
  <c r="G144" i="1"/>
  <c r="F121" i="1"/>
  <c r="D122" i="1" s="1"/>
  <c r="F92" i="1"/>
  <c r="F142" i="1" s="1"/>
  <c r="D144" i="1"/>
  <c r="G93" i="1" l="1"/>
  <c r="J93" i="1"/>
  <c r="I143" i="1"/>
  <c r="G139" i="1"/>
  <c r="F144" i="1"/>
  <c r="E145" i="1" s="1"/>
  <c r="K93" i="1"/>
  <c r="J122" i="1"/>
  <c r="H93" i="1"/>
  <c r="L142" i="1"/>
  <c r="E139" i="1"/>
  <c r="K139" i="1"/>
  <c r="I142" i="1"/>
  <c r="D139" i="1"/>
  <c r="L143" i="1"/>
  <c r="E122" i="1"/>
  <c r="E93" i="1"/>
  <c r="G122" i="1"/>
  <c r="D93" i="1"/>
  <c r="D145" i="1" l="1"/>
  <c r="L144" i="1"/>
  <c r="K145" i="1" s="1"/>
  <c r="I144" i="1"/>
  <c r="G145" i="1" s="1"/>
  <c r="J145" i="1" l="1"/>
  <c r="H145" i="1"/>
</calcChain>
</file>

<file path=xl/sharedStrings.xml><?xml version="1.0" encoding="utf-8"?>
<sst xmlns="http://schemas.openxmlformats.org/spreadsheetml/2006/main" count="194" uniqueCount="139">
  <si>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</si>
  <si>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</si>
  <si>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</si>
  <si>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</si>
  <si>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</si>
  <si>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</si>
  <si>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</si>
  <si>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</si>
  <si>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</si>
  <si>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</si>
  <si>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</si>
  <si>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</si>
  <si>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</si>
  <si>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</si>
  <si>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</si>
  <si>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</si>
  <si>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</si>
  <si>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</si>
  <si>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</si>
  <si>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</si>
  <si>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</si>
  <si>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</si>
  <si>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</si>
  <si>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</si>
  <si>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</si>
  <si>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</si>
  <si>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</si>
  <si>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</si>
  <si>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</si>
  <si>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</si>
  <si>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</si>
  <si>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</si>
  <si>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</si>
  <si>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</si>
  <si>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</si>
  <si>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</si>
  <si>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</si>
  <si>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</si>
  <si>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</si>
  <si>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</si>
  <si>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</si>
  <si>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</si>
  <si>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</si>
  <si>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</si>
  <si>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</si>
  <si>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</si>
  <si>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</si>
  <si>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</si>
  <si>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</si>
  <si>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</si>
  <si>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</si>
  <si>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</si>
  <si>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</si>
  <si>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</si>
  <si>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</si>
  <si>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</si>
  <si>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</si>
  <si>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</si>
  <si>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</si>
  <si>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</si>
  <si>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</si>
  <si>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Distribució per gènere i estudis</t>
  </si>
  <si>
    <t>Estudiantat matriculat a estudis de grau</t>
  </si>
  <si>
    <t>TOTAL CENTRES PROPIS</t>
  </si>
  <si>
    <t>Grau en Estudis d'Arquitectura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</si>
  <si>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</si>
  <si>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</si>
  <si>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</si>
  <si>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</si>
  <si>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</si>
  <si>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</si>
  <si>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</si>
  <si>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</si>
  <si>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</si>
  <si>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</si>
  <si>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</si>
  <si>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</si>
  <si>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</si>
  <si>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</si>
  <si>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Enginyeria Civil - Grau en Matemàtiques</t>
  </si>
  <si>
    <t>Grau en Enginyeria de Tecnologies Aeroespacials - Grau en Matemàtiques</t>
  </si>
  <si>
    <t>Grau en Enginyeria de Tecnologies Aeroespacials - Grau en Enginyeria Tecnologies Industrials</t>
  </si>
  <si>
    <t>Grau en Enginyeria en Tecnologies Industrials - Grau en Enginyeria Informàtica</t>
  </si>
  <si>
    <t>Grau en Enginyeria en Tecnologies Industrials - Grau en Matemàtiques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</si>
  <si>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</si>
  <si>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</si>
  <si>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</si>
  <si>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</si>
  <si>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</si>
  <si>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</si>
  <si>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</si>
  <si>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</si>
  <si>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</si>
  <si>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t>295 EEBE</t>
  </si>
  <si>
    <t>Grau en Enginyeria de Materials</t>
  </si>
  <si>
    <t>Grau en Enginyeria en Geoinformació i Geomàtica</t>
  </si>
  <si>
    <t>Grau en Enginyeria de Tecnologies i Serveis de Telecomunicació - Grau en Informàtica</t>
  </si>
  <si>
    <t>162 CFIS</t>
  </si>
  <si>
    <t>Grau en Enginyeria Minera</t>
  </si>
  <si>
    <t>2017-2018</t>
  </si>
  <si>
    <t>Grau en Ciència i Enginyeria de Dades</t>
  </si>
  <si>
    <t>Grau en Enginyeria de Recursos Energètics i Miners</t>
  </si>
  <si>
    <t>Grau en Enginyeria d'Automoció</t>
  </si>
  <si>
    <t>Grau en Disseny, Animació i Art Digital</t>
  </si>
  <si>
    <t>205 ESEIAAT</t>
  </si>
  <si>
    <t>Grau Fase Inicial Comuna (estudis telecomunicació i telemàtica)</t>
  </si>
  <si>
    <t>Grau en Enginyeria Informàtica - Grau en Matemàtiques</t>
  </si>
  <si>
    <t>Grau en Enginyeria de Tecnologies Aeroespacials - Grau en Enginyeria Informàtica</t>
  </si>
  <si>
    <t>Grau en Ciència i Enginyeria de Dades - Grau en Enginyeria Física</t>
  </si>
  <si>
    <t>Grau en Ciència i Enginyeria de Dades - Grau en Matemàtiques</t>
  </si>
  <si>
    <t>2018-2019</t>
  </si>
  <si>
    <t>Grau en Enginyeria Electrònica de Telecomunicació</t>
  </si>
  <si>
    <t>Grau en Ciències i Tecnologies del Mar</t>
  </si>
  <si>
    <t>Grau en Tecnologies Industrials i Anàlisi Econòmica</t>
  </si>
  <si>
    <t>Grau en Enginyeria en organització industrial</t>
  </si>
  <si>
    <t>Grau en Enginyeria de Ciències Agronòmiques</t>
  </si>
  <si>
    <t>Grau en Ciències i Tecnologies Aplicades a l'Esport i al Fitnes</t>
  </si>
  <si>
    <t xml:space="preserve">Grau en Enginyeria Civil - Grau en Enginyeria en Tecnologies Industrials </t>
  </si>
  <si>
    <t>240 ETSEIB</t>
  </si>
  <si>
    <t>Grau en Ciències i Tecnologia de l'Edificació</t>
  </si>
  <si>
    <t>2019-2020</t>
  </si>
  <si>
    <t>Grau en Enginyeria Informàtica - Grau en Enginyeria Electrònica de Telecomunicació</t>
  </si>
  <si>
    <t>Grau en Paisatgisme</t>
  </si>
  <si>
    <t>Grau en Enginyeria Civil (Pla 2020)</t>
  </si>
  <si>
    <t>Grau en Enginyeria Ambiental</t>
  </si>
  <si>
    <t>Grau en Tecnologies de Camins, Canals i Ports</t>
  </si>
  <si>
    <t>Grau en Òptica i Optometria (Pla 2020)</t>
  </si>
  <si>
    <t>TOTAL GRAUS ADSCRITS</t>
  </si>
  <si>
    <t>% GLOBAL ESTUDIS ADSCRITS</t>
  </si>
  <si>
    <t>% GLOBAL ESTUDIS UPC</t>
  </si>
  <si>
    <t>% GLOBAL ESTUDIS CFIS</t>
  </si>
  <si>
    <t>TOTAL GRAU PROPIS</t>
  </si>
  <si>
    <t>% GLOBAL ESTUDIS PROPIS</t>
  </si>
  <si>
    <t>390 EEABB</t>
  </si>
  <si>
    <t>Grau en Intel·ligència artificial</t>
  </si>
  <si>
    <t>Grau en Enginyeria Fase Inicial Comú (Pla 2021)</t>
  </si>
  <si>
    <t>Grau en Enginyeria Biomèdica - Grau en Ciència i Enginyeria de Dades</t>
  </si>
  <si>
    <t>Grau en Enginyeria Biomèdica - Grau en Enginyeria Física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</si>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</sst>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rgb="FF003366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2" applyNumberFormat="0" applyFont="0" applyFill="0" applyAlignment="0" applyProtection="0"/>
    <xf numFmtId="0" fontId="4" fillId="4" borderId="3" applyNumberFormat="0" applyFont="0" applyFill="0" applyAlignment="0" applyProtection="0"/>
    <xf numFmtId="0" fontId="3" fillId="5" borderId="4">
      <alignment horizontal="center" vertical="center" wrapText="1"/>
    </xf>
    <xf numFmtId="3" fontId="6" fillId="7" borderId="4" applyNumberFormat="0">
      <alignment vertical="center"/>
    </xf>
    <xf numFmtId="3" fontId="6" fillId="9" borderId="4" applyNumberFormat="0">
      <alignment vertical="center"/>
    </xf>
    <xf numFmtId="3" fontId="6" fillId="4" borderId="0" applyNumberFormat="0">
      <alignment vertical="center"/>
    </xf>
    <xf numFmtId="0" fontId="7" fillId="0" borderId="7" applyNumberFormat="0" applyFont="0" applyFill="0" applyAlignment="0" applyProtection="0"/>
    <xf numFmtId="0" fontId="4" fillId="4" borderId="8" applyNumberFormat="0" applyFont="0" applyFill="0" applyAlignment="0" applyProtection="0"/>
    <xf numFmtId="0" fontId="7" fillId="0" borderId="12" applyNumberFormat="0" applyFont="0" applyFill="0" applyAlignment="0" applyProtection="0"/>
    <xf numFmtId="4" fontId="8" fillId="13" borderId="4" applyNumberFormat="0">
      <alignment vertical="center"/>
    </xf>
    <xf numFmtId="4" fontId="8" fillId="14" borderId="4" applyNumberFormat="0">
      <alignment vertical="center"/>
    </xf>
    <xf numFmtId="0" fontId="7" fillId="0" borderId="13" applyNumberFormat="0" applyFont="0" applyFill="0" applyAlignment="0" applyProtection="0"/>
    <xf numFmtId="0" fontId="4" fillId="4" borderId="14" applyNumberFormat="0" applyFont="0" applyFill="0" applyAlignment="0" applyProtection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5" fillId="6" borderId="5" xfId="4" applyFont="1" applyFill="1" applyBorder="1">
      <alignment horizontal="center" vertical="center" wrapText="1"/>
    </xf>
    <xf numFmtId="0" fontId="1" fillId="10" borderId="5" xfId="6" applyNumberFormat="1" applyFont="1" applyFill="1" applyBorder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5" xfId="11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5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8" borderId="6" xfId="5" applyNumberFormat="1" applyFont="1" applyFill="1" applyBorder="1">
      <alignment vertical="center"/>
    </xf>
    <xf numFmtId="164" fontId="1" fillId="10" borderId="6" xfId="6" applyNumberFormat="1" applyFont="1" applyFill="1" applyBorder="1">
      <alignment vertical="center"/>
    </xf>
    <xf numFmtId="164" fontId="1" fillId="10" borderId="6" xfId="5" applyNumberFormat="1" applyFont="1" applyFill="1" applyBorder="1">
      <alignment vertical="center"/>
    </xf>
    <xf numFmtId="0" fontId="0" fillId="0" borderId="0" xfId="0" applyAlignment="1">
      <alignment vertical="center"/>
    </xf>
    <xf numFmtId="164" fontId="5" fillId="6" borderId="5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5" fillId="11" borderId="5" xfId="5" applyNumberFormat="1" applyFont="1" applyFill="1" applyBorder="1">
      <alignment vertical="center"/>
    </xf>
    <xf numFmtId="3" fontId="5" fillId="6" borderId="5" xfId="0" applyNumberFormat="1" applyFont="1" applyFill="1" applyBorder="1" applyAlignment="1">
      <alignment vertical="center"/>
    </xf>
    <xf numFmtId="0" fontId="1" fillId="8" borderId="5" xfId="6" applyNumberFormat="1" applyFont="1" applyFill="1" applyBorder="1" applyAlignment="1">
      <alignment vertical="center" wrapText="1"/>
    </xf>
    <xf numFmtId="164" fontId="5" fillId="6" borderId="6" xfId="7" applyNumberFormat="1" applyFont="1" applyFill="1" applyBorder="1">
      <alignment vertical="center"/>
    </xf>
    <xf numFmtId="0" fontId="1" fillId="0" borderId="21" xfId="8" applyFont="1" applyFill="1" applyBorder="1"/>
    <xf numFmtId="0" fontId="1" fillId="0" borderId="22" xfId="3" applyFont="1" applyFill="1" applyBorder="1" applyAlignment="1">
      <alignment vertical="center"/>
    </xf>
    <xf numFmtId="3" fontId="1" fillId="0" borderId="22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" fillId="15" borderId="6" xfId="5" applyNumberFormat="1" applyFont="1" applyFill="1" applyBorder="1">
      <alignment vertical="center"/>
    </xf>
    <xf numFmtId="164" fontId="1" fillId="15" borderId="6" xfId="6" applyNumberFormat="1" applyFont="1" applyFill="1" applyBorder="1">
      <alignment vertical="center"/>
    </xf>
    <xf numFmtId="0" fontId="1" fillId="10" borderId="5" xfId="5" applyNumberFormat="1" applyFont="1" applyFill="1" applyBorder="1">
      <alignment vertical="center"/>
    </xf>
    <xf numFmtId="0" fontId="1" fillId="0" borderId="0" xfId="0" applyFont="1"/>
    <xf numFmtId="165" fontId="1" fillId="8" borderId="5" xfId="5" applyNumberFormat="1" applyFont="1" applyFill="1" applyBorder="1">
      <alignment vertical="center"/>
    </xf>
    <xf numFmtId="0" fontId="1" fillId="10" borderId="5" xfId="5" applyNumberFormat="1" applyFont="1" applyFill="1" applyBorder="1" applyAlignment="1">
      <alignment vertical="center" wrapText="1"/>
    </xf>
    <xf numFmtId="164" fontId="1" fillId="8" borderId="6" xfId="6" applyNumberFormat="1" applyFont="1" applyFill="1" applyBorder="1">
      <alignment vertical="center"/>
    </xf>
    <xf numFmtId="0" fontId="2" fillId="2" borderId="25" xfId="1" applyFont="1" applyFill="1" applyBorder="1" applyAlignment="1"/>
    <xf numFmtId="0" fontId="2" fillId="2" borderId="26" xfId="1" applyFont="1" applyFill="1" applyBorder="1" applyAlignment="1"/>
    <xf numFmtId="0" fontId="2" fillId="2" borderId="33" xfId="1" applyFont="1" applyFill="1" applyBorder="1" applyAlignment="1"/>
    <xf numFmtId="0" fontId="1" fillId="12" borderId="0" xfId="5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/>
    </xf>
    <xf numFmtId="0" fontId="0" fillId="17" borderId="0" xfId="0" applyFill="1"/>
    <xf numFmtId="0" fontId="1" fillId="0" borderId="30" xfId="3" applyFont="1" applyFill="1" applyBorder="1"/>
    <xf numFmtId="0" fontId="0" fillId="0" borderId="29" xfId="0" applyFill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36" xfId="1" applyFont="1" applyFill="1" applyBorder="1" applyAlignment="1"/>
    <xf numFmtId="0" fontId="2" fillId="0" borderId="28" xfId="1" applyFont="1" applyFill="1" applyBorder="1" applyAlignment="1">
      <alignment vertical="center"/>
    </xf>
    <xf numFmtId="0" fontId="2" fillId="0" borderId="30" xfId="3" applyFont="1" applyFill="1" applyBorder="1"/>
    <xf numFmtId="0" fontId="1" fillId="0" borderId="31" xfId="3" applyFont="1" applyFill="1" applyBorder="1"/>
    <xf numFmtId="0" fontId="1" fillId="0" borderId="20" xfId="0" applyFont="1" applyFill="1" applyBorder="1"/>
    <xf numFmtId="0" fontId="0" fillId="0" borderId="27" xfId="0" applyFill="1" applyBorder="1"/>
    <xf numFmtId="0" fontId="0" fillId="0" borderId="29" xfId="0" applyFill="1" applyBorder="1" applyAlignment="1">
      <alignment vertical="center"/>
    </xf>
    <xf numFmtId="164" fontId="1" fillId="0" borderId="29" xfId="10" applyNumberFormat="1" applyFont="1" applyFill="1" applyBorder="1" applyAlignment="1"/>
    <xf numFmtId="0" fontId="0" fillId="0" borderId="32" xfId="0" applyFill="1" applyBorder="1"/>
    <xf numFmtId="0" fontId="1" fillId="12" borderId="30" xfId="3" applyFont="1" applyFill="1" applyBorder="1"/>
    <xf numFmtId="0" fontId="0" fillId="12" borderId="29" xfId="0" applyFill="1" applyBorder="1"/>
    <xf numFmtId="0" fontId="1" fillId="0" borderId="20" xfId="3" applyFont="1" applyFill="1" applyBorder="1"/>
    <xf numFmtId="0" fontId="1" fillId="0" borderId="0" xfId="7" applyNumberFormat="1" applyFont="1" applyFill="1" applyBorder="1">
      <alignment vertical="center"/>
    </xf>
    <xf numFmtId="0" fontId="1" fillId="0" borderId="0" xfId="7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0" borderId="0" xfId="0" applyFont="1" applyBorder="1"/>
    <xf numFmtId="0" fontId="1" fillId="0" borderId="28" xfId="1" applyFont="1" applyFill="1" applyBorder="1" applyAlignment="1">
      <alignment vertical="center"/>
    </xf>
    <xf numFmtId="0" fontId="1" fillId="12" borderId="0" xfId="7" applyNumberFormat="1" applyFont="1" applyFill="1" applyBorder="1" applyAlignment="1">
      <alignment vertical="center"/>
    </xf>
    <xf numFmtId="0" fontId="1" fillId="0" borderId="20" xfId="8" applyFont="1" applyFill="1" applyBorder="1"/>
    <xf numFmtId="0" fontId="10" fillId="0" borderId="22" xfId="3" applyFont="1" applyFill="1" applyBorder="1" applyAlignment="1">
      <alignment vertical="center"/>
    </xf>
    <xf numFmtId="0" fontId="1" fillId="0" borderId="37" xfId="8" applyFont="1" applyFill="1" applyBorder="1"/>
    <xf numFmtId="0" fontId="1" fillId="0" borderId="0" xfId="3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10" fontId="5" fillId="6" borderId="5" xfId="15" applyNumberFormat="1" applyFont="1" applyFill="1" applyBorder="1" applyAlignment="1">
      <alignment vertical="center"/>
    </xf>
    <xf numFmtId="164" fontId="5" fillId="6" borderId="5" xfId="12" applyNumberFormat="1" applyFont="1" applyFill="1" applyBorder="1">
      <alignment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2" borderId="17" xfId="5" applyNumberFormat="1" applyFont="1" applyFill="1" applyBorder="1" applyAlignment="1">
      <alignment horizontal="center" vertical="center" wrapText="1"/>
    </xf>
    <xf numFmtId="0" fontId="1" fillId="8" borderId="10" xfId="6" applyNumberFormat="1" applyFont="1" applyFill="1" applyBorder="1" applyAlignment="1">
      <alignment vertical="center"/>
    </xf>
    <xf numFmtId="0" fontId="5" fillId="6" borderId="5" xfId="5" applyNumberFormat="1" applyFont="1" applyFill="1" applyBorder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4" applyFont="1" applyFill="1" applyBorder="1" applyAlignment="1">
      <alignment horizontal="center" vertical="center" wrapText="1"/>
    </xf>
    <xf numFmtId="0" fontId="1" fillId="8" borderId="9" xfId="6" applyNumberFormat="1" applyFont="1" applyFill="1" applyBorder="1" applyAlignment="1">
      <alignment horizontal="left" vertical="center"/>
    </xf>
    <xf numFmtId="0" fontId="1" fillId="8" borderId="10" xfId="6" applyNumberFormat="1" applyFont="1" applyFill="1" applyBorder="1" applyAlignment="1">
      <alignment horizontal="left" vertical="center"/>
    </xf>
    <xf numFmtId="0" fontId="1" fillId="10" borderId="9" xfId="6" applyNumberFormat="1" applyFont="1" applyFill="1" applyBorder="1" applyAlignment="1">
      <alignment horizontal="left" vertical="center"/>
    </xf>
    <xf numFmtId="0" fontId="1" fillId="10" borderId="11" xfId="6" applyNumberFormat="1" applyFont="1" applyFill="1" applyBorder="1" applyAlignment="1">
      <alignment horizontal="left" vertical="center"/>
    </xf>
    <xf numFmtId="0" fontId="1" fillId="8" borderId="9" xfId="5" applyNumberFormat="1" applyFont="1" applyFill="1" applyBorder="1" applyAlignment="1">
      <alignment horizontal="left" vertical="center"/>
    </xf>
    <xf numFmtId="0" fontId="1" fillId="8" borderId="10" xfId="5" applyNumberFormat="1" applyFont="1" applyFill="1" applyBorder="1" applyAlignment="1">
      <alignment horizontal="left" vertical="center"/>
    </xf>
    <xf numFmtId="165" fontId="5" fillId="6" borderId="6" xfId="12" applyNumberFormat="1" applyFont="1" applyFill="1" applyBorder="1" applyAlignment="1">
      <alignment horizontal="left" vertical="center"/>
    </xf>
    <xf numFmtId="165" fontId="5" fillId="6" borderId="23" xfId="12" applyNumberFormat="1" applyFont="1" applyFill="1" applyBorder="1" applyAlignment="1">
      <alignment horizontal="left" vertical="center"/>
    </xf>
    <xf numFmtId="0" fontId="5" fillId="11" borderId="5" xfId="4" applyFont="1" applyFill="1" applyBorder="1" applyAlignment="1">
      <alignment horizontal="left" vertical="center" wrapText="1"/>
    </xf>
    <xf numFmtId="0" fontId="5" fillId="11" borderId="5" xfId="7" applyNumberFormat="1" applyFont="1" applyFill="1" applyBorder="1" applyAlignment="1">
      <alignment horizontal="left" vertical="center"/>
    </xf>
    <xf numFmtId="0" fontId="5" fillId="6" borderId="5" xfId="7" applyNumberFormat="1" applyFont="1" applyFill="1" applyBorder="1">
      <alignment vertical="center"/>
    </xf>
    <xf numFmtId="0" fontId="1" fillId="8" borderId="9" xfId="5" applyNumberFormat="1" applyFont="1" applyFill="1" applyBorder="1" applyAlignment="1">
      <alignment horizontal="left" vertical="center" wrapText="1"/>
    </xf>
    <xf numFmtId="0" fontId="1" fillId="8" borderId="10" xfId="5" applyNumberFormat="1" applyFont="1" applyFill="1" applyBorder="1" applyAlignment="1">
      <alignment horizontal="left" vertical="center" wrapText="1"/>
    </xf>
    <xf numFmtId="0" fontId="1" fillId="8" borderId="11" xfId="5" applyNumberFormat="1" applyFont="1" applyFill="1" applyBorder="1" applyAlignment="1">
      <alignment horizontal="left" vertical="center" wrapText="1"/>
    </xf>
    <xf numFmtId="0" fontId="1" fillId="10" borderId="10" xfId="6" applyNumberFormat="1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1" fillId="15" borderId="9" xfId="5" applyNumberFormat="1" applyFont="1" applyFill="1" applyBorder="1" applyAlignment="1">
      <alignment horizontal="left" vertical="center"/>
    </xf>
    <xf numFmtId="0" fontId="1" fillId="15" borderId="10" xfId="5" applyNumberFormat="1" applyFont="1" applyFill="1" applyBorder="1" applyAlignment="1">
      <alignment horizontal="left" vertical="center"/>
    </xf>
    <xf numFmtId="165" fontId="1" fillId="8" borderId="9" xfId="5" applyNumberFormat="1" applyFont="1" applyFill="1" applyBorder="1" applyAlignment="1">
      <alignment horizontal="left" vertical="center"/>
    </xf>
    <xf numFmtId="165" fontId="1" fillId="8" borderId="10" xfId="5" applyNumberFormat="1" applyFont="1" applyFill="1" applyBorder="1" applyAlignment="1">
      <alignment horizontal="left" vertical="center"/>
    </xf>
    <xf numFmtId="0" fontId="1" fillId="16" borderId="9" xfId="5" applyNumberFormat="1" applyFont="1" applyFill="1" applyBorder="1" applyAlignment="1">
      <alignment horizontal="left" vertical="center"/>
    </xf>
    <xf numFmtId="0" fontId="1" fillId="16" borderId="10" xfId="5" applyNumberFormat="1" applyFont="1" applyFill="1" applyBorder="1" applyAlignment="1">
      <alignment horizontal="left"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5" borderId="11" xfId="5" applyNumberFormat="1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1" fillId="12" borderId="16" xfId="5" applyNumberFormat="1" applyFont="1" applyFill="1" applyBorder="1" applyAlignment="1">
      <alignment horizontal="center" vertical="center" wrapText="1"/>
    </xf>
    <xf numFmtId="0" fontId="1" fillId="12" borderId="17" xfId="5" applyNumberFormat="1" applyFont="1" applyFill="1" applyBorder="1" applyAlignment="1">
      <alignment horizontal="center" vertical="center" wrapText="1"/>
    </xf>
    <xf numFmtId="0" fontId="5" fillId="6" borderId="16" xfId="4" applyFont="1" applyFill="1" applyBorder="1" applyAlignment="1">
      <alignment horizontal="left" vertical="center" wrapText="1"/>
    </xf>
    <xf numFmtId="0" fontId="5" fillId="6" borderId="18" xfId="4" applyFont="1" applyFill="1" applyBorder="1" applyAlignment="1">
      <alignment horizontal="left" vertical="center" wrapText="1"/>
    </xf>
    <xf numFmtId="0" fontId="5" fillId="6" borderId="15" xfId="4" applyFont="1" applyFill="1" applyBorder="1" applyAlignment="1">
      <alignment horizontal="left" vertical="center" wrapText="1"/>
    </xf>
    <xf numFmtId="0" fontId="5" fillId="6" borderId="19" xfId="4" applyFont="1" applyFill="1" applyBorder="1" applyAlignment="1">
      <alignment horizontal="left" vertical="center" wrapText="1"/>
    </xf>
  </cellXfs>
  <cellStyles count="16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  <cellStyle name="Percentatge" xfId="15" builtinId="5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W151"/>
  <sheetViews>
    <sheetView showGridLines="0" tabSelected="1" zoomScaleNormal="100" zoomScaleSheetLayoutView="100" workbookViewId="0">
      <selection activeCell="B2" sqref="B2"/>
    </sheetView>
  </sheetViews>
  <sheetFormatPr defaultColWidth="9.109375" defaultRowHeight="14.4" x14ac:dyDescent="0.3"/>
  <cols>
    <col min="1" max="1" width="0.5546875" style="42" customWidth="1"/>
    <col min="2" max="2" width="15.33203125" style="1" customWidth="1"/>
    <col min="3" max="3" width="62.77734375" style="5" customWidth="1"/>
    <col min="4" max="12" width="8.21875" style="6" customWidth="1"/>
    <col min="13" max="13" width="0.6640625" style="41" customWidth="1"/>
  </cols>
  <sheetData>
    <row r="1" spans="1:13" x14ac:dyDescent="0.3">
      <c r="B1" s="1" t="s">
        <v>62</v>
      </c>
    </row>
    <row r="2" spans="1:13" x14ac:dyDescent="0.3">
      <c r="B2" s="1" t="s">
        <v>61</v>
      </c>
    </row>
    <row r="3" spans="1:13" ht="15" thickBot="1" x14ac:dyDescent="0.35"/>
    <row r="4" spans="1:13" ht="15" thickTop="1" x14ac:dyDescent="0.3">
      <c r="A4" s="43"/>
      <c r="B4" s="94" t="s">
        <v>0</v>
      </c>
      <c r="C4" s="95"/>
      <c r="D4" s="11"/>
      <c r="E4" s="11"/>
      <c r="F4" s="11"/>
      <c r="G4" s="11"/>
      <c r="H4" s="11"/>
      <c r="I4" s="11"/>
      <c r="J4" s="11"/>
      <c r="K4" s="11"/>
      <c r="L4" s="11"/>
    </row>
    <row r="5" spans="1:13" ht="3.75" customHeight="1" x14ac:dyDescent="0.3">
      <c r="A5" s="44"/>
      <c r="B5" s="33"/>
      <c r="C5" s="34"/>
      <c r="D5" s="34"/>
      <c r="E5" s="34"/>
      <c r="F5" s="34"/>
      <c r="G5" s="35"/>
      <c r="H5" s="35"/>
      <c r="I5" s="35"/>
      <c r="J5" s="35"/>
      <c r="K5" s="35"/>
      <c r="L5" s="35"/>
      <c r="M5" s="49"/>
    </row>
    <row r="6" spans="1:13" s="15" customFormat="1" ht="19.5" customHeight="1" x14ac:dyDescent="0.3">
      <c r="A6" s="45"/>
      <c r="B6" s="78" t="s">
        <v>1</v>
      </c>
      <c r="C6" s="78" t="s">
        <v>42</v>
      </c>
      <c r="D6" s="77" t="s">
        <v>99</v>
      </c>
      <c r="E6" s="77"/>
      <c r="F6" s="77"/>
      <c r="G6" s="107" t="s">
        <v>110</v>
      </c>
      <c r="H6" s="108"/>
      <c r="I6" s="109"/>
      <c r="J6" s="77" t="s">
        <v>120</v>
      </c>
      <c r="K6" s="77"/>
      <c r="L6" s="77"/>
      <c r="M6" s="50"/>
    </row>
    <row r="7" spans="1:13" ht="19.5" customHeight="1" x14ac:dyDescent="0.3">
      <c r="A7" s="46"/>
      <c r="B7" s="78"/>
      <c r="C7" s="78"/>
      <c r="D7" s="2" t="s">
        <v>2</v>
      </c>
      <c r="E7" s="2" t="s">
        <v>3</v>
      </c>
      <c r="F7" s="2" t="s">
        <v>4</v>
      </c>
      <c r="G7" s="2" t="s">
        <v>2</v>
      </c>
      <c r="H7" s="2" t="s">
        <v>3</v>
      </c>
      <c r="I7" s="2" t="s">
        <v>4</v>
      </c>
      <c r="J7" s="2" t="s">
        <v>2</v>
      </c>
      <c r="K7" s="2" t="s">
        <v>3</v>
      </c>
      <c r="L7" s="2" t="s">
        <v>4</v>
      </c>
      <c r="M7" s="40"/>
    </row>
    <row r="8" spans="1:13" ht="19.5" customHeight="1" x14ac:dyDescent="0.3">
      <c r="A8" s="39"/>
      <c r="B8" s="10" t="s">
        <v>5</v>
      </c>
      <c r="C8" s="3" t="s">
        <v>19</v>
      </c>
      <c r="D8" s="14">
        <v>68</v>
      </c>
      <c r="E8" s="14">
        <v>209</v>
      </c>
      <c r="F8" s="14">
        <f t="shared" ref="F8" si="0">D8+E8</f>
        <v>277</v>
      </c>
      <c r="G8" s="14">
        <v>70</v>
      </c>
      <c r="H8" s="14">
        <v>213</v>
      </c>
      <c r="I8" s="14">
        <f t="shared" ref="I8" si="1">G8+H8</f>
        <v>283</v>
      </c>
      <c r="J8" s="14">
        <v>68</v>
      </c>
      <c r="K8" s="14">
        <v>214</v>
      </c>
      <c r="L8" s="14">
        <f t="shared" ref="L8:L14" si="2">J8+K8</f>
        <v>282</v>
      </c>
      <c r="M8" s="40"/>
    </row>
    <row r="9" spans="1:13" ht="19.2" customHeight="1" x14ac:dyDescent="0.3">
      <c r="A9" s="39"/>
      <c r="B9" s="79" t="s">
        <v>104</v>
      </c>
      <c r="C9" s="72" t="s">
        <v>58</v>
      </c>
      <c r="D9" s="12">
        <v>154</v>
      </c>
      <c r="E9" s="12">
        <v>135</v>
      </c>
      <c r="F9" s="12">
        <f>D9+E9</f>
        <v>289</v>
      </c>
      <c r="G9" s="12">
        <v>155</v>
      </c>
      <c r="H9" s="12">
        <v>137</v>
      </c>
      <c r="I9" s="12">
        <f>G9+H9</f>
        <v>292</v>
      </c>
      <c r="J9" s="12">
        <v>141</v>
      </c>
      <c r="K9" s="12">
        <v>136</v>
      </c>
      <c r="L9" s="12">
        <f>J9+K9</f>
        <v>277</v>
      </c>
      <c r="M9" s="40"/>
    </row>
    <row r="10" spans="1:13" ht="19.2" customHeight="1" x14ac:dyDescent="0.3">
      <c r="A10" s="39"/>
      <c r="B10" s="80"/>
      <c r="C10" s="72" t="s">
        <v>22</v>
      </c>
      <c r="D10" s="12">
        <v>41</v>
      </c>
      <c r="E10" s="12">
        <v>118</v>
      </c>
      <c r="F10" s="12">
        <f>D10+E10</f>
        <v>159</v>
      </c>
      <c r="G10" s="12">
        <v>43</v>
      </c>
      <c r="H10" s="12">
        <v>137</v>
      </c>
      <c r="I10" s="12">
        <f>G10+H10</f>
        <v>180</v>
      </c>
      <c r="J10" s="12">
        <v>42</v>
      </c>
      <c r="K10" s="12">
        <v>135</v>
      </c>
      <c r="L10" s="12">
        <f>J10+K10</f>
        <v>177</v>
      </c>
      <c r="M10" s="40"/>
    </row>
    <row r="11" spans="1:13" ht="19.2" customHeight="1" x14ac:dyDescent="0.3">
      <c r="A11" s="39"/>
      <c r="B11" s="80"/>
      <c r="C11" s="72" t="s">
        <v>28</v>
      </c>
      <c r="D11" s="12">
        <v>39</v>
      </c>
      <c r="E11" s="12">
        <v>25</v>
      </c>
      <c r="F11" s="12">
        <f>D11+E11</f>
        <v>64</v>
      </c>
      <c r="G11" s="12">
        <v>49</v>
      </c>
      <c r="H11" s="12">
        <v>21</v>
      </c>
      <c r="I11" s="12">
        <f>G11+H11</f>
        <v>70</v>
      </c>
      <c r="J11" s="12">
        <v>47</v>
      </c>
      <c r="K11" s="12">
        <v>20</v>
      </c>
      <c r="L11" s="12">
        <f>J11+K11</f>
        <v>67</v>
      </c>
      <c r="M11" s="40"/>
    </row>
    <row r="12" spans="1:13" ht="19.2" customHeight="1" x14ac:dyDescent="0.3">
      <c r="A12" s="39"/>
      <c r="B12" s="80"/>
      <c r="C12" s="72" t="s">
        <v>29</v>
      </c>
      <c r="D12" s="12">
        <v>26</v>
      </c>
      <c r="E12" s="12">
        <v>207</v>
      </c>
      <c r="F12" s="12">
        <f>D12+E12</f>
        <v>233</v>
      </c>
      <c r="G12" s="12">
        <v>17</v>
      </c>
      <c r="H12" s="12">
        <v>115</v>
      </c>
      <c r="I12" s="12">
        <f>G12+H12</f>
        <v>132</v>
      </c>
      <c r="J12" s="12">
        <v>22</v>
      </c>
      <c r="K12" s="12">
        <v>184</v>
      </c>
      <c r="L12" s="12">
        <f>J12+K12</f>
        <v>206</v>
      </c>
      <c r="M12" s="40"/>
    </row>
    <row r="13" spans="1:13" ht="19.5" customHeight="1" x14ac:dyDescent="0.3">
      <c r="A13" s="39"/>
      <c r="B13" s="80"/>
      <c r="C13" s="72" t="s">
        <v>26</v>
      </c>
      <c r="D13" s="12">
        <v>7</v>
      </c>
      <c r="E13" s="12">
        <v>149</v>
      </c>
      <c r="F13" s="12">
        <f t="shared" ref="F13:F14" si="3">D13+E13</f>
        <v>156</v>
      </c>
      <c r="G13" s="12">
        <v>11</v>
      </c>
      <c r="H13" s="12">
        <v>177</v>
      </c>
      <c r="I13" s="12">
        <f t="shared" ref="I13:I14" si="4">G13+H13</f>
        <v>188</v>
      </c>
      <c r="J13" s="12">
        <v>13</v>
      </c>
      <c r="K13" s="12">
        <v>169</v>
      </c>
      <c r="L13" s="12">
        <f t="shared" si="2"/>
        <v>182</v>
      </c>
      <c r="M13" s="40"/>
    </row>
    <row r="14" spans="1:13" ht="19.5" customHeight="1" x14ac:dyDescent="0.3">
      <c r="A14" s="39"/>
      <c r="B14" s="80"/>
      <c r="C14" s="72" t="s">
        <v>27</v>
      </c>
      <c r="D14" s="12">
        <v>31</v>
      </c>
      <c r="E14" s="12">
        <v>278</v>
      </c>
      <c r="F14" s="12">
        <f t="shared" si="3"/>
        <v>309</v>
      </c>
      <c r="G14" s="12">
        <v>26</v>
      </c>
      <c r="H14" s="12">
        <v>296</v>
      </c>
      <c r="I14" s="12">
        <f t="shared" si="4"/>
        <v>322</v>
      </c>
      <c r="J14" s="12">
        <v>21</v>
      </c>
      <c r="K14" s="12">
        <v>264</v>
      </c>
      <c r="L14" s="12">
        <f t="shared" si="2"/>
        <v>285</v>
      </c>
      <c r="M14" s="40"/>
    </row>
    <row r="15" spans="1:13" ht="19.5" customHeight="1" x14ac:dyDescent="0.3">
      <c r="A15" s="39"/>
      <c r="B15" s="80"/>
      <c r="C15" s="72" t="s">
        <v>56</v>
      </c>
      <c r="D15" s="12">
        <v>42</v>
      </c>
      <c r="E15" s="12">
        <v>248</v>
      </c>
      <c r="F15" s="12">
        <f>D15+E15</f>
        <v>290</v>
      </c>
      <c r="G15" s="12">
        <v>43</v>
      </c>
      <c r="H15" s="12">
        <v>231</v>
      </c>
      <c r="I15" s="12">
        <f>G15+H15</f>
        <v>274</v>
      </c>
      <c r="J15" s="12">
        <v>43</v>
      </c>
      <c r="K15" s="12">
        <v>222</v>
      </c>
      <c r="L15" s="12">
        <f>J15+K15</f>
        <v>265</v>
      </c>
      <c r="M15" s="40"/>
    </row>
    <row r="16" spans="1:13" ht="19.5" customHeight="1" x14ac:dyDescent="0.3">
      <c r="A16" s="39"/>
      <c r="B16" s="80"/>
      <c r="C16" s="72" t="s">
        <v>50</v>
      </c>
      <c r="D16" s="12">
        <v>120</v>
      </c>
      <c r="E16" s="12">
        <v>611</v>
      </c>
      <c r="F16" s="12">
        <f>D16+E16</f>
        <v>731</v>
      </c>
      <c r="G16" s="12">
        <v>125</v>
      </c>
      <c r="H16" s="12">
        <v>566</v>
      </c>
      <c r="I16" s="12">
        <f>G16+H16</f>
        <v>691</v>
      </c>
      <c r="J16" s="12">
        <v>127</v>
      </c>
      <c r="K16" s="12">
        <v>556</v>
      </c>
      <c r="L16" s="12">
        <f>J16+K16</f>
        <v>683</v>
      </c>
      <c r="M16" s="40"/>
    </row>
    <row r="17" spans="1:13" ht="19.5" customHeight="1" x14ac:dyDescent="0.3">
      <c r="A17" s="39"/>
      <c r="B17" s="80"/>
      <c r="C17" s="72" t="s">
        <v>57</v>
      </c>
      <c r="D17" s="12">
        <v>43</v>
      </c>
      <c r="E17" s="12">
        <v>254</v>
      </c>
      <c r="F17" s="12">
        <f>D17+E17</f>
        <v>297</v>
      </c>
      <c r="G17" s="12">
        <v>40</v>
      </c>
      <c r="H17" s="12">
        <v>242</v>
      </c>
      <c r="I17" s="12">
        <f>G17+H17</f>
        <v>282</v>
      </c>
      <c r="J17" s="12">
        <v>42</v>
      </c>
      <c r="K17" s="12">
        <v>223</v>
      </c>
      <c r="L17" s="12">
        <f>J17+K17</f>
        <v>265</v>
      </c>
      <c r="M17" s="40"/>
    </row>
    <row r="18" spans="1:13" ht="19.5" customHeight="1" x14ac:dyDescent="0.3">
      <c r="A18" s="39"/>
      <c r="B18" s="80"/>
      <c r="C18" s="72" t="s">
        <v>25</v>
      </c>
      <c r="D18" s="12">
        <v>45</v>
      </c>
      <c r="E18" s="12">
        <v>304</v>
      </c>
      <c r="F18" s="12">
        <f>D18+E18</f>
        <v>349</v>
      </c>
      <c r="G18" s="12">
        <v>51</v>
      </c>
      <c r="H18" s="12">
        <v>317</v>
      </c>
      <c r="I18" s="12">
        <f>G18+H18</f>
        <v>368</v>
      </c>
      <c r="J18" s="12">
        <v>51</v>
      </c>
      <c r="K18" s="12">
        <v>277</v>
      </c>
      <c r="L18" s="12">
        <f>J18+K18</f>
        <v>328</v>
      </c>
      <c r="M18" s="40"/>
    </row>
    <row r="19" spans="1:13" ht="19.5" customHeight="1" x14ac:dyDescent="0.3">
      <c r="A19" s="39"/>
      <c r="B19" s="80"/>
      <c r="C19" s="72" t="s">
        <v>24</v>
      </c>
      <c r="D19" s="12">
        <v>49</v>
      </c>
      <c r="E19" s="12">
        <v>85</v>
      </c>
      <c r="F19" s="12">
        <f>D19+E19</f>
        <v>134</v>
      </c>
      <c r="G19" s="12">
        <v>44</v>
      </c>
      <c r="H19" s="12">
        <v>88</v>
      </c>
      <c r="I19" s="12">
        <f>G19+H19</f>
        <v>132</v>
      </c>
      <c r="J19" s="12">
        <v>41</v>
      </c>
      <c r="K19" s="12">
        <v>81</v>
      </c>
      <c r="L19" s="12">
        <f>J19+K19</f>
        <v>122</v>
      </c>
      <c r="M19" s="40"/>
    </row>
    <row r="20" spans="1:13" ht="19.5" customHeight="1" x14ac:dyDescent="0.3">
      <c r="A20" s="39"/>
      <c r="B20" s="81" t="s">
        <v>6</v>
      </c>
      <c r="C20" s="3" t="s">
        <v>43</v>
      </c>
      <c r="D20" s="14">
        <v>330</v>
      </c>
      <c r="E20" s="14">
        <v>367</v>
      </c>
      <c r="F20" s="14">
        <f t="shared" ref="F20:F29" si="5">D20+E20</f>
        <v>697</v>
      </c>
      <c r="G20" s="14">
        <v>212</v>
      </c>
      <c r="H20" s="14">
        <v>246</v>
      </c>
      <c r="I20" s="14">
        <f t="shared" ref="I20:I26" si="6">G20+H20</f>
        <v>458</v>
      </c>
      <c r="J20" s="14">
        <v>101</v>
      </c>
      <c r="K20" s="14">
        <v>110</v>
      </c>
      <c r="L20" s="14">
        <f t="shared" ref="L20:L53" si="7">J20+K20</f>
        <v>211</v>
      </c>
      <c r="M20" s="40"/>
    </row>
    <row r="21" spans="1:13" ht="19.5" customHeight="1" x14ac:dyDescent="0.3">
      <c r="A21" s="39"/>
      <c r="B21" s="82"/>
      <c r="C21" s="3" t="s">
        <v>64</v>
      </c>
      <c r="D21" s="14">
        <v>679</v>
      </c>
      <c r="E21" s="14">
        <v>710</v>
      </c>
      <c r="F21" s="14">
        <f t="shared" si="5"/>
        <v>1389</v>
      </c>
      <c r="G21" s="14">
        <v>828</v>
      </c>
      <c r="H21" s="14">
        <v>793</v>
      </c>
      <c r="I21" s="14">
        <f t="shared" si="6"/>
        <v>1621</v>
      </c>
      <c r="J21" s="14">
        <v>918</v>
      </c>
      <c r="K21" s="14">
        <v>854</v>
      </c>
      <c r="L21" s="14">
        <f t="shared" si="7"/>
        <v>1772</v>
      </c>
      <c r="M21" s="40"/>
    </row>
    <row r="22" spans="1:13" ht="19.5" customHeight="1" x14ac:dyDescent="0.3">
      <c r="A22" s="39"/>
      <c r="B22" s="98" t="s">
        <v>7</v>
      </c>
      <c r="C22" s="71" t="s">
        <v>45</v>
      </c>
      <c r="D22" s="26">
        <v>1</v>
      </c>
      <c r="E22" s="26">
        <v>17</v>
      </c>
      <c r="F22" s="26">
        <f t="shared" si="5"/>
        <v>18</v>
      </c>
      <c r="G22" s="26"/>
      <c r="H22" s="26">
        <v>4</v>
      </c>
      <c r="I22" s="26">
        <f t="shared" si="6"/>
        <v>4</v>
      </c>
      <c r="J22" s="26">
        <v>0</v>
      </c>
      <c r="K22" s="26">
        <v>2</v>
      </c>
      <c r="L22" s="26">
        <f t="shared" ref="L22" si="8">J22+K22</f>
        <v>2</v>
      </c>
      <c r="M22" s="40"/>
    </row>
    <row r="23" spans="1:13" ht="19.5" customHeight="1" x14ac:dyDescent="0.3">
      <c r="A23" s="39"/>
      <c r="B23" s="99"/>
      <c r="C23" s="71" t="s">
        <v>46</v>
      </c>
      <c r="D23" s="26">
        <v>10</v>
      </c>
      <c r="E23" s="26">
        <v>30</v>
      </c>
      <c r="F23" s="26">
        <f t="shared" si="5"/>
        <v>40</v>
      </c>
      <c r="G23" s="26"/>
      <c r="H23" s="26">
        <v>5</v>
      </c>
      <c r="I23" s="26">
        <f t="shared" si="6"/>
        <v>5</v>
      </c>
      <c r="J23" s="26">
        <v>0</v>
      </c>
      <c r="K23" s="26">
        <v>1</v>
      </c>
      <c r="L23" s="26">
        <f t="shared" ref="L23:L29" si="9">J23+K23</f>
        <v>1</v>
      </c>
      <c r="M23" s="40"/>
    </row>
    <row r="24" spans="1:13" ht="19.5" customHeight="1" x14ac:dyDescent="0.3">
      <c r="A24" s="39"/>
      <c r="B24" s="99"/>
      <c r="C24" s="71" t="s">
        <v>47</v>
      </c>
      <c r="D24" s="26">
        <v>10</v>
      </c>
      <c r="E24" s="26">
        <v>47</v>
      </c>
      <c r="F24" s="26">
        <f t="shared" si="5"/>
        <v>57</v>
      </c>
      <c r="G24" s="26">
        <v>3</v>
      </c>
      <c r="H24" s="26">
        <v>16</v>
      </c>
      <c r="I24" s="26">
        <f t="shared" si="6"/>
        <v>19</v>
      </c>
      <c r="J24" s="26">
        <v>2</v>
      </c>
      <c r="K24" s="26">
        <v>8</v>
      </c>
      <c r="L24" s="26">
        <f t="shared" si="9"/>
        <v>10</v>
      </c>
      <c r="M24" s="40"/>
    </row>
    <row r="25" spans="1:13" ht="19.5" customHeight="1" x14ac:dyDescent="0.3">
      <c r="A25" s="39"/>
      <c r="B25" s="99"/>
      <c r="C25" s="71" t="s">
        <v>20</v>
      </c>
      <c r="D25" s="26">
        <v>2</v>
      </c>
      <c r="E25" s="26">
        <v>27</v>
      </c>
      <c r="F25" s="26">
        <f t="shared" si="5"/>
        <v>29</v>
      </c>
      <c r="G25" s="26"/>
      <c r="H25" s="26">
        <v>3</v>
      </c>
      <c r="I25" s="26">
        <f t="shared" si="6"/>
        <v>3</v>
      </c>
      <c r="J25" s="26">
        <v>0</v>
      </c>
      <c r="K25" s="26">
        <v>2</v>
      </c>
      <c r="L25" s="26">
        <f t="shared" si="9"/>
        <v>2</v>
      </c>
      <c r="M25" s="40"/>
    </row>
    <row r="26" spans="1:13" ht="19.5" customHeight="1" x14ac:dyDescent="0.3">
      <c r="A26" s="39"/>
      <c r="B26" s="99"/>
      <c r="C26" s="71" t="s">
        <v>74</v>
      </c>
      <c r="D26" s="27">
        <v>189</v>
      </c>
      <c r="E26" s="27">
        <v>829</v>
      </c>
      <c r="F26" s="27">
        <f t="shared" si="5"/>
        <v>1018</v>
      </c>
      <c r="G26" s="27">
        <v>208</v>
      </c>
      <c r="H26" s="27">
        <v>809</v>
      </c>
      <c r="I26" s="27">
        <f t="shared" si="6"/>
        <v>1017</v>
      </c>
      <c r="J26" s="27">
        <v>194</v>
      </c>
      <c r="K26" s="27">
        <v>772</v>
      </c>
      <c r="L26" s="27">
        <f t="shared" si="9"/>
        <v>966</v>
      </c>
      <c r="M26" s="40"/>
    </row>
    <row r="27" spans="1:13" ht="19.5" customHeight="1" x14ac:dyDescent="0.3">
      <c r="A27" s="39"/>
      <c r="B27" s="99"/>
      <c r="C27" s="71" t="s">
        <v>111</v>
      </c>
      <c r="D27" s="27">
        <v>0</v>
      </c>
      <c r="E27" s="27">
        <v>0</v>
      </c>
      <c r="F27" s="27">
        <v>0</v>
      </c>
      <c r="G27" s="27">
        <v>11</v>
      </c>
      <c r="H27" s="27">
        <v>44</v>
      </c>
      <c r="I27" s="27">
        <f>G27+H27</f>
        <v>55</v>
      </c>
      <c r="J27" s="27">
        <v>10</v>
      </c>
      <c r="K27" s="27">
        <v>83</v>
      </c>
      <c r="L27" s="27">
        <f>J27+K27</f>
        <v>93</v>
      </c>
      <c r="M27" s="40"/>
    </row>
    <row r="28" spans="1:13" ht="19.5" customHeight="1" x14ac:dyDescent="0.3">
      <c r="A28" s="39"/>
      <c r="B28" s="99"/>
      <c r="C28" s="71" t="s">
        <v>60</v>
      </c>
      <c r="D28" s="26">
        <v>57</v>
      </c>
      <c r="E28" s="26">
        <v>178</v>
      </c>
      <c r="F28" s="26">
        <f t="shared" si="5"/>
        <v>235</v>
      </c>
      <c r="G28" s="26">
        <v>61</v>
      </c>
      <c r="H28" s="26">
        <v>179</v>
      </c>
      <c r="I28" s="26">
        <f t="shared" ref="I28:I29" si="10">G28+H28</f>
        <v>240</v>
      </c>
      <c r="J28" s="26">
        <v>57</v>
      </c>
      <c r="K28" s="26">
        <v>173</v>
      </c>
      <c r="L28" s="26">
        <f t="shared" si="9"/>
        <v>230</v>
      </c>
      <c r="M28" s="40"/>
    </row>
    <row r="29" spans="1:13" ht="19.5" customHeight="1" x14ac:dyDescent="0.3">
      <c r="A29" s="39"/>
      <c r="B29" s="99"/>
      <c r="C29" s="71" t="s">
        <v>23</v>
      </c>
      <c r="D29" s="27">
        <v>4</v>
      </c>
      <c r="E29" s="27">
        <v>27</v>
      </c>
      <c r="F29" s="27">
        <f t="shared" si="5"/>
        <v>31</v>
      </c>
      <c r="G29" s="27"/>
      <c r="H29" s="27">
        <v>5</v>
      </c>
      <c r="I29" s="27">
        <f t="shared" si="10"/>
        <v>5</v>
      </c>
      <c r="J29" s="27">
        <v>0</v>
      </c>
      <c r="K29" s="27">
        <v>3</v>
      </c>
      <c r="L29" s="27">
        <f t="shared" si="9"/>
        <v>3</v>
      </c>
      <c r="M29" s="40"/>
    </row>
    <row r="30" spans="1:13" ht="19.5" customHeight="1" x14ac:dyDescent="0.3">
      <c r="A30" s="39"/>
      <c r="B30" s="96" t="s">
        <v>118</v>
      </c>
      <c r="C30" s="70" t="s">
        <v>50</v>
      </c>
      <c r="D30" s="14">
        <v>480</v>
      </c>
      <c r="E30" s="14">
        <v>1650</v>
      </c>
      <c r="F30" s="14">
        <f>D30+E30</f>
        <v>2130</v>
      </c>
      <c r="G30" s="14">
        <v>458</v>
      </c>
      <c r="H30" s="14">
        <v>1598</v>
      </c>
      <c r="I30" s="14">
        <f>G30+H30</f>
        <v>2056</v>
      </c>
      <c r="J30" s="14">
        <v>463</v>
      </c>
      <c r="K30" s="14">
        <v>1557</v>
      </c>
      <c r="L30" s="14">
        <f>J30+K30</f>
        <v>2020</v>
      </c>
      <c r="M30" s="40"/>
    </row>
    <row r="31" spans="1:13" ht="19.5" customHeight="1" x14ac:dyDescent="0.3">
      <c r="A31" s="39"/>
      <c r="B31" s="96"/>
      <c r="C31" s="70" t="s">
        <v>24</v>
      </c>
      <c r="D31" s="14">
        <v>2</v>
      </c>
      <c r="E31" s="14">
        <v>4</v>
      </c>
      <c r="F31" s="14">
        <f>D31+E31</f>
        <v>6</v>
      </c>
      <c r="G31" s="14">
        <v>1</v>
      </c>
      <c r="H31" s="14">
        <v>3</v>
      </c>
      <c r="I31" s="14">
        <f>G31+H31</f>
        <v>4</v>
      </c>
      <c r="J31" s="14">
        <v>0</v>
      </c>
      <c r="K31" s="14">
        <v>0</v>
      </c>
      <c r="L31" s="14">
        <f>J31+K31</f>
        <v>0</v>
      </c>
      <c r="M31" s="40"/>
    </row>
    <row r="32" spans="1:13" ht="19.5" customHeight="1" x14ac:dyDescent="0.3">
      <c r="A32" s="39"/>
      <c r="B32" s="96"/>
      <c r="C32" s="70" t="s">
        <v>113</v>
      </c>
      <c r="D32" s="14">
        <v>0</v>
      </c>
      <c r="E32" s="14">
        <v>0</v>
      </c>
      <c r="F32" s="14">
        <v>0</v>
      </c>
      <c r="G32" s="14">
        <v>15</v>
      </c>
      <c r="H32" s="14">
        <v>26</v>
      </c>
      <c r="I32" s="14">
        <f>G32+H32</f>
        <v>41</v>
      </c>
      <c r="J32" s="14">
        <v>32</v>
      </c>
      <c r="K32" s="14">
        <v>63</v>
      </c>
      <c r="L32" s="14">
        <f>J32+K32</f>
        <v>95</v>
      </c>
      <c r="M32" s="40"/>
    </row>
    <row r="33" spans="1:13" ht="19.5" customHeight="1" x14ac:dyDescent="0.3">
      <c r="A33" s="39"/>
      <c r="B33" s="98" t="s">
        <v>8</v>
      </c>
      <c r="C33" s="71" t="s">
        <v>112</v>
      </c>
      <c r="D33" s="26">
        <v>0</v>
      </c>
      <c r="E33" s="26">
        <v>0</v>
      </c>
      <c r="F33" s="26">
        <v>0</v>
      </c>
      <c r="G33" s="26">
        <v>21</v>
      </c>
      <c r="H33" s="26">
        <v>32</v>
      </c>
      <c r="I33" s="26">
        <f>G33+H33</f>
        <v>53</v>
      </c>
      <c r="J33" s="26">
        <v>46</v>
      </c>
      <c r="K33" s="26">
        <v>55</v>
      </c>
      <c r="L33" s="26">
        <f>J33+K33</f>
        <v>101</v>
      </c>
      <c r="M33" s="40"/>
    </row>
    <row r="34" spans="1:13" ht="19.5" customHeight="1" x14ac:dyDescent="0.3">
      <c r="A34" s="39"/>
      <c r="B34" s="99"/>
      <c r="C34" s="71" t="s">
        <v>124</v>
      </c>
      <c r="D34" s="26">
        <v>0</v>
      </c>
      <c r="E34" s="26">
        <v>0</v>
      </c>
      <c r="F34" s="26">
        <v>0</v>
      </c>
      <c r="G34" s="26"/>
      <c r="H34" s="26"/>
      <c r="I34" s="26">
        <v>0</v>
      </c>
      <c r="J34" s="26">
        <v>0</v>
      </c>
      <c r="K34" s="26">
        <v>0</v>
      </c>
      <c r="L34" s="26">
        <f t="shared" ref="L34:L39" si="11">J34+K34</f>
        <v>0</v>
      </c>
      <c r="M34" s="40"/>
    </row>
    <row r="35" spans="1:13" ht="19.5" customHeight="1" x14ac:dyDescent="0.3">
      <c r="A35" s="39"/>
      <c r="B35" s="99"/>
      <c r="C35" s="71" t="s">
        <v>48</v>
      </c>
      <c r="D35" s="26">
        <v>111</v>
      </c>
      <c r="E35" s="26">
        <v>318</v>
      </c>
      <c r="F35" s="26">
        <f>D35+E35</f>
        <v>429</v>
      </c>
      <c r="G35" s="26">
        <v>108</v>
      </c>
      <c r="H35" s="26">
        <v>330</v>
      </c>
      <c r="I35" s="26">
        <f>G35+H35</f>
        <v>438</v>
      </c>
      <c r="J35" s="26">
        <v>111</v>
      </c>
      <c r="K35" s="26">
        <v>333</v>
      </c>
      <c r="L35" s="26">
        <f t="shared" si="11"/>
        <v>444</v>
      </c>
      <c r="M35" s="40"/>
    </row>
    <row r="36" spans="1:13" ht="19.5" customHeight="1" x14ac:dyDescent="0.3">
      <c r="A36" s="39"/>
      <c r="B36" s="99"/>
      <c r="C36" s="71" t="s">
        <v>123</v>
      </c>
      <c r="D36" s="26">
        <v>0</v>
      </c>
      <c r="E36" s="26">
        <v>0</v>
      </c>
      <c r="F36" s="26">
        <v>0</v>
      </c>
      <c r="G36" s="26"/>
      <c r="H36" s="26"/>
      <c r="I36" s="26">
        <v>0</v>
      </c>
      <c r="J36" s="26">
        <v>0</v>
      </c>
      <c r="K36" s="26">
        <v>0</v>
      </c>
      <c r="L36" s="26">
        <f t="shared" si="11"/>
        <v>0</v>
      </c>
      <c r="M36" s="40"/>
    </row>
    <row r="37" spans="1:13" ht="19.5" customHeight="1" x14ac:dyDescent="0.3">
      <c r="A37" s="39"/>
      <c r="B37" s="99"/>
      <c r="C37" s="71" t="s">
        <v>65</v>
      </c>
      <c r="D37" s="26">
        <v>57</v>
      </c>
      <c r="E37" s="26">
        <v>201</v>
      </c>
      <c r="F37" s="26">
        <f t="shared" ref="F37:F38" si="12">D37+E37</f>
        <v>258</v>
      </c>
      <c r="G37" s="26">
        <v>45</v>
      </c>
      <c r="H37" s="26">
        <v>175</v>
      </c>
      <c r="I37" s="26">
        <f t="shared" ref="I37:I38" si="13">G37+H37</f>
        <v>220</v>
      </c>
      <c r="J37" s="26">
        <v>44</v>
      </c>
      <c r="K37" s="26">
        <v>174</v>
      </c>
      <c r="L37" s="26">
        <f t="shared" si="11"/>
        <v>218</v>
      </c>
      <c r="M37" s="40"/>
    </row>
    <row r="38" spans="1:13" ht="19.5" customHeight="1" x14ac:dyDescent="0.3">
      <c r="A38" s="39"/>
      <c r="B38" s="99"/>
      <c r="C38" s="71" t="s">
        <v>49</v>
      </c>
      <c r="D38" s="27">
        <v>19</v>
      </c>
      <c r="E38" s="27">
        <v>35</v>
      </c>
      <c r="F38" s="27">
        <f t="shared" si="12"/>
        <v>54</v>
      </c>
      <c r="G38" s="27">
        <v>13</v>
      </c>
      <c r="H38" s="27">
        <v>26</v>
      </c>
      <c r="I38" s="27">
        <f t="shared" si="13"/>
        <v>39</v>
      </c>
      <c r="J38" s="27">
        <v>6</v>
      </c>
      <c r="K38" s="27">
        <v>19</v>
      </c>
      <c r="L38" s="26">
        <f t="shared" si="11"/>
        <v>25</v>
      </c>
      <c r="M38" s="40"/>
    </row>
    <row r="39" spans="1:13" ht="19.5" customHeight="1" x14ac:dyDescent="0.3">
      <c r="A39" s="39"/>
      <c r="B39" s="106"/>
      <c r="C39" s="71" t="s">
        <v>125</v>
      </c>
      <c r="D39" s="27">
        <v>0</v>
      </c>
      <c r="E39" s="27">
        <v>0</v>
      </c>
      <c r="F39" s="27">
        <v>0</v>
      </c>
      <c r="G39" s="27"/>
      <c r="H39" s="27"/>
      <c r="I39" s="27">
        <v>0</v>
      </c>
      <c r="J39" s="27">
        <v>0</v>
      </c>
      <c r="K39" s="27">
        <v>0</v>
      </c>
      <c r="L39" s="26">
        <f t="shared" si="11"/>
        <v>0</v>
      </c>
      <c r="M39" s="40"/>
    </row>
    <row r="40" spans="1:13" ht="19.5" customHeight="1" x14ac:dyDescent="0.3">
      <c r="A40" s="39"/>
      <c r="B40" s="81" t="s">
        <v>9</v>
      </c>
      <c r="C40" s="70" t="s">
        <v>100</v>
      </c>
      <c r="D40" s="14">
        <v>20</v>
      </c>
      <c r="E40" s="14">
        <v>44</v>
      </c>
      <c r="F40" s="14">
        <f>D40+E40</f>
        <v>64</v>
      </c>
      <c r="G40" s="14">
        <v>32</v>
      </c>
      <c r="H40" s="14">
        <v>81</v>
      </c>
      <c r="I40" s="14">
        <f>G40+H40</f>
        <v>113</v>
      </c>
      <c r="J40" s="14">
        <v>46</v>
      </c>
      <c r="K40" s="14">
        <v>118</v>
      </c>
      <c r="L40" s="14">
        <f>J40+K40</f>
        <v>164</v>
      </c>
      <c r="M40" s="40"/>
    </row>
    <row r="41" spans="1:13" ht="19.5" customHeight="1" x14ac:dyDescent="0.3">
      <c r="A41" s="39"/>
      <c r="B41" s="93"/>
      <c r="C41" s="70" t="s">
        <v>51</v>
      </c>
      <c r="D41" s="14">
        <v>158</v>
      </c>
      <c r="E41" s="14">
        <v>1572</v>
      </c>
      <c r="F41" s="14">
        <f>D41+E41</f>
        <v>1730</v>
      </c>
      <c r="G41" s="14">
        <v>166</v>
      </c>
      <c r="H41" s="14">
        <v>1601</v>
      </c>
      <c r="I41" s="14">
        <f>G41+H41</f>
        <v>1767</v>
      </c>
      <c r="J41" s="14">
        <v>177</v>
      </c>
      <c r="K41" s="14">
        <v>1609</v>
      </c>
      <c r="L41" s="14">
        <f>J41+K41</f>
        <v>1786</v>
      </c>
      <c r="M41" s="40"/>
    </row>
    <row r="42" spans="1:13" ht="19.5" customHeight="1" x14ac:dyDescent="0.3">
      <c r="A42" s="39"/>
      <c r="B42" s="82"/>
      <c r="C42" s="70" t="s">
        <v>134</v>
      </c>
      <c r="D42" s="14"/>
      <c r="E42" s="14"/>
      <c r="F42" s="14"/>
      <c r="G42" s="14"/>
      <c r="H42" s="14"/>
      <c r="I42" s="14"/>
      <c r="J42" s="14"/>
      <c r="K42" s="14"/>
      <c r="L42" s="14"/>
      <c r="M42" s="40"/>
    </row>
    <row r="43" spans="1:13" ht="19.5" customHeight="1" x14ac:dyDescent="0.3">
      <c r="A43" s="39"/>
      <c r="B43" s="97" t="s">
        <v>11</v>
      </c>
      <c r="C43" s="71" t="s">
        <v>66</v>
      </c>
      <c r="D43" s="26">
        <v>63</v>
      </c>
      <c r="E43" s="26">
        <v>251</v>
      </c>
      <c r="F43" s="26">
        <f t="shared" ref="F43" si="14">D43+E43</f>
        <v>314</v>
      </c>
      <c r="G43" s="26">
        <v>50</v>
      </c>
      <c r="H43" s="26">
        <v>270</v>
      </c>
      <c r="I43" s="26">
        <f t="shared" ref="I43" si="15">G43+H43</f>
        <v>320</v>
      </c>
      <c r="J43" s="26">
        <v>50</v>
      </c>
      <c r="K43" s="26">
        <v>264</v>
      </c>
      <c r="L43" s="26">
        <f t="shared" si="7"/>
        <v>314</v>
      </c>
      <c r="M43" s="40"/>
    </row>
    <row r="44" spans="1:13" ht="19.5" customHeight="1" x14ac:dyDescent="0.3">
      <c r="A44" s="39"/>
      <c r="B44" s="97"/>
      <c r="C44" s="71" t="s">
        <v>68</v>
      </c>
      <c r="D44" s="27">
        <v>49</v>
      </c>
      <c r="E44" s="27">
        <v>199</v>
      </c>
      <c r="F44" s="27">
        <f>D44+E44</f>
        <v>248</v>
      </c>
      <c r="G44" s="27">
        <v>42</v>
      </c>
      <c r="H44" s="27">
        <v>201</v>
      </c>
      <c r="I44" s="27">
        <f>G44+H44</f>
        <v>243</v>
      </c>
      <c r="J44" s="27">
        <v>50</v>
      </c>
      <c r="K44" s="27">
        <v>195</v>
      </c>
      <c r="L44" s="27">
        <f>J44+K44</f>
        <v>245</v>
      </c>
      <c r="M44" s="40"/>
    </row>
    <row r="45" spans="1:13" ht="19.5" customHeight="1" x14ac:dyDescent="0.3">
      <c r="A45" s="39"/>
      <c r="B45" s="97"/>
      <c r="C45" s="71" t="s">
        <v>67</v>
      </c>
      <c r="D45" s="26">
        <v>25</v>
      </c>
      <c r="E45" s="26">
        <v>143</v>
      </c>
      <c r="F45" s="26">
        <f t="shared" ref="F45:F49" si="16">D45+E45</f>
        <v>168</v>
      </c>
      <c r="G45" s="26">
        <v>24</v>
      </c>
      <c r="H45" s="26">
        <v>141</v>
      </c>
      <c r="I45" s="26">
        <f t="shared" ref="I45:I49" si="17">G45+H45</f>
        <v>165</v>
      </c>
      <c r="J45" s="26">
        <v>27</v>
      </c>
      <c r="K45" s="26">
        <v>135</v>
      </c>
      <c r="L45" s="26">
        <f t="shared" si="7"/>
        <v>162</v>
      </c>
      <c r="M45" s="40"/>
    </row>
    <row r="46" spans="1:13" ht="19.5" customHeight="1" x14ac:dyDescent="0.3">
      <c r="A46" s="39"/>
      <c r="B46" s="81" t="s">
        <v>10</v>
      </c>
      <c r="C46" s="70" t="s">
        <v>43</v>
      </c>
      <c r="D46" s="14">
        <v>82</v>
      </c>
      <c r="E46" s="14">
        <v>92</v>
      </c>
      <c r="F46" s="14">
        <f t="shared" si="16"/>
        <v>174</v>
      </c>
      <c r="G46" s="14">
        <v>55</v>
      </c>
      <c r="H46" s="14">
        <v>64</v>
      </c>
      <c r="I46" s="14">
        <f t="shared" si="17"/>
        <v>119</v>
      </c>
      <c r="J46" s="14">
        <v>27</v>
      </c>
      <c r="K46" s="14">
        <v>27</v>
      </c>
      <c r="L46" s="14">
        <f t="shared" si="7"/>
        <v>54</v>
      </c>
      <c r="M46" s="40"/>
    </row>
    <row r="47" spans="1:13" ht="19.5" customHeight="1" x14ac:dyDescent="0.3">
      <c r="A47" s="39"/>
      <c r="B47" s="82"/>
      <c r="C47" s="70" t="s">
        <v>64</v>
      </c>
      <c r="D47" s="14">
        <v>243</v>
      </c>
      <c r="E47" s="14">
        <v>298</v>
      </c>
      <c r="F47" s="14">
        <f t="shared" si="16"/>
        <v>541</v>
      </c>
      <c r="G47" s="14">
        <v>273</v>
      </c>
      <c r="H47" s="14">
        <v>323</v>
      </c>
      <c r="I47" s="14">
        <f t="shared" si="17"/>
        <v>596</v>
      </c>
      <c r="J47" s="14">
        <v>301</v>
      </c>
      <c r="K47" s="14">
        <v>313</v>
      </c>
      <c r="L47" s="14">
        <f t="shared" si="7"/>
        <v>614</v>
      </c>
      <c r="M47" s="40"/>
    </row>
    <row r="48" spans="1:13" s="29" customFormat="1" ht="20.100000000000001" customHeight="1" x14ac:dyDescent="0.25">
      <c r="A48" s="47"/>
      <c r="B48" s="100" t="s">
        <v>93</v>
      </c>
      <c r="C48" s="30" t="s">
        <v>36</v>
      </c>
      <c r="D48" s="12">
        <v>142</v>
      </c>
      <c r="E48" s="12">
        <v>94</v>
      </c>
      <c r="F48" s="12">
        <f t="shared" si="16"/>
        <v>236</v>
      </c>
      <c r="G48" s="12">
        <v>133</v>
      </c>
      <c r="H48" s="12">
        <v>89</v>
      </c>
      <c r="I48" s="12">
        <f t="shared" si="17"/>
        <v>222</v>
      </c>
      <c r="J48" s="12">
        <v>134</v>
      </c>
      <c r="K48" s="12">
        <v>97</v>
      </c>
      <c r="L48" s="12">
        <f t="shared" si="7"/>
        <v>231</v>
      </c>
      <c r="M48" s="51"/>
    </row>
    <row r="49" spans="1:16273" s="29" customFormat="1" ht="20.100000000000001" customHeight="1" x14ac:dyDescent="0.25">
      <c r="A49" s="47"/>
      <c r="B49" s="101"/>
      <c r="C49" s="30" t="s">
        <v>37</v>
      </c>
      <c r="D49" s="12">
        <v>66</v>
      </c>
      <c r="E49" s="12">
        <v>185</v>
      </c>
      <c r="F49" s="12">
        <f t="shared" si="16"/>
        <v>251</v>
      </c>
      <c r="G49" s="12">
        <v>67</v>
      </c>
      <c r="H49" s="12">
        <v>188</v>
      </c>
      <c r="I49" s="12">
        <f t="shared" si="17"/>
        <v>255</v>
      </c>
      <c r="J49" s="12">
        <v>58</v>
      </c>
      <c r="K49" s="12">
        <v>197</v>
      </c>
      <c r="L49" s="12">
        <f t="shared" si="7"/>
        <v>255</v>
      </c>
      <c r="M49" s="51"/>
    </row>
    <row r="50" spans="1:16273" s="29" customFormat="1" ht="20.100000000000001" customHeight="1" x14ac:dyDescent="0.25">
      <c r="A50" s="47"/>
      <c r="B50" s="101"/>
      <c r="C50" s="30" t="s">
        <v>94</v>
      </c>
      <c r="D50" s="12">
        <v>32</v>
      </c>
      <c r="E50" s="12">
        <v>97</v>
      </c>
      <c r="F50" s="12">
        <f>D50+E50</f>
        <v>129</v>
      </c>
      <c r="G50" s="12">
        <v>30</v>
      </c>
      <c r="H50" s="12">
        <v>103</v>
      </c>
      <c r="I50" s="12">
        <f>G50+H50</f>
        <v>133</v>
      </c>
      <c r="J50" s="12">
        <v>29</v>
      </c>
      <c r="K50" s="12">
        <v>115</v>
      </c>
      <c r="L50" s="12">
        <f>J50+K50</f>
        <v>144</v>
      </c>
      <c r="M50" s="51"/>
    </row>
    <row r="51" spans="1:16273" s="29" customFormat="1" ht="20.100000000000001" customHeight="1" x14ac:dyDescent="0.25">
      <c r="A51" s="47"/>
      <c r="B51" s="101"/>
      <c r="C51" s="30" t="s">
        <v>26</v>
      </c>
      <c r="D51" s="12">
        <v>37</v>
      </c>
      <c r="E51" s="12">
        <v>333</v>
      </c>
      <c r="F51" s="12">
        <f t="shared" ref="F51:F61" si="18">D51+E51</f>
        <v>370</v>
      </c>
      <c r="G51" s="12">
        <v>37</v>
      </c>
      <c r="H51" s="12">
        <v>315</v>
      </c>
      <c r="I51" s="12">
        <f t="shared" ref="I51:I66" si="19">G51+H51</f>
        <v>352</v>
      </c>
      <c r="J51" s="12">
        <v>35</v>
      </c>
      <c r="K51" s="12">
        <v>305</v>
      </c>
      <c r="L51" s="12">
        <f t="shared" si="7"/>
        <v>340</v>
      </c>
      <c r="M51" s="51"/>
    </row>
    <row r="52" spans="1:16273" s="29" customFormat="1" ht="20.100000000000001" customHeight="1" x14ac:dyDescent="0.25">
      <c r="A52" s="47"/>
      <c r="B52" s="101"/>
      <c r="C52" s="30" t="s">
        <v>27</v>
      </c>
      <c r="D52" s="12">
        <v>75</v>
      </c>
      <c r="E52" s="12">
        <v>475</v>
      </c>
      <c r="F52" s="12">
        <f t="shared" si="18"/>
        <v>550</v>
      </c>
      <c r="G52" s="12">
        <v>63</v>
      </c>
      <c r="H52" s="12">
        <v>521</v>
      </c>
      <c r="I52" s="12">
        <f t="shared" si="19"/>
        <v>584</v>
      </c>
      <c r="J52" s="12">
        <v>75</v>
      </c>
      <c r="K52" s="12">
        <v>502</v>
      </c>
      <c r="L52" s="12">
        <f t="shared" si="7"/>
        <v>577</v>
      </c>
      <c r="M52" s="51"/>
    </row>
    <row r="53" spans="1:16273" s="29" customFormat="1" ht="20.100000000000001" customHeight="1" x14ac:dyDescent="0.25">
      <c r="A53" s="47"/>
      <c r="B53" s="101"/>
      <c r="C53" s="30" t="s">
        <v>25</v>
      </c>
      <c r="D53" s="12">
        <v>81</v>
      </c>
      <c r="E53" s="12">
        <v>848</v>
      </c>
      <c r="F53" s="12">
        <f t="shared" si="18"/>
        <v>929</v>
      </c>
      <c r="G53" s="12">
        <v>70</v>
      </c>
      <c r="H53" s="12">
        <v>829</v>
      </c>
      <c r="I53" s="12">
        <f t="shared" si="19"/>
        <v>899</v>
      </c>
      <c r="J53" s="12">
        <v>79</v>
      </c>
      <c r="K53" s="12">
        <v>821</v>
      </c>
      <c r="L53" s="12">
        <f t="shared" si="7"/>
        <v>900</v>
      </c>
      <c r="M53" s="51"/>
    </row>
    <row r="54" spans="1:16273" s="29" customFormat="1" ht="20.100000000000001" customHeight="1" x14ac:dyDescent="0.25">
      <c r="A54" s="47"/>
      <c r="B54" s="101"/>
      <c r="C54" s="30" t="s">
        <v>24</v>
      </c>
      <c r="D54" s="12">
        <v>203</v>
      </c>
      <c r="E54" s="12">
        <v>302</v>
      </c>
      <c r="F54" s="12">
        <f t="shared" si="18"/>
        <v>505</v>
      </c>
      <c r="G54" s="12">
        <v>181</v>
      </c>
      <c r="H54" s="12">
        <v>282</v>
      </c>
      <c r="I54" s="12">
        <f t="shared" si="19"/>
        <v>463</v>
      </c>
      <c r="J54" s="12">
        <v>180</v>
      </c>
      <c r="K54" s="12">
        <v>256</v>
      </c>
      <c r="L54" s="12">
        <f t="shared" ref="L54" si="20">J54+K54</f>
        <v>436</v>
      </c>
      <c r="M54" s="51"/>
    </row>
    <row r="55" spans="1:16273" ht="19.95" customHeight="1" x14ac:dyDescent="0.3">
      <c r="A55" s="53"/>
      <c r="B55" s="102" t="s">
        <v>44</v>
      </c>
      <c r="C55" s="28" t="s">
        <v>52</v>
      </c>
      <c r="D55" s="14">
        <v>38</v>
      </c>
      <c r="E55" s="14">
        <v>92</v>
      </c>
      <c r="F55" s="14">
        <f t="shared" si="18"/>
        <v>130</v>
      </c>
      <c r="G55" s="14">
        <v>13</v>
      </c>
      <c r="H55" s="14">
        <v>40</v>
      </c>
      <c r="I55" s="14">
        <f t="shared" si="19"/>
        <v>53</v>
      </c>
      <c r="J55" s="14">
        <v>4</v>
      </c>
      <c r="K55" s="14">
        <v>17</v>
      </c>
      <c r="L55" s="14">
        <f t="shared" ref="L55:L61" si="21">J55+K55</f>
        <v>21</v>
      </c>
      <c r="M55" s="40"/>
    </row>
    <row r="56" spans="1:16273" ht="19.95" customHeight="1" x14ac:dyDescent="0.3">
      <c r="A56" s="53"/>
      <c r="B56" s="103"/>
      <c r="C56" s="28" t="s">
        <v>53</v>
      </c>
      <c r="D56" s="14">
        <v>10</v>
      </c>
      <c r="E56" s="14">
        <v>24</v>
      </c>
      <c r="F56" s="14">
        <f t="shared" si="18"/>
        <v>34</v>
      </c>
      <c r="G56" s="14">
        <v>4</v>
      </c>
      <c r="H56" s="14">
        <v>10</v>
      </c>
      <c r="I56" s="14">
        <f t="shared" si="19"/>
        <v>14</v>
      </c>
      <c r="J56" s="14">
        <v>0</v>
      </c>
      <c r="K56" s="14">
        <v>2</v>
      </c>
      <c r="L56" s="14">
        <f t="shared" si="21"/>
        <v>2</v>
      </c>
      <c r="M56" s="40"/>
    </row>
    <row r="57" spans="1:16273" ht="19.95" customHeight="1" x14ac:dyDescent="0.3">
      <c r="A57" s="53"/>
      <c r="B57" s="103"/>
      <c r="C57" s="28" t="s">
        <v>76</v>
      </c>
      <c r="D57" s="13">
        <v>114</v>
      </c>
      <c r="E57" s="13">
        <v>310</v>
      </c>
      <c r="F57" s="13">
        <f t="shared" si="18"/>
        <v>424</v>
      </c>
      <c r="G57" s="13">
        <v>153</v>
      </c>
      <c r="H57" s="13">
        <v>408</v>
      </c>
      <c r="I57" s="13">
        <f t="shared" si="19"/>
        <v>561</v>
      </c>
      <c r="J57" s="13">
        <v>160</v>
      </c>
      <c r="K57" s="13">
        <v>473</v>
      </c>
      <c r="L57" s="13">
        <f t="shared" si="21"/>
        <v>633</v>
      </c>
      <c r="M57" s="40"/>
    </row>
    <row r="58" spans="1:16273" ht="39" customHeight="1" x14ac:dyDescent="0.3">
      <c r="A58" s="53"/>
      <c r="B58" s="103"/>
      <c r="C58" s="31" t="s">
        <v>75</v>
      </c>
      <c r="D58" s="13">
        <v>17</v>
      </c>
      <c r="E58" s="13">
        <v>64</v>
      </c>
      <c r="F58" s="13">
        <f t="shared" si="18"/>
        <v>81</v>
      </c>
      <c r="G58" s="13">
        <v>19</v>
      </c>
      <c r="H58" s="13">
        <v>60</v>
      </c>
      <c r="I58" s="13">
        <f t="shared" si="19"/>
        <v>79</v>
      </c>
      <c r="J58" s="13">
        <v>23</v>
      </c>
      <c r="K58" s="13">
        <v>55</v>
      </c>
      <c r="L58" s="13">
        <f t="shared" si="21"/>
        <v>78</v>
      </c>
      <c r="M58" s="40"/>
    </row>
    <row r="59" spans="1:16273" ht="19.2" customHeight="1" x14ac:dyDescent="0.3">
      <c r="A59" s="53"/>
      <c r="B59" s="103"/>
      <c r="C59" s="70" t="s">
        <v>21</v>
      </c>
      <c r="D59" s="14">
        <v>51</v>
      </c>
      <c r="E59" s="14">
        <v>226</v>
      </c>
      <c r="F59" s="14">
        <f t="shared" si="18"/>
        <v>277</v>
      </c>
      <c r="G59" s="14">
        <v>60</v>
      </c>
      <c r="H59" s="14">
        <v>227</v>
      </c>
      <c r="I59" s="14">
        <f t="shared" si="19"/>
        <v>287</v>
      </c>
      <c r="J59" s="14">
        <v>62</v>
      </c>
      <c r="K59" s="14">
        <v>231</v>
      </c>
      <c r="L59" s="14">
        <f t="shared" si="21"/>
        <v>293</v>
      </c>
      <c r="M59" s="40"/>
    </row>
    <row r="60" spans="1:16273" s="38" customFormat="1" ht="19.2" customHeight="1" x14ac:dyDescent="0.3">
      <c r="A60" s="53"/>
      <c r="B60" s="103"/>
      <c r="C60" s="70" t="s">
        <v>105</v>
      </c>
      <c r="D60" s="14">
        <v>26</v>
      </c>
      <c r="E60" s="14">
        <v>80</v>
      </c>
      <c r="F60" s="14">
        <f t="shared" si="18"/>
        <v>106</v>
      </c>
      <c r="G60" s="14">
        <v>11</v>
      </c>
      <c r="H60" s="14">
        <v>77</v>
      </c>
      <c r="I60" s="14">
        <f t="shared" si="19"/>
        <v>88</v>
      </c>
      <c r="J60" s="14">
        <v>12</v>
      </c>
      <c r="K60" s="14">
        <v>93</v>
      </c>
      <c r="L60" s="14">
        <f t="shared" si="21"/>
        <v>105</v>
      </c>
      <c r="M60" s="4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</row>
    <row r="61" spans="1:16273" ht="19.5" customHeight="1" x14ac:dyDescent="0.3">
      <c r="A61" s="53"/>
      <c r="B61" s="103"/>
      <c r="C61" s="70" t="s">
        <v>23</v>
      </c>
      <c r="D61" s="14">
        <v>24</v>
      </c>
      <c r="E61" s="14">
        <v>101</v>
      </c>
      <c r="F61" s="14">
        <f t="shared" si="18"/>
        <v>125</v>
      </c>
      <c r="G61" s="14">
        <v>24</v>
      </c>
      <c r="H61" s="14">
        <v>123</v>
      </c>
      <c r="I61" s="14">
        <f t="shared" si="19"/>
        <v>147</v>
      </c>
      <c r="J61" s="14">
        <v>28</v>
      </c>
      <c r="K61" s="14">
        <v>125</v>
      </c>
      <c r="L61" s="14">
        <f t="shared" si="21"/>
        <v>153</v>
      </c>
      <c r="M61" s="40"/>
    </row>
    <row r="62" spans="1:16273" ht="19.5" customHeight="1" x14ac:dyDescent="0.3">
      <c r="A62" s="39"/>
      <c r="B62" s="104" t="s">
        <v>12</v>
      </c>
      <c r="C62" s="72" t="s">
        <v>77</v>
      </c>
      <c r="D62" s="12">
        <v>266</v>
      </c>
      <c r="E62" s="12">
        <v>442</v>
      </c>
      <c r="F62" s="12">
        <f t="shared" ref="F62:F76" si="22">D62+E62</f>
        <v>708</v>
      </c>
      <c r="G62" s="12">
        <v>257</v>
      </c>
      <c r="H62" s="12">
        <v>405</v>
      </c>
      <c r="I62" s="12">
        <f t="shared" si="19"/>
        <v>662</v>
      </c>
      <c r="J62" s="12">
        <v>260</v>
      </c>
      <c r="K62" s="12">
        <v>417</v>
      </c>
      <c r="L62" s="12">
        <f t="shared" ref="L62:L69" si="23">J62+K62</f>
        <v>677</v>
      </c>
      <c r="M62" s="40"/>
    </row>
    <row r="63" spans="1:16273" ht="19.5" customHeight="1" x14ac:dyDescent="0.3">
      <c r="A63" s="39"/>
      <c r="B63" s="104"/>
      <c r="C63" s="72" t="s">
        <v>119</v>
      </c>
      <c r="D63" s="12">
        <v>13</v>
      </c>
      <c r="E63" s="12">
        <v>42</v>
      </c>
      <c r="F63" s="12">
        <f t="shared" si="22"/>
        <v>55</v>
      </c>
      <c r="G63" s="12">
        <v>5</v>
      </c>
      <c r="H63" s="12">
        <v>23</v>
      </c>
      <c r="I63" s="12">
        <f t="shared" si="19"/>
        <v>28</v>
      </c>
      <c r="J63" s="12">
        <v>9</v>
      </c>
      <c r="K63" s="12">
        <v>25</v>
      </c>
      <c r="L63" s="12">
        <f t="shared" si="23"/>
        <v>34</v>
      </c>
      <c r="M63" s="40"/>
    </row>
    <row r="64" spans="1:16273" ht="19.5" customHeight="1" x14ac:dyDescent="0.3">
      <c r="A64" s="39"/>
      <c r="B64" s="104"/>
      <c r="C64" s="72" t="s">
        <v>95</v>
      </c>
      <c r="D64" s="12">
        <v>4</v>
      </c>
      <c r="E64" s="12">
        <v>33</v>
      </c>
      <c r="F64" s="12">
        <f t="shared" si="22"/>
        <v>37</v>
      </c>
      <c r="G64" s="12">
        <v>4</v>
      </c>
      <c r="H64" s="12">
        <v>22</v>
      </c>
      <c r="I64" s="12">
        <f t="shared" si="19"/>
        <v>26</v>
      </c>
      <c r="J64" s="12">
        <v>9</v>
      </c>
      <c r="K64" s="12">
        <v>27</v>
      </c>
      <c r="L64" s="12">
        <f t="shared" si="23"/>
        <v>36</v>
      </c>
      <c r="M64" s="40"/>
    </row>
    <row r="65" spans="1:16273" ht="19.95" customHeight="1" x14ac:dyDescent="0.3">
      <c r="A65" s="39"/>
      <c r="B65" s="104"/>
      <c r="C65" s="72" t="s">
        <v>54</v>
      </c>
      <c r="D65" s="12">
        <v>5</v>
      </c>
      <c r="E65" s="12">
        <v>15</v>
      </c>
      <c r="F65" s="12">
        <f t="shared" si="22"/>
        <v>20</v>
      </c>
      <c r="G65" s="12">
        <v>1</v>
      </c>
      <c r="H65" s="12">
        <v>3</v>
      </c>
      <c r="I65" s="12">
        <f t="shared" si="19"/>
        <v>4</v>
      </c>
      <c r="J65" s="12">
        <v>0</v>
      </c>
      <c r="K65" s="12">
        <v>0</v>
      </c>
      <c r="L65" s="12">
        <f t="shared" si="23"/>
        <v>0</v>
      </c>
      <c r="M65" s="40"/>
    </row>
    <row r="66" spans="1:16273" ht="19.95" customHeight="1" x14ac:dyDescent="0.3">
      <c r="A66" s="53"/>
      <c r="B66" s="81" t="s">
        <v>13</v>
      </c>
      <c r="C66" s="70" t="s">
        <v>102</v>
      </c>
      <c r="D66" s="14">
        <v>4</v>
      </c>
      <c r="E66" s="14">
        <v>60</v>
      </c>
      <c r="F66" s="14">
        <f t="shared" si="22"/>
        <v>64</v>
      </c>
      <c r="G66" s="14">
        <v>8</v>
      </c>
      <c r="H66" s="14">
        <v>105</v>
      </c>
      <c r="I66" s="14">
        <f t="shared" si="19"/>
        <v>113</v>
      </c>
      <c r="J66" s="14">
        <v>9</v>
      </c>
      <c r="K66" s="14">
        <v>151</v>
      </c>
      <c r="L66" s="14">
        <f t="shared" si="23"/>
        <v>160</v>
      </c>
      <c r="M66" s="54"/>
    </row>
    <row r="67" spans="1:16273" s="38" customFormat="1" ht="19.95" customHeight="1" x14ac:dyDescent="0.3">
      <c r="A67" s="53"/>
      <c r="B67" s="93"/>
      <c r="C67" s="70" t="s">
        <v>101</v>
      </c>
      <c r="D67" s="14">
        <v>0</v>
      </c>
      <c r="E67" s="14">
        <v>9</v>
      </c>
      <c r="F67" s="14">
        <f>D67+E67</f>
        <v>9</v>
      </c>
      <c r="G67" s="14"/>
      <c r="H67" s="14">
        <v>1</v>
      </c>
      <c r="I67" s="14">
        <f>G67+H67</f>
        <v>1</v>
      </c>
      <c r="J67" s="14">
        <v>0</v>
      </c>
      <c r="K67" s="14">
        <v>0</v>
      </c>
      <c r="L67" s="14">
        <f>J67+K67</f>
        <v>0</v>
      </c>
      <c r="M67" s="54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</row>
    <row r="68" spans="1:16273" s="38" customFormat="1" ht="19.95" customHeight="1" x14ac:dyDescent="0.3">
      <c r="A68" s="53"/>
      <c r="B68" s="93"/>
      <c r="C68" s="70" t="s">
        <v>135</v>
      </c>
      <c r="D68" s="14"/>
      <c r="E68" s="14"/>
      <c r="F68" s="14"/>
      <c r="G68" s="14"/>
      <c r="H68" s="14"/>
      <c r="I68" s="14"/>
      <c r="J68" s="14"/>
      <c r="K68" s="14"/>
      <c r="L68" s="14"/>
      <c r="M68" s="54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</row>
    <row r="69" spans="1:16273" s="38" customFormat="1" ht="18.600000000000001" customHeight="1" x14ac:dyDescent="0.3">
      <c r="A69" s="53"/>
      <c r="B69" s="93"/>
      <c r="C69" s="70" t="s">
        <v>29</v>
      </c>
      <c r="D69" s="14">
        <v>7</v>
      </c>
      <c r="E69" s="14">
        <v>53</v>
      </c>
      <c r="F69" s="14">
        <f t="shared" si="22"/>
        <v>60</v>
      </c>
      <c r="G69" s="14">
        <v>10</v>
      </c>
      <c r="H69" s="14">
        <v>56</v>
      </c>
      <c r="I69" s="14">
        <f t="shared" ref="I69:I86" si="24">G69+H69</f>
        <v>66</v>
      </c>
      <c r="J69" s="14">
        <v>8</v>
      </c>
      <c r="K69" s="14">
        <v>51</v>
      </c>
      <c r="L69" s="14">
        <f t="shared" si="23"/>
        <v>59</v>
      </c>
      <c r="M69" s="54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</row>
    <row r="70" spans="1:16273" ht="19.5" customHeight="1" x14ac:dyDescent="0.3">
      <c r="A70" s="53"/>
      <c r="B70" s="93"/>
      <c r="C70" s="70" t="s">
        <v>55</v>
      </c>
      <c r="D70" s="14">
        <v>16</v>
      </c>
      <c r="E70" s="14">
        <v>138</v>
      </c>
      <c r="F70" s="14">
        <f t="shared" si="22"/>
        <v>154</v>
      </c>
      <c r="G70" s="14">
        <v>16</v>
      </c>
      <c r="H70" s="14">
        <v>139</v>
      </c>
      <c r="I70" s="14">
        <f t="shared" si="24"/>
        <v>155</v>
      </c>
      <c r="J70" s="14">
        <v>15</v>
      </c>
      <c r="K70" s="14">
        <v>138</v>
      </c>
      <c r="L70" s="14">
        <f t="shared" ref="L70:L76" si="25">J70+K70</f>
        <v>153</v>
      </c>
      <c r="M70" s="54"/>
    </row>
    <row r="71" spans="1:16273" ht="19.5" customHeight="1" x14ac:dyDescent="0.3">
      <c r="A71" s="53"/>
      <c r="B71" s="93"/>
      <c r="C71" s="70" t="s">
        <v>26</v>
      </c>
      <c r="D71" s="14">
        <v>2</v>
      </c>
      <c r="E71" s="14">
        <v>19</v>
      </c>
      <c r="F71" s="14">
        <f t="shared" si="22"/>
        <v>21</v>
      </c>
      <c r="G71" s="14">
        <v>1</v>
      </c>
      <c r="H71" s="14">
        <v>9</v>
      </c>
      <c r="I71" s="14">
        <f t="shared" si="24"/>
        <v>10</v>
      </c>
      <c r="J71" s="14">
        <v>0</v>
      </c>
      <c r="K71" s="14">
        <v>4</v>
      </c>
      <c r="L71" s="14">
        <f t="shared" si="25"/>
        <v>4</v>
      </c>
      <c r="M71" s="54"/>
    </row>
    <row r="72" spans="1:16273" ht="19.5" customHeight="1" x14ac:dyDescent="0.3">
      <c r="A72" s="53"/>
      <c r="B72" s="93"/>
      <c r="C72" s="70" t="s">
        <v>27</v>
      </c>
      <c r="D72" s="14">
        <v>8</v>
      </c>
      <c r="E72" s="14">
        <v>94</v>
      </c>
      <c r="F72" s="14">
        <f t="shared" si="22"/>
        <v>102</v>
      </c>
      <c r="G72" s="14">
        <v>9</v>
      </c>
      <c r="H72" s="14">
        <v>102</v>
      </c>
      <c r="I72" s="14">
        <f t="shared" si="24"/>
        <v>111</v>
      </c>
      <c r="J72" s="14">
        <v>12</v>
      </c>
      <c r="K72" s="14">
        <v>96</v>
      </c>
      <c r="L72" s="14">
        <f t="shared" si="25"/>
        <v>108</v>
      </c>
      <c r="M72" s="54"/>
    </row>
    <row r="73" spans="1:16273" ht="19.5" customHeight="1" x14ac:dyDescent="0.3">
      <c r="A73" s="53"/>
      <c r="B73" s="93"/>
      <c r="C73" s="70" t="s">
        <v>114</v>
      </c>
      <c r="D73" s="14">
        <v>10</v>
      </c>
      <c r="E73" s="14">
        <v>61</v>
      </c>
      <c r="F73" s="14">
        <f t="shared" si="22"/>
        <v>71</v>
      </c>
      <c r="G73" s="14">
        <v>2</v>
      </c>
      <c r="H73" s="14">
        <v>22</v>
      </c>
      <c r="I73" s="14">
        <f t="shared" si="24"/>
        <v>24</v>
      </c>
      <c r="J73" s="14">
        <v>4</v>
      </c>
      <c r="K73" s="14">
        <v>9</v>
      </c>
      <c r="L73" s="14">
        <f t="shared" si="25"/>
        <v>13</v>
      </c>
      <c r="M73" s="54"/>
    </row>
    <row r="74" spans="1:16273" ht="19.5" customHeight="1" x14ac:dyDescent="0.3">
      <c r="A74" s="53"/>
      <c r="B74" s="93"/>
      <c r="C74" s="70" t="s">
        <v>25</v>
      </c>
      <c r="D74" s="14">
        <v>14</v>
      </c>
      <c r="E74" s="14">
        <v>205</v>
      </c>
      <c r="F74" s="14">
        <f t="shared" si="22"/>
        <v>219</v>
      </c>
      <c r="G74" s="14">
        <v>21</v>
      </c>
      <c r="H74" s="14">
        <v>214</v>
      </c>
      <c r="I74" s="14">
        <f t="shared" si="24"/>
        <v>235</v>
      </c>
      <c r="J74" s="14">
        <v>21</v>
      </c>
      <c r="K74" s="14">
        <v>231</v>
      </c>
      <c r="L74" s="14">
        <f t="shared" si="25"/>
        <v>252</v>
      </c>
      <c r="M74" s="54"/>
    </row>
    <row r="75" spans="1:16273" ht="19.5" customHeight="1" x14ac:dyDescent="0.3">
      <c r="A75" s="53"/>
      <c r="B75" s="93"/>
      <c r="C75" s="70" t="s">
        <v>98</v>
      </c>
      <c r="D75" s="14">
        <v>11</v>
      </c>
      <c r="E75" s="14">
        <v>34</v>
      </c>
      <c r="F75" s="14">
        <f t="shared" si="22"/>
        <v>45</v>
      </c>
      <c r="G75" s="14">
        <v>10</v>
      </c>
      <c r="H75" s="14">
        <v>32</v>
      </c>
      <c r="I75" s="14">
        <f t="shared" si="24"/>
        <v>42</v>
      </c>
      <c r="J75" s="14">
        <v>10</v>
      </c>
      <c r="K75" s="14">
        <v>34</v>
      </c>
      <c r="L75" s="14">
        <f t="shared" si="25"/>
        <v>44</v>
      </c>
      <c r="M75" s="54"/>
    </row>
    <row r="76" spans="1:16273" ht="19.5" customHeight="1" x14ac:dyDescent="0.3">
      <c r="A76" s="53"/>
      <c r="B76" s="93"/>
      <c r="C76" s="70" t="s">
        <v>24</v>
      </c>
      <c r="D76" s="14">
        <v>53</v>
      </c>
      <c r="E76" s="14">
        <v>86</v>
      </c>
      <c r="F76" s="14">
        <f t="shared" si="22"/>
        <v>139</v>
      </c>
      <c r="G76" s="14">
        <v>27</v>
      </c>
      <c r="H76" s="14">
        <v>45</v>
      </c>
      <c r="I76" s="14">
        <f t="shared" si="24"/>
        <v>72</v>
      </c>
      <c r="J76" s="14">
        <v>35</v>
      </c>
      <c r="K76" s="14">
        <v>48</v>
      </c>
      <c r="L76" s="14">
        <f t="shared" si="25"/>
        <v>83</v>
      </c>
      <c r="M76" s="54"/>
    </row>
    <row r="77" spans="1:16273" ht="19.2" customHeight="1" x14ac:dyDescent="0.3">
      <c r="A77" s="53"/>
      <c r="B77" s="105" t="s">
        <v>14</v>
      </c>
      <c r="C77" s="73" t="s">
        <v>58</v>
      </c>
      <c r="D77" s="32">
        <v>158</v>
      </c>
      <c r="E77" s="32">
        <v>292</v>
      </c>
      <c r="F77" s="32">
        <f t="shared" ref="F77:F82" si="26">D77+E77</f>
        <v>450</v>
      </c>
      <c r="G77" s="32">
        <v>164</v>
      </c>
      <c r="H77" s="32">
        <v>292</v>
      </c>
      <c r="I77" s="32">
        <f t="shared" si="24"/>
        <v>456</v>
      </c>
      <c r="J77" s="32">
        <v>156</v>
      </c>
      <c r="K77" s="32">
        <v>304</v>
      </c>
      <c r="L77" s="32">
        <f t="shared" ref="L77:L83" si="27">J77+K77</f>
        <v>460</v>
      </c>
      <c r="M77" s="54"/>
    </row>
    <row r="78" spans="1:16273" ht="19.2" customHeight="1" x14ac:dyDescent="0.3">
      <c r="A78" s="53"/>
      <c r="B78" s="105"/>
      <c r="C78" s="73" t="s">
        <v>20</v>
      </c>
      <c r="D78" s="32">
        <v>0</v>
      </c>
      <c r="E78" s="32">
        <v>1</v>
      </c>
      <c r="F78" s="32">
        <f t="shared" si="26"/>
        <v>1</v>
      </c>
      <c r="G78" s="32"/>
      <c r="H78" s="32"/>
      <c r="I78" s="32">
        <f t="shared" si="24"/>
        <v>0</v>
      </c>
      <c r="J78" s="32">
        <v>0</v>
      </c>
      <c r="K78" s="32">
        <v>0</v>
      </c>
      <c r="L78" s="32">
        <f t="shared" si="27"/>
        <v>0</v>
      </c>
      <c r="M78" s="54"/>
    </row>
    <row r="79" spans="1:16273" ht="19.2" customHeight="1" x14ac:dyDescent="0.3">
      <c r="A79" s="53"/>
      <c r="B79" s="105"/>
      <c r="C79" s="73" t="s">
        <v>26</v>
      </c>
      <c r="D79" s="32">
        <v>2</v>
      </c>
      <c r="E79" s="32">
        <v>78</v>
      </c>
      <c r="F79" s="32">
        <f t="shared" si="26"/>
        <v>80</v>
      </c>
      <c r="G79" s="32">
        <v>2</v>
      </c>
      <c r="H79" s="32">
        <v>69</v>
      </c>
      <c r="I79" s="32">
        <f t="shared" si="24"/>
        <v>71</v>
      </c>
      <c r="J79" s="32">
        <v>3</v>
      </c>
      <c r="K79" s="32">
        <v>55</v>
      </c>
      <c r="L79" s="32">
        <f t="shared" si="27"/>
        <v>58</v>
      </c>
      <c r="M79" s="54"/>
    </row>
    <row r="80" spans="1:16273" s="38" customFormat="1" ht="19.2" customHeight="1" x14ac:dyDescent="0.3">
      <c r="A80" s="53"/>
      <c r="B80" s="105"/>
      <c r="C80" s="73" t="s">
        <v>29</v>
      </c>
      <c r="D80" s="32">
        <v>7</v>
      </c>
      <c r="E80" s="32">
        <v>105</v>
      </c>
      <c r="F80" s="32">
        <f t="shared" si="26"/>
        <v>112</v>
      </c>
      <c r="G80" s="32">
        <v>7</v>
      </c>
      <c r="H80" s="32">
        <v>75</v>
      </c>
      <c r="I80" s="32">
        <f t="shared" si="24"/>
        <v>82</v>
      </c>
      <c r="J80" s="32">
        <v>13</v>
      </c>
      <c r="K80" s="32">
        <v>88</v>
      </c>
      <c r="L80" s="32">
        <f t="shared" si="27"/>
        <v>101</v>
      </c>
      <c r="M80" s="54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</row>
    <row r="81" spans="1:13" ht="19.2" customHeight="1" x14ac:dyDescent="0.3">
      <c r="A81" s="53"/>
      <c r="B81" s="105"/>
      <c r="C81" s="73" t="s">
        <v>27</v>
      </c>
      <c r="D81" s="32">
        <v>17</v>
      </c>
      <c r="E81" s="32">
        <v>139</v>
      </c>
      <c r="F81" s="32">
        <f t="shared" si="26"/>
        <v>156</v>
      </c>
      <c r="G81" s="32">
        <v>16</v>
      </c>
      <c r="H81" s="32">
        <v>146</v>
      </c>
      <c r="I81" s="32">
        <f t="shared" si="24"/>
        <v>162</v>
      </c>
      <c r="J81" s="32">
        <v>19</v>
      </c>
      <c r="K81" s="32">
        <v>164</v>
      </c>
      <c r="L81" s="32">
        <f t="shared" si="27"/>
        <v>183</v>
      </c>
      <c r="M81" s="54"/>
    </row>
    <row r="82" spans="1:13" ht="19.5" customHeight="1" x14ac:dyDescent="0.3">
      <c r="A82" s="53"/>
      <c r="B82" s="105"/>
      <c r="C82" s="73" t="s">
        <v>51</v>
      </c>
      <c r="D82" s="32">
        <v>15</v>
      </c>
      <c r="E82" s="32">
        <v>162</v>
      </c>
      <c r="F82" s="32">
        <f t="shared" si="26"/>
        <v>177</v>
      </c>
      <c r="G82" s="32">
        <v>20</v>
      </c>
      <c r="H82" s="32">
        <v>184</v>
      </c>
      <c r="I82" s="32">
        <f t="shared" si="24"/>
        <v>204</v>
      </c>
      <c r="J82" s="32">
        <v>30</v>
      </c>
      <c r="K82" s="32">
        <v>172</v>
      </c>
      <c r="L82" s="32">
        <f t="shared" si="27"/>
        <v>202</v>
      </c>
      <c r="M82" s="54"/>
    </row>
    <row r="83" spans="1:13" ht="19.5" customHeight="1" x14ac:dyDescent="0.3">
      <c r="A83" s="53"/>
      <c r="B83" s="105"/>
      <c r="C83" s="73" t="s">
        <v>25</v>
      </c>
      <c r="D83" s="32">
        <v>62</v>
      </c>
      <c r="E83" s="32">
        <v>361</v>
      </c>
      <c r="F83" s="32">
        <f t="shared" ref="F83" si="28">D83+E83</f>
        <v>423</v>
      </c>
      <c r="G83" s="32">
        <v>56</v>
      </c>
      <c r="H83" s="32">
        <v>334</v>
      </c>
      <c r="I83" s="32">
        <f t="shared" si="24"/>
        <v>390</v>
      </c>
      <c r="J83" s="32">
        <v>57</v>
      </c>
      <c r="K83" s="32">
        <v>306</v>
      </c>
      <c r="L83" s="32">
        <f t="shared" si="27"/>
        <v>363</v>
      </c>
      <c r="M83" s="54"/>
    </row>
    <row r="84" spans="1:13" ht="19.5" customHeight="1" x14ac:dyDescent="0.3">
      <c r="A84" s="39"/>
      <c r="B84" s="81" t="s">
        <v>59</v>
      </c>
      <c r="C84" s="70" t="s">
        <v>30</v>
      </c>
      <c r="D84" s="14">
        <v>284</v>
      </c>
      <c r="E84" s="14">
        <v>104</v>
      </c>
      <c r="F84" s="14">
        <f t="shared" ref="F84:F86" si="29">D84+E84</f>
        <v>388</v>
      </c>
      <c r="G84" s="14">
        <v>283</v>
      </c>
      <c r="H84" s="14">
        <v>103</v>
      </c>
      <c r="I84" s="14">
        <f t="shared" si="24"/>
        <v>386</v>
      </c>
      <c r="J84" s="14">
        <v>269</v>
      </c>
      <c r="K84" s="14">
        <v>94</v>
      </c>
      <c r="L84" s="14">
        <f t="shared" ref="L84:L85" si="30">J84+K84</f>
        <v>363</v>
      </c>
      <c r="M84" s="40"/>
    </row>
    <row r="85" spans="1:13" ht="19.5" customHeight="1" x14ac:dyDescent="0.3">
      <c r="A85" s="39"/>
      <c r="B85" s="82"/>
      <c r="C85" s="70" t="s">
        <v>126</v>
      </c>
      <c r="D85" s="14">
        <v>0</v>
      </c>
      <c r="E85" s="14">
        <v>0</v>
      </c>
      <c r="F85" s="14">
        <v>0</v>
      </c>
      <c r="G85" s="14"/>
      <c r="H85" s="14"/>
      <c r="I85" s="14">
        <v>0</v>
      </c>
      <c r="J85" s="14">
        <v>0</v>
      </c>
      <c r="K85" s="14">
        <v>0</v>
      </c>
      <c r="L85" s="14">
        <f t="shared" si="30"/>
        <v>0</v>
      </c>
      <c r="M85" s="40"/>
    </row>
    <row r="86" spans="1:13" ht="19.5" customHeight="1" x14ac:dyDescent="0.3">
      <c r="A86" s="39"/>
      <c r="B86" s="90" t="s">
        <v>133</v>
      </c>
      <c r="C86" s="73" t="s">
        <v>31</v>
      </c>
      <c r="D86" s="32">
        <v>38</v>
      </c>
      <c r="E86" s="32">
        <v>115</v>
      </c>
      <c r="F86" s="32">
        <f t="shared" si="29"/>
        <v>153</v>
      </c>
      <c r="G86" s="32">
        <v>14</v>
      </c>
      <c r="H86" s="32">
        <v>62</v>
      </c>
      <c r="I86" s="32">
        <f t="shared" si="24"/>
        <v>76</v>
      </c>
      <c r="J86" s="32">
        <v>11</v>
      </c>
      <c r="K86" s="32">
        <v>34</v>
      </c>
      <c r="L86" s="32">
        <f t="shared" ref="L86" si="31">J86+K86</f>
        <v>45</v>
      </c>
      <c r="M86" s="40"/>
    </row>
    <row r="87" spans="1:13" ht="19.5" customHeight="1" x14ac:dyDescent="0.3">
      <c r="A87" s="39"/>
      <c r="B87" s="91"/>
      <c r="C87" s="73" t="s">
        <v>34</v>
      </c>
      <c r="D87" s="32">
        <v>40</v>
      </c>
      <c r="E87" s="32">
        <v>71</v>
      </c>
      <c r="F87" s="32">
        <f>D87+E87</f>
        <v>111</v>
      </c>
      <c r="G87" s="32">
        <v>28</v>
      </c>
      <c r="H87" s="32">
        <v>33</v>
      </c>
      <c r="I87" s="32">
        <f>G87+H87</f>
        <v>61</v>
      </c>
      <c r="J87" s="32">
        <v>18</v>
      </c>
      <c r="K87" s="32">
        <v>16</v>
      </c>
      <c r="L87" s="32">
        <f>J87+K87</f>
        <v>34</v>
      </c>
      <c r="M87" s="40"/>
    </row>
    <row r="88" spans="1:13" ht="19.5" customHeight="1" x14ac:dyDescent="0.3">
      <c r="A88" s="39"/>
      <c r="B88" s="91"/>
      <c r="C88" s="73" t="s">
        <v>32</v>
      </c>
      <c r="D88" s="32">
        <v>107</v>
      </c>
      <c r="E88" s="32">
        <v>75</v>
      </c>
      <c r="F88" s="32">
        <f>D88+E88</f>
        <v>182</v>
      </c>
      <c r="G88" s="32">
        <v>109</v>
      </c>
      <c r="H88" s="32">
        <v>73</v>
      </c>
      <c r="I88" s="32">
        <f>G88+H88</f>
        <v>182</v>
      </c>
      <c r="J88" s="32">
        <v>106</v>
      </c>
      <c r="K88" s="32">
        <v>70</v>
      </c>
      <c r="L88" s="32">
        <f>J88+K88</f>
        <v>176</v>
      </c>
      <c r="M88" s="40"/>
    </row>
    <row r="89" spans="1:13" ht="19.5" customHeight="1" x14ac:dyDescent="0.3">
      <c r="A89" s="39"/>
      <c r="B89" s="91"/>
      <c r="C89" s="73" t="s">
        <v>115</v>
      </c>
      <c r="D89" s="32">
        <v>0</v>
      </c>
      <c r="E89" s="32">
        <v>0</v>
      </c>
      <c r="F89" s="32">
        <v>0</v>
      </c>
      <c r="G89" s="32">
        <v>36</v>
      </c>
      <c r="H89" s="32">
        <v>50</v>
      </c>
      <c r="I89" s="32">
        <f>G89+H89</f>
        <v>86</v>
      </c>
      <c r="J89" s="32">
        <v>47</v>
      </c>
      <c r="K89" s="32">
        <v>69</v>
      </c>
      <c r="L89" s="32">
        <f>J89+K89</f>
        <v>116</v>
      </c>
      <c r="M89" s="40"/>
    </row>
    <row r="90" spans="1:13" ht="19.5" customHeight="1" x14ac:dyDescent="0.3">
      <c r="A90" s="39"/>
      <c r="B90" s="91"/>
      <c r="C90" s="73" t="s">
        <v>33</v>
      </c>
      <c r="D90" s="32">
        <v>117</v>
      </c>
      <c r="E90" s="32">
        <v>113</v>
      </c>
      <c r="F90" s="32">
        <f>D90+E90</f>
        <v>230</v>
      </c>
      <c r="G90" s="32">
        <v>105</v>
      </c>
      <c r="H90" s="32">
        <v>105</v>
      </c>
      <c r="I90" s="32">
        <f>G90+H90</f>
        <v>210</v>
      </c>
      <c r="J90" s="32">
        <v>104</v>
      </c>
      <c r="K90" s="32">
        <v>90</v>
      </c>
      <c r="L90" s="32">
        <f>J90+K90</f>
        <v>194</v>
      </c>
      <c r="M90" s="40"/>
    </row>
    <row r="91" spans="1:13" ht="19.5" customHeight="1" x14ac:dyDescent="0.3">
      <c r="A91" s="39"/>
      <c r="B91" s="92"/>
      <c r="C91" s="73" t="s">
        <v>122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13</v>
      </c>
      <c r="K91" s="32">
        <v>10</v>
      </c>
      <c r="L91" s="32">
        <f>J91+K91</f>
        <v>23</v>
      </c>
      <c r="M91" s="40"/>
    </row>
    <row r="92" spans="1:13" ht="19.5" customHeight="1" x14ac:dyDescent="0.3">
      <c r="A92" s="39"/>
      <c r="B92" s="76" t="s">
        <v>131</v>
      </c>
      <c r="C92" s="76"/>
      <c r="D92" s="16">
        <f t="shared" ref="D92:I92" si="32">SUM(D8:D90)</f>
        <v>5432</v>
      </c>
      <c r="E92" s="16">
        <f t="shared" si="32"/>
        <v>15800</v>
      </c>
      <c r="F92" s="16">
        <f t="shared" si="32"/>
        <v>21232</v>
      </c>
      <c r="G92" s="16">
        <f t="shared" si="32"/>
        <v>5376</v>
      </c>
      <c r="H92" s="16">
        <f t="shared" si="32"/>
        <v>15491</v>
      </c>
      <c r="I92" s="16">
        <f t="shared" si="32"/>
        <v>20867</v>
      </c>
      <c r="J92" s="16">
        <f t="shared" ref="J92:L92" si="33">SUM(J8:J91)</f>
        <v>5437</v>
      </c>
      <c r="K92" s="16">
        <f t="shared" si="33"/>
        <v>15343</v>
      </c>
      <c r="L92" s="16">
        <f t="shared" si="33"/>
        <v>20780</v>
      </c>
      <c r="M92" s="40"/>
    </row>
    <row r="93" spans="1:13" ht="19.5" customHeight="1" x14ac:dyDescent="0.3">
      <c r="A93" s="39"/>
      <c r="B93" s="85" t="s">
        <v>132</v>
      </c>
      <c r="C93" s="86"/>
      <c r="D93" s="68">
        <f>D92/F92</f>
        <v>0.25584024114544085</v>
      </c>
      <c r="E93" s="68">
        <f>E92/F92</f>
        <v>0.74415975885455921</v>
      </c>
      <c r="F93" s="69"/>
      <c r="G93" s="68">
        <f>G92/I92</f>
        <v>0.25763166722576314</v>
      </c>
      <c r="H93" s="68">
        <f>H92/I92</f>
        <v>0.74236833277423686</v>
      </c>
      <c r="I93" s="69"/>
      <c r="J93" s="68">
        <f>J92/L92</f>
        <v>0.26164581328200193</v>
      </c>
      <c r="K93" s="68">
        <f>K92/L92</f>
        <v>0.73835418671799813</v>
      </c>
      <c r="L93" s="69"/>
      <c r="M93" s="40"/>
    </row>
    <row r="94" spans="1:13" ht="19.5" customHeight="1" x14ac:dyDescent="0.3">
      <c r="A94" s="39"/>
      <c r="B94" s="110"/>
      <c r="C94" s="111"/>
      <c r="D94" s="74"/>
      <c r="E94" s="74"/>
      <c r="F94" s="74"/>
      <c r="G94" s="36"/>
      <c r="H94" s="36"/>
      <c r="I94" s="36"/>
      <c r="J94" s="36"/>
      <c r="K94" s="36"/>
      <c r="L94" s="36"/>
      <c r="M94" s="40"/>
    </row>
    <row r="95" spans="1:13" ht="19.5" customHeight="1" x14ac:dyDescent="0.3">
      <c r="A95" s="48"/>
      <c r="B95" s="112" t="s">
        <v>71</v>
      </c>
      <c r="C95" s="113"/>
      <c r="D95" s="77" t="s">
        <v>99</v>
      </c>
      <c r="E95" s="77"/>
      <c r="F95" s="77"/>
      <c r="G95" s="107" t="s">
        <v>110</v>
      </c>
      <c r="H95" s="108"/>
      <c r="I95" s="109"/>
      <c r="J95" s="77" t="s">
        <v>120</v>
      </c>
      <c r="K95" s="77"/>
      <c r="L95" s="77"/>
      <c r="M95" s="40"/>
    </row>
    <row r="96" spans="1:13" ht="19.5" customHeight="1" x14ac:dyDescent="0.3">
      <c r="A96" s="48"/>
      <c r="B96" s="114"/>
      <c r="C96" s="115"/>
      <c r="D96" s="2" t="s">
        <v>2</v>
      </c>
      <c r="E96" s="2" t="s">
        <v>3</v>
      </c>
      <c r="F96" s="2" t="s">
        <v>4</v>
      </c>
      <c r="G96" s="2" t="s">
        <v>2</v>
      </c>
      <c r="H96" s="2" t="s">
        <v>3</v>
      </c>
      <c r="I96" s="2" t="s">
        <v>4</v>
      </c>
      <c r="J96" s="2" t="s">
        <v>2</v>
      </c>
      <c r="K96" s="2" t="s">
        <v>3</v>
      </c>
      <c r="L96" s="2" t="s">
        <v>4</v>
      </c>
      <c r="M96" s="40"/>
    </row>
    <row r="97" spans="1:13" ht="21.6" customHeight="1" x14ac:dyDescent="0.3">
      <c r="A97" s="48"/>
      <c r="B97" s="75" t="s">
        <v>97</v>
      </c>
      <c r="C97" s="20" t="s">
        <v>108</v>
      </c>
      <c r="D97" s="12">
        <v>0</v>
      </c>
      <c r="E97" s="12">
        <v>4</v>
      </c>
      <c r="F97" s="12">
        <f t="shared" ref="F97:F98" si="34">D97+E97</f>
        <v>4</v>
      </c>
      <c r="G97" s="12">
        <v>1</v>
      </c>
      <c r="H97" s="12">
        <v>7</v>
      </c>
      <c r="I97" s="12">
        <f t="shared" ref="I97:I98" si="35">G97+H97</f>
        <v>8</v>
      </c>
      <c r="J97" s="12">
        <v>1</v>
      </c>
      <c r="K97" s="12">
        <v>9</v>
      </c>
      <c r="L97" s="12">
        <f t="shared" ref="L97:L98" si="36">J97+K97</f>
        <v>10</v>
      </c>
      <c r="M97" s="40"/>
    </row>
    <row r="98" spans="1:13" ht="21.6" customHeight="1" x14ac:dyDescent="0.3">
      <c r="A98" s="48"/>
      <c r="B98" s="75"/>
      <c r="C98" s="20" t="s">
        <v>109</v>
      </c>
      <c r="D98" s="12">
        <v>0</v>
      </c>
      <c r="E98" s="12">
        <v>4</v>
      </c>
      <c r="F98" s="12">
        <f t="shared" si="34"/>
        <v>4</v>
      </c>
      <c r="G98" s="12">
        <v>1</v>
      </c>
      <c r="H98" s="12">
        <v>12</v>
      </c>
      <c r="I98" s="12">
        <f t="shared" si="35"/>
        <v>13</v>
      </c>
      <c r="J98" s="12">
        <v>1</v>
      </c>
      <c r="K98" s="12">
        <v>17</v>
      </c>
      <c r="L98" s="12">
        <f t="shared" si="36"/>
        <v>18</v>
      </c>
      <c r="M98" s="40"/>
    </row>
    <row r="99" spans="1:13" ht="21.6" customHeight="1" x14ac:dyDescent="0.3">
      <c r="A99" s="48"/>
      <c r="B99" s="75"/>
      <c r="C99" s="20" t="s">
        <v>136</v>
      </c>
      <c r="D99" s="12">
        <v>0</v>
      </c>
      <c r="E99" s="12">
        <v>0</v>
      </c>
      <c r="F99" s="12">
        <f>D99+E99</f>
        <v>0</v>
      </c>
      <c r="G99" s="12">
        <v>0</v>
      </c>
      <c r="H99" s="12">
        <v>0</v>
      </c>
      <c r="I99" s="12">
        <f t="shared" ref="I99:I118" si="37">G99+H99</f>
        <v>0</v>
      </c>
      <c r="J99" s="12">
        <v>0</v>
      </c>
      <c r="K99" s="12">
        <v>0</v>
      </c>
      <c r="L99" s="12">
        <f>J99+K99</f>
        <v>0</v>
      </c>
      <c r="M99" s="40"/>
    </row>
    <row r="100" spans="1:13" ht="21.6" customHeight="1" x14ac:dyDescent="0.3">
      <c r="A100" s="48"/>
      <c r="B100" s="75"/>
      <c r="C100" s="20" t="s">
        <v>137</v>
      </c>
      <c r="D100" s="12">
        <v>0</v>
      </c>
      <c r="E100" s="12">
        <v>0</v>
      </c>
      <c r="F100" s="12">
        <f>D100+E100</f>
        <v>0</v>
      </c>
      <c r="G100" s="12">
        <v>0</v>
      </c>
      <c r="H100" s="12">
        <v>0</v>
      </c>
      <c r="I100" s="12">
        <f t="shared" si="37"/>
        <v>0</v>
      </c>
      <c r="J100" s="12">
        <v>0</v>
      </c>
      <c r="K100" s="12">
        <v>0</v>
      </c>
      <c r="L100" s="12">
        <f>J100+K100</f>
        <v>0</v>
      </c>
      <c r="M100" s="40"/>
    </row>
    <row r="101" spans="1:13" ht="21.6" customHeight="1" x14ac:dyDescent="0.3">
      <c r="A101" s="48"/>
      <c r="B101" s="75"/>
      <c r="C101" s="20" t="s">
        <v>79</v>
      </c>
      <c r="D101" s="12">
        <v>0</v>
      </c>
      <c r="E101" s="12">
        <v>1</v>
      </c>
      <c r="F101" s="12">
        <f t="shared" ref="F101:F102" si="38">D101+E101</f>
        <v>1</v>
      </c>
      <c r="G101" s="12">
        <v>0</v>
      </c>
      <c r="H101" s="12">
        <v>2</v>
      </c>
      <c r="I101" s="12">
        <f t="shared" si="37"/>
        <v>2</v>
      </c>
      <c r="J101" s="12">
        <v>0</v>
      </c>
      <c r="K101" s="12">
        <v>2</v>
      </c>
      <c r="L101" s="12">
        <f t="shared" ref="L101:L102" si="39">J101+K101</f>
        <v>2</v>
      </c>
      <c r="M101" s="40"/>
    </row>
    <row r="102" spans="1:13" ht="21.6" customHeight="1" x14ac:dyDescent="0.3">
      <c r="A102" s="48"/>
      <c r="B102" s="75"/>
      <c r="C102" s="20" t="s">
        <v>117</v>
      </c>
      <c r="D102" s="12">
        <v>0</v>
      </c>
      <c r="E102" s="12">
        <v>1</v>
      </c>
      <c r="F102" s="12">
        <f t="shared" si="38"/>
        <v>1</v>
      </c>
      <c r="G102" s="12">
        <v>0</v>
      </c>
      <c r="H102" s="12">
        <v>1</v>
      </c>
      <c r="I102" s="12">
        <f t="shared" si="37"/>
        <v>1</v>
      </c>
      <c r="J102" s="12">
        <v>0</v>
      </c>
      <c r="K102" s="12">
        <v>1</v>
      </c>
      <c r="L102" s="12">
        <f t="shared" si="39"/>
        <v>1</v>
      </c>
      <c r="M102" s="40"/>
    </row>
    <row r="103" spans="1:13" ht="27" customHeight="1" x14ac:dyDescent="0.3">
      <c r="A103" s="48"/>
      <c r="B103" s="75"/>
      <c r="C103" s="20" t="s">
        <v>81</v>
      </c>
      <c r="D103" s="12">
        <v>0</v>
      </c>
      <c r="E103" s="12">
        <v>4</v>
      </c>
      <c r="F103" s="12">
        <f t="shared" ref="F103:F118" si="40">D103+E103</f>
        <v>4</v>
      </c>
      <c r="G103" s="12">
        <v>0</v>
      </c>
      <c r="H103" s="12">
        <v>2</v>
      </c>
      <c r="I103" s="12">
        <f t="shared" si="37"/>
        <v>2</v>
      </c>
      <c r="J103" s="12">
        <v>0</v>
      </c>
      <c r="K103" s="12">
        <v>0</v>
      </c>
      <c r="L103" s="12">
        <f t="shared" ref="L103:L118" si="41">J103+K103</f>
        <v>0</v>
      </c>
      <c r="M103" s="40"/>
    </row>
    <row r="104" spans="1:13" ht="33" customHeight="1" x14ac:dyDescent="0.3">
      <c r="A104" s="48"/>
      <c r="B104" s="75"/>
      <c r="C104" s="20" t="s">
        <v>107</v>
      </c>
      <c r="D104" s="12">
        <v>0</v>
      </c>
      <c r="E104" s="12">
        <v>3</v>
      </c>
      <c r="F104" s="12">
        <f t="shared" si="40"/>
        <v>3</v>
      </c>
      <c r="G104" s="12">
        <v>0</v>
      </c>
      <c r="H104" s="12">
        <v>2</v>
      </c>
      <c r="I104" s="12">
        <f t="shared" si="37"/>
        <v>2</v>
      </c>
      <c r="J104" s="12">
        <v>0</v>
      </c>
      <c r="K104" s="12">
        <v>2</v>
      </c>
      <c r="L104" s="12">
        <f t="shared" si="41"/>
        <v>2</v>
      </c>
      <c r="M104" s="40"/>
    </row>
    <row r="105" spans="1:13" ht="22.8" customHeight="1" x14ac:dyDescent="0.3">
      <c r="A105" s="48"/>
      <c r="B105" s="75"/>
      <c r="C105" s="20" t="s">
        <v>80</v>
      </c>
      <c r="D105" s="12">
        <v>0</v>
      </c>
      <c r="E105" s="12">
        <v>8</v>
      </c>
      <c r="F105" s="12">
        <f t="shared" si="40"/>
        <v>8</v>
      </c>
      <c r="G105" s="12">
        <v>0</v>
      </c>
      <c r="H105" s="12">
        <v>6</v>
      </c>
      <c r="I105" s="12">
        <f t="shared" si="37"/>
        <v>6</v>
      </c>
      <c r="J105" s="12">
        <v>0</v>
      </c>
      <c r="K105" s="12">
        <v>6</v>
      </c>
      <c r="L105" s="12">
        <f t="shared" si="41"/>
        <v>6</v>
      </c>
      <c r="M105" s="40"/>
    </row>
    <row r="106" spans="1:13" ht="33" customHeight="1" x14ac:dyDescent="0.3">
      <c r="A106" s="48"/>
      <c r="B106" s="75"/>
      <c r="C106" s="20" t="s">
        <v>78</v>
      </c>
      <c r="D106" s="12">
        <v>0</v>
      </c>
      <c r="E106" s="12">
        <v>1</v>
      </c>
      <c r="F106" s="12">
        <f t="shared" si="40"/>
        <v>1</v>
      </c>
      <c r="G106" s="12">
        <v>0</v>
      </c>
      <c r="H106" s="12">
        <v>0</v>
      </c>
      <c r="I106" s="12">
        <f t="shared" si="37"/>
        <v>0</v>
      </c>
      <c r="J106" s="12">
        <v>0</v>
      </c>
      <c r="K106" s="12">
        <v>0</v>
      </c>
      <c r="L106" s="12">
        <f t="shared" si="41"/>
        <v>0</v>
      </c>
      <c r="M106" s="40"/>
    </row>
    <row r="107" spans="1:13" ht="33" customHeight="1" x14ac:dyDescent="0.3">
      <c r="A107" s="48"/>
      <c r="B107" s="75"/>
      <c r="C107" s="20" t="s">
        <v>92</v>
      </c>
      <c r="D107" s="12">
        <v>0</v>
      </c>
      <c r="E107" s="12">
        <v>2</v>
      </c>
      <c r="F107" s="12">
        <f t="shared" si="40"/>
        <v>2</v>
      </c>
      <c r="G107" s="12">
        <v>0</v>
      </c>
      <c r="H107" s="12">
        <v>3</v>
      </c>
      <c r="I107" s="12">
        <f t="shared" si="37"/>
        <v>3</v>
      </c>
      <c r="J107" s="12">
        <v>0</v>
      </c>
      <c r="K107" s="12">
        <v>2</v>
      </c>
      <c r="L107" s="12">
        <f t="shared" si="41"/>
        <v>2</v>
      </c>
      <c r="M107" s="40"/>
    </row>
    <row r="108" spans="1:13" ht="33" customHeight="1" x14ac:dyDescent="0.3">
      <c r="A108" s="48"/>
      <c r="B108" s="75"/>
      <c r="C108" s="20" t="s">
        <v>89</v>
      </c>
      <c r="D108" s="12">
        <v>0</v>
      </c>
      <c r="E108" s="12">
        <v>4</v>
      </c>
      <c r="F108" s="12">
        <f t="shared" si="40"/>
        <v>4</v>
      </c>
      <c r="G108" s="12">
        <v>0</v>
      </c>
      <c r="H108" s="12">
        <v>3</v>
      </c>
      <c r="I108" s="12">
        <f t="shared" si="37"/>
        <v>3</v>
      </c>
      <c r="J108" s="12">
        <v>0</v>
      </c>
      <c r="K108" s="12">
        <v>2</v>
      </c>
      <c r="L108" s="12">
        <f t="shared" si="41"/>
        <v>2</v>
      </c>
      <c r="M108" s="40"/>
    </row>
    <row r="109" spans="1:13" ht="25.2" customHeight="1" x14ac:dyDescent="0.3">
      <c r="A109" s="48"/>
      <c r="B109" s="75"/>
      <c r="C109" s="20" t="s">
        <v>90</v>
      </c>
      <c r="D109" s="12">
        <v>2</v>
      </c>
      <c r="E109" s="12">
        <v>2</v>
      </c>
      <c r="F109" s="12">
        <f t="shared" si="40"/>
        <v>4</v>
      </c>
      <c r="G109" s="12">
        <v>2</v>
      </c>
      <c r="H109" s="12">
        <v>2</v>
      </c>
      <c r="I109" s="12">
        <f t="shared" si="37"/>
        <v>4</v>
      </c>
      <c r="J109" s="12">
        <v>1</v>
      </c>
      <c r="K109" s="12">
        <v>2</v>
      </c>
      <c r="L109" s="12">
        <f t="shared" si="41"/>
        <v>3</v>
      </c>
      <c r="M109" s="40"/>
    </row>
    <row r="110" spans="1:13" ht="33" customHeight="1" x14ac:dyDescent="0.3">
      <c r="A110" s="48"/>
      <c r="B110" s="75"/>
      <c r="C110" s="20" t="s">
        <v>96</v>
      </c>
      <c r="D110" s="12">
        <v>0</v>
      </c>
      <c r="E110" s="12">
        <v>5</v>
      </c>
      <c r="F110" s="12">
        <f t="shared" si="40"/>
        <v>5</v>
      </c>
      <c r="G110" s="12">
        <v>0</v>
      </c>
      <c r="H110" s="12">
        <v>5</v>
      </c>
      <c r="I110" s="12">
        <f t="shared" si="37"/>
        <v>5</v>
      </c>
      <c r="J110" s="12">
        <v>0</v>
      </c>
      <c r="K110" s="12">
        <v>4</v>
      </c>
      <c r="L110" s="12">
        <f t="shared" si="41"/>
        <v>4</v>
      </c>
      <c r="M110" s="40"/>
    </row>
    <row r="111" spans="1:13" ht="33" customHeight="1" x14ac:dyDescent="0.3">
      <c r="A111" s="48"/>
      <c r="B111" s="75"/>
      <c r="C111" s="20" t="s">
        <v>91</v>
      </c>
      <c r="D111" s="12">
        <v>0</v>
      </c>
      <c r="E111" s="12">
        <v>5</v>
      </c>
      <c r="F111" s="12">
        <f t="shared" si="40"/>
        <v>5</v>
      </c>
      <c r="G111" s="12">
        <v>0</v>
      </c>
      <c r="H111" s="12">
        <v>5</v>
      </c>
      <c r="I111" s="12">
        <f t="shared" si="37"/>
        <v>5</v>
      </c>
      <c r="J111" s="12">
        <v>0</v>
      </c>
      <c r="K111" s="12">
        <v>4</v>
      </c>
      <c r="L111" s="12">
        <f t="shared" si="41"/>
        <v>4</v>
      </c>
      <c r="M111" s="40"/>
    </row>
    <row r="112" spans="1:13" ht="33" customHeight="1" x14ac:dyDescent="0.3">
      <c r="A112" s="48"/>
      <c r="B112" s="75"/>
      <c r="C112" s="20" t="s">
        <v>82</v>
      </c>
      <c r="D112" s="12">
        <v>0</v>
      </c>
      <c r="E112" s="12">
        <v>7</v>
      </c>
      <c r="F112" s="12">
        <f t="shared" si="40"/>
        <v>7</v>
      </c>
      <c r="G112" s="12">
        <v>0</v>
      </c>
      <c r="H112" s="12">
        <v>3</v>
      </c>
      <c r="I112" s="12">
        <f t="shared" si="37"/>
        <v>3</v>
      </c>
      <c r="J112" s="12">
        <v>0</v>
      </c>
      <c r="K112" s="12">
        <v>2</v>
      </c>
      <c r="L112" s="12">
        <f t="shared" si="41"/>
        <v>2</v>
      </c>
      <c r="M112" s="40"/>
    </row>
    <row r="113" spans="1:13" ht="33" customHeight="1" x14ac:dyDescent="0.3">
      <c r="A113" s="48"/>
      <c r="B113" s="75"/>
      <c r="C113" s="20" t="s">
        <v>83</v>
      </c>
      <c r="D113" s="12">
        <v>1</v>
      </c>
      <c r="E113" s="12">
        <v>12</v>
      </c>
      <c r="F113" s="12">
        <f t="shared" si="40"/>
        <v>13</v>
      </c>
      <c r="G113" s="12">
        <v>0</v>
      </c>
      <c r="H113" s="12">
        <v>9</v>
      </c>
      <c r="I113" s="12">
        <f t="shared" si="37"/>
        <v>9</v>
      </c>
      <c r="J113" s="12">
        <v>1</v>
      </c>
      <c r="K113" s="12">
        <v>8</v>
      </c>
      <c r="L113" s="12">
        <f t="shared" si="41"/>
        <v>9</v>
      </c>
      <c r="M113" s="40"/>
    </row>
    <row r="114" spans="1:13" ht="33" customHeight="1" x14ac:dyDescent="0.3">
      <c r="A114" s="48"/>
      <c r="B114" s="75"/>
      <c r="C114" s="20" t="s">
        <v>84</v>
      </c>
      <c r="D114" s="12">
        <v>1</v>
      </c>
      <c r="E114" s="12">
        <v>3</v>
      </c>
      <c r="F114" s="12">
        <f t="shared" si="40"/>
        <v>4</v>
      </c>
      <c r="G114" s="12">
        <v>1</v>
      </c>
      <c r="H114" s="12">
        <v>3</v>
      </c>
      <c r="I114" s="12">
        <f t="shared" si="37"/>
        <v>4</v>
      </c>
      <c r="J114" s="12">
        <v>0</v>
      </c>
      <c r="K114" s="12">
        <v>3</v>
      </c>
      <c r="L114" s="12">
        <f t="shared" si="41"/>
        <v>3</v>
      </c>
      <c r="M114" s="40"/>
    </row>
    <row r="115" spans="1:13" ht="33" customHeight="1" x14ac:dyDescent="0.3">
      <c r="A115" s="48"/>
      <c r="B115" s="75"/>
      <c r="C115" s="20" t="s">
        <v>85</v>
      </c>
      <c r="D115" s="12">
        <v>0</v>
      </c>
      <c r="E115" s="12">
        <v>1</v>
      </c>
      <c r="F115" s="12">
        <f t="shared" si="40"/>
        <v>1</v>
      </c>
      <c r="G115" s="12">
        <v>0</v>
      </c>
      <c r="H115" s="12">
        <v>0</v>
      </c>
      <c r="I115" s="12">
        <f t="shared" si="37"/>
        <v>0</v>
      </c>
      <c r="J115" s="12">
        <v>0</v>
      </c>
      <c r="K115" s="12">
        <v>0</v>
      </c>
      <c r="L115" s="12">
        <f t="shared" si="41"/>
        <v>0</v>
      </c>
      <c r="M115" s="40"/>
    </row>
    <row r="116" spans="1:13" ht="33" customHeight="1" x14ac:dyDescent="0.3">
      <c r="A116" s="48"/>
      <c r="B116" s="75"/>
      <c r="C116" s="20" t="s">
        <v>86</v>
      </c>
      <c r="D116" s="12">
        <v>2</v>
      </c>
      <c r="E116" s="12">
        <v>13</v>
      </c>
      <c r="F116" s="12">
        <f t="shared" si="40"/>
        <v>15</v>
      </c>
      <c r="G116" s="12">
        <v>1</v>
      </c>
      <c r="H116" s="12">
        <v>8</v>
      </c>
      <c r="I116" s="12">
        <f t="shared" si="37"/>
        <v>9</v>
      </c>
      <c r="J116" s="12">
        <v>1</v>
      </c>
      <c r="K116" s="12">
        <v>5</v>
      </c>
      <c r="L116" s="12">
        <f t="shared" si="41"/>
        <v>6</v>
      </c>
      <c r="M116" s="40"/>
    </row>
    <row r="117" spans="1:13" ht="33" customHeight="1" x14ac:dyDescent="0.3">
      <c r="A117" s="48"/>
      <c r="B117" s="75"/>
      <c r="C117" s="20" t="s">
        <v>87</v>
      </c>
      <c r="D117" s="12">
        <v>0</v>
      </c>
      <c r="E117" s="12">
        <v>3</v>
      </c>
      <c r="F117" s="12">
        <f t="shared" si="40"/>
        <v>3</v>
      </c>
      <c r="G117" s="12">
        <v>0</v>
      </c>
      <c r="H117" s="12">
        <v>2</v>
      </c>
      <c r="I117" s="12">
        <f t="shared" si="37"/>
        <v>2</v>
      </c>
      <c r="J117" s="12">
        <v>0</v>
      </c>
      <c r="K117" s="12">
        <v>3</v>
      </c>
      <c r="L117" s="12">
        <f t="shared" si="41"/>
        <v>3</v>
      </c>
      <c r="M117" s="40"/>
    </row>
    <row r="118" spans="1:13" ht="21.6" customHeight="1" x14ac:dyDescent="0.3">
      <c r="A118" s="48"/>
      <c r="B118" s="75"/>
      <c r="C118" s="20" t="s">
        <v>88</v>
      </c>
      <c r="D118" s="12">
        <v>10</v>
      </c>
      <c r="E118" s="12">
        <v>52</v>
      </c>
      <c r="F118" s="12">
        <f t="shared" si="40"/>
        <v>62</v>
      </c>
      <c r="G118" s="12">
        <v>9</v>
      </c>
      <c r="H118" s="12">
        <v>58</v>
      </c>
      <c r="I118" s="12">
        <f t="shared" si="37"/>
        <v>67</v>
      </c>
      <c r="J118" s="12">
        <v>9</v>
      </c>
      <c r="K118" s="12">
        <v>54</v>
      </c>
      <c r="L118" s="12">
        <f t="shared" si="41"/>
        <v>63</v>
      </c>
      <c r="M118" s="40"/>
    </row>
    <row r="119" spans="1:13" ht="21.6" customHeight="1" x14ac:dyDescent="0.3">
      <c r="A119" s="48"/>
      <c r="B119" s="75"/>
      <c r="C119" s="20" t="s">
        <v>121</v>
      </c>
      <c r="D119" s="12">
        <v>0</v>
      </c>
      <c r="E119" s="12">
        <v>0</v>
      </c>
      <c r="F119" s="12">
        <f t="shared" ref="F119" si="42">D119+E119</f>
        <v>0</v>
      </c>
      <c r="G119" s="12">
        <v>0</v>
      </c>
      <c r="H119" s="12">
        <v>0</v>
      </c>
      <c r="I119" s="12">
        <f t="shared" ref="I119" si="43">G119+H119</f>
        <v>0</v>
      </c>
      <c r="J119" s="12">
        <v>0</v>
      </c>
      <c r="K119" s="12">
        <v>1</v>
      </c>
      <c r="L119" s="12">
        <f t="shared" ref="L119" si="44">J119+K119</f>
        <v>1</v>
      </c>
      <c r="M119" s="40"/>
    </row>
    <row r="120" spans="1:13" ht="21.6" customHeight="1" x14ac:dyDescent="0.3">
      <c r="A120" s="48"/>
      <c r="B120" s="75"/>
      <c r="C120" s="20" t="s">
        <v>106</v>
      </c>
      <c r="D120" s="12">
        <v>3</v>
      </c>
      <c r="E120" s="12">
        <v>26</v>
      </c>
      <c r="F120" s="12">
        <f t="shared" ref="F120" si="45">D120+E120</f>
        <v>29</v>
      </c>
      <c r="G120" s="12">
        <v>6</v>
      </c>
      <c r="H120" s="12">
        <v>26</v>
      </c>
      <c r="I120" s="12">
        <f t="shared" ref="I120" si="46">G120+H120</f>
        <v>32</v>
      </c>
      <c r="J120" s="12">
        <v>8</v>
      </c>
      <c r="K120" s="12">
        <v>28</v>
      </c>
      <c r="L120" s="12">
        <f t="shared" ref="L120" si="47">J120+K120</f>
        <v>36</v>
      </c>
      <c r="M120" s="40"/>
    </row>
    <row r="121" spans="1:13" ht="19.5" customHeight="1" x14ac:dyDescent="0.3">
      <c r="A121" s="48"/>
      <c r="B121" s="76" t="s">
        <v>72</v>
      </c>
      <c r="C121" s="76"/>
      <c r="D121" s="16">
        <f t="shared" ref="D121:L121" si="48">SUM(D97:D120)</f>
        <v>19</v>
      </c>
      <c r="E121" s="16">
        <f t="shared" si="48"/>
        <v>161</v>
      </c>
      <c r="F121" s="16">
        <f t="shared" si="48"/>
        <v>180</v>
      </c>
      <c r="G121" s="16">
        <f t="shared" si="48"/>
        <v>21</v>
      </c>
      <c r="H121" s="16">
        <f t="shared" si="48"/>
        <v>159</v>
      </c>
      <c r="I121" s="16">
        <f t="shared" si="48"/>
        <v>180</v>
      </c>
      <c r="J121" s="16">
        <f t="shared" si="48"/>
        <v>22</v>
      </c>
      <c r="K121" s="16">
        <f t="shared" si="48"/>
        <v>155</v>
      </c>
      <c r="L121" s="16">
        <f t="shared" si="48"/>
        <v>177</v>
      </c>
      <c r="M121" s="40"/>
    </row>
    <row r="122" spans="1:13" x14ac:dyDescent="0.3">
      <c r="A122" s="48"/>
      <c r="B122" s="85" t="s">
        <v>130</v>
      </c>
      <c r="C122" s="86"/>
      <c r="D122" s="68">
        <f>D121/F121</f>
        <v>0.10555555555555556</v>
      </c>
      <c r="E122" s="68">
        <f>E121/F121</f>
        <v>0.89444444444444449</v>
      </c>
      <c r="F122" s="69"/>
      <c r="G122" s="68">
        <f>G121/I121</f>
        <v>0.11666666666666667</v>
      </c>
      <c r="H122" s="68">
        <f>H121/I121</f>
        <v>0.8833333333333333</v>
      </c>
      <c r="I122" s="69"/>
      <c r="J122" s="68">
        <f>J121/L121</f>
        <v>0.12429378531073447</v>
      </c>
      <c r="K122" s="68">
        <f>K121/L121</f>
        <v>0.87570621468926557</v>
      </c>
      <c r="L122" s="69"/>
      <c r="M122" s="40"/>
    </row>
    <row r="123" spans="1:13" ht="3.75" customHeight="1" x14ac:dyDescent="0.3">
      <c r="A123" s="48"/>
      <c r="B123" s="37" t="s">
        <v>73</v>
      </c>
      <c r="C123" s="37"/>
      <c r="D123" s="25"/>
      <c r="E123" s="25"/>
      <c r="F123" s="25"/>
      <c r="G123" s="25"/>
      <c r="H123" s="25"/>
      <c r="I123" s="25"/>
      <c r="J123" s="25"/>
      <c r="K123" s="25"/>
      <c r="L123" s="25"/>
      <c r="M123" s="40"/>
    </row>
    <row r="124" spans="1:13" x14ac:dyDescent="0.3">
      <c r="A124" s="62"/>
      <c r="B124" s="65"/>
      <c r="C124" s="65"/>
      <c r="D124" s="67"/>
      <c r="E124" s="67"/>
      <c r="F124" s="67"/>
      <c r="G124" s="67"/>
      <c r="H124" s="67"/>
      <c r="I124" s="67"/>
      <c r="J124" s="67"/>
      <c r="K124" s="67"/>
      <c r="L124" s="67"/>
      <c r="M124" s="40"/>
    </row>
    <row r="125" spans="1:13" ht="17.399999999999999" customHeight="1" x14ac:dyDescent="0.3">
      <c r="A125" s="55"/>
      <c r="B125" s="56"/>
      <c r="C125" s="57"/>
      <c r="D125" s="4"/>
      <c r="E125" s="4"/>
      <c r="F125" s="4"/>
      <c r="G125" s="4"/>
      <c r="H125" s="4"/>
      <c r="I125" s="4"/>
      <c r="J125" s="4"/>
      <c r="K125" s="4"/>
      <c r="L125" s="4"/>
      <c r="M125" s="40"/>
    </row>
    <row r="126" spans="1:13" ht="13.2" customHeight="1" x14ac:dyDescent="0.3">
      <c r="A126" s="55"/>
      <c r="B126" s="59" t="s">
        <v>15</v>
      </c>
      <c r="C126" s="57"/>
      <c r="D126" s="4"/>
      <c r="E126" s="4"/>
      <c r="F126" s="4"/>
      <c r="G126" s="4"/>
      <c r="H126" s="4"/>
      <c r="I126" s="4"/>
      <c r="J126" s="4"/>
      <c r="K126" s="4"/>
      <c r="L126" s="4"/>
      <c r="M126" s="40"/>
    </row>
    <row r="127" spans="1:13" ht="19.5" customHeight="1" x14ac:dyDescent="0.3">
      <c r="A127" s="60"/>
      <c r="B127" s="78" t="s">
        <v>1</v>
      </c>
      <c r="C127" s="78" t="s">
        <v>42</v>
      </c>
      <c r="D127" s="77" t="s">
        <v>99</v>
      </c>
      <c r="E127" s="77"/>
      <c r="F127" s="77"/>
      <c r="G127" s="107" t="s">
        <v>110</v>
      </c>
      <c r="H127" s="108"/>
      <c r="I127" s="109"/>
      <c r="J127" s="77" t="s">
        <v>120</v>
      </c>
      <c r="K127" s="77"/>
      <c r="L127" s="77"/>
      <c r="M127" s="50"/>
    </row>
    <row r="128" spans="1:13" ht="19.5" customHeight="1" x14ac:dyDescent="0.3">
      <c r="A128" s="39"/>
      <c r="B128" s="78"/>
      <c r="C128" s="78"/>
      <c r="D128" s="2" t="s">
        <v>2</v>
      </c>
      <c r="E128" s="2" t="s">
        <v>3</v>
      </c>
      <c r="F128" s="2" t="s">
        <v>4</v>
      </c>
      <c r="G128" s="2" t="s">
        <v>2</v>
      </c>
      <c r="H128" s="2" t="s">
        <v>3</v>
      </c>
      <c r="I128" s="2" t="s">
        <v>4</v>
      </c>
      <c r="J128" s="2" t="s">
        <v>2</v>
      </c>
      <c r="K128" s="2" t="s">
        <v>3</v>
      </c>
      <c r="L128" s="2" t="s">
        <v>4</v>
      </c>
      <c r="M128" s="40"/>
    </row>
    <row r="129" spans="1:13" ht="19.5" customHeight="1" x14ac:dyDescent="0.3">
      <c r="A129" s="39"/>
      <c r="B129" s="83" t="s">
        <v>16</v>
      </c>
      <c r="C129" s="73" t="s">
        <v>35</v>
      </c>
      <c r="D129" s="12">
        <v>86</v>
      </c>
      <c r="E129" s="12">
        <v>195</v>
      </c>
      <c r="F129" s="12">
        <f t="shared" ref="F129:F133" si="49">D129+E129</f>
        <v>281</v>
      </c>
      <c r="G129" s="12">
        <v>109</v>
      </c>
      <c r="H129" s="12">
        <v>200</v>
      </c>
      <c r="I129" s="12">
        <f t="shared" ref="I129:I137" si="50">G129+H129</f>
        <v>309</v>
      </c>
      <c r="J129" s="12">
        <v>125</v>
      </c>
      <c r="K129" s="12">
        <v>220</v>
      </c>
      <c r="L129" s="12">
        <f t="shared" ref="L129:L133" si="51">J129+K129</f>
        <v>345</v>
      </c>
      <c r="M129" s="40"/>
    </row>
    <row r="130" spans="1:13" ht="19.5" customHeight="1" x14ac:dyDescent="0.3">
      <c r="A130" s="39"/>
      <c r="B130" s="84"/>
      <c r="C130" s="73" t="s">
        <v>116</v>
      </c>
      <c r="D130" s="12">
        <v>0</v>
      </c>
      <c r="E130" s="12">
        <v>0</v>
      </c>
      <c r="F130" s="12">
        <v>0</v>
      </c>
      <c r="G130" s="12">
        <v>8</v>
      </c>
      <c r="H130" s="12">
        <v>49</v>
      </c>
      <c r="I130" s="12">
        <f t="shared" si="50"/>
        <v>57</v>
      </c>
      <c r="J130" s="12">
        <v>16</v>
      </c>
      <c r="K130" s="12">
        <v>100</v>
      </c>
      <c r="L130" s="12">
        <f t="shared" si="51"/>
        <v>116</v>
      </c>
      <c r="M130" s="40"/>
    </row>
    <row r="131" spans="1:13" ht="19.5" customHeight="1" x14ac:dyDescent="0.3">
      <c r="A131" s="39"/>
      <c r="B131" s="84"/>
      <c r="C131" s="73" t="s">
        <v>69</v>
      </c>
      <c r="D131" s="12">
        <v>132</v>
      </c>
      <c r="E131" s="12">
        <v>144</v>
      </c>
      <c r="F131" s="12">
        <f t="shared" si="49"/>
        <v>276</v>
      </c>
      <c r="G131" s="12">
        <v>153</v>
      </c>
      <c r="H131" s="12">
        <v>162</v>
      </c>
      <c r="I131" s="12">
        <f t="shared" si="50"/>
        <v>315</v>
      </c>
      <c r="J131" s="12">
        <v>175</v>
      </c>
      <c r="K131" s="12">
        <v>191</v>
      </c>
      <c r="L131" s="12">
        <f t="shared" si="51"/>
        <v>366</v>
      </c>
      <c r="M131" s="40"/>
    </row>
    <row r="132" spans="1:13" ht="19.5" customHeight="1" x14ac:dyDescent="0.3">
      <c r="A132" s="39"/>
      <c r="B132" s="81" t="s">
        <v>17</v>
      </c>
      <c r="C132" s="70" t="s">
        <v>35</v>
      </c>
      <c r="D132" s="14">
        <v>149</v>
      </c>
      <c r="E132" s="14">
        <v>378</v>
      </c>
      <c r="F132" s="14">
        <f t="shared" si="49"/>
        <v>527</v>
      </c>
      <c r="G132" s="14">
        <v>165</v>
      </c>
      <c r="H132" s="14">
        <v>388</v>
      </c>
      <c r="I132" s="14">
        <f t="shared" si="50"/>
        <v>553</v>
      </c>
      <c r="J132" s="14">
        <v>169</v>
      </c>
      <c r="K132" s="14">
        <v>385</v>
      </c>
      <c r="L132" s="14">
        <f t="shared" si="51"/>
        <v>554</v>
      </c>
      <c r="M132" s="40"/>
    </row>
    <row r="133" spans="1:13" ht="19.5" customHeight="1" x14ac:dyDescent="0.3">
      <c r="A133" s="39"/>
      <c r="B133" s="82"/>
      <c r="C133" s="70" t="s">
        <v>69</v>
      </c>
      <c r="D133" s="14">
        <v>23</v>
      </c>
      <c r="E133" s="14">
        <v>23</v>
      </c>
      <c r="F133" s="14">
        <f t="shared" si="49"/>
        <v>46</v>
      </c>
      <c r="G133" s="14">
        <v>49</v>
      </c>
      <c r="H133" s="14">
        <v>40</v>
      </c>
      <c r="I133" s="14">
        <f t="shared" si="50"/>
        <v>89</v>
      </c>
      <c r="J133" s="14">
        <v>74</v>
      </c>
      <c r="K133" s="14">
        <v>65</v>
      </c>
      <c r="L133" s="14">
        <f t="shared" si="51"/>
        <v>139</v>
      </c>
      <c r="M133" s="40"/>
    </row>
    <row r="134" spans="1:13" ht="19.5" customHeight="1" x14ac:dyDescent="0.3">
      <c r="A134" s="39"/>
      <c r="B134" s="79" t="s">
        <v>39</v>
      </c>
      <c r="C134" s="8" t="s">
        <v>70</v>
      </c>
      <c r="D134" s="12">
        <v>7</v>
      </c>
      <c r="E134" s="12">
        <v>207</v>
      </c>
      <c r="F134" s="12">
        <f t="shared" ref="F134:F137" si="52">D134+E134</f>
        <v>214</v>
      </c>
      <c r="G134" s="12">
        <v>7</v>
      </c>
      <c r="H134" s="12">
        <v>246</v>
      </c>
      <c r="I134" s="12">
        <f t="shared" si="50"/>
        <v>253</v>
      </c>
      <c r="J134" s="12">
        <v>12</v>
      </c>
      <c r="K134" s="12">
        <v>256</v>
      </c>
      <c r="L134" s="12">
        <f t="shared" ref="L134:L137" si="53">J134+K134</f>
        <v>268</v>
      </c>
      <c r="M134" s="40"/>
    </row>
    <row r="135" spans="1:13" ht="19.5" customHeight="1" x14ac:dyDescent="0.3">
      <c r="A135" s="39"/>
      <c r="B135" s="80"/>
      <c r="C135" s="8" t="s">
        <v>103</v>
      </c>
      <c r="D135" s="12">
        <v>18</v>
      </c>
      <c r="E135" s="12">
        <v>28</v>
      </c>
      <c r="F135" s="12">
        <f t="shared" si="52"/>
        <v>46</v>
      </c>
      <c r="G135" s="12">
        <v>39</v>
      </c>
      <c r="H135" s="12">
        <v>44</v>
      </c>
      <c r="I135" s="12">
        <f t="shared" si="50"/>
        <v>83</v>
      </c>
      <c r="J135" s="12">
        <v>70</v>
      </c>
      <c r="K135" s="12">
        <v>53</v>
      </c>
      <c r="L135" s="12">
        <f t="shared" si="53"/>
        <v>123</v>
      </c>
      <c r="M135" s="40"/>
    </row>
    <row r="136" spans="1:13" ht="19.5" customHeight="1" x14ac:dyDescent="0.3">
      <c r="A136" s="39"/>
      <c r="B136" s="80"/>
      <c r="C136" s="8" t="s">
        <v>40</v>
      </c>
      <c r="D136" s="12">
        <v>17</v>
      </c>
      <c r="E136" s="12">
        <v>10</v>
      </c>
      <c r="F136" s="12">
        <f t="shared" si="52"/>
        <v>27</v>
      </c>
      <c r="G136" s="12">
        <v>2</v>
      </c>
      <c r="H136" s="12">
        <v>4</v>
      </c>
      <c r="I136" s="12">
        <f t="shared" si="50"/>
        <v>6</v>
      </c>
      <c r="J136" s="12">
        <v>1</v>
      </c>
      <c r="K136" s="12">
        <v>1</v>
      </c>
      <c r="L136" s="12">
        <f t="shared" si="53"/>
        <v>2</v>
      </c>
      <c r="M136" s="40"/>
    </row>
    <row r="137" spans="1:13" ht="19.5" customHeight="1" x14ac:dyDescent="0.3">
      <c r="A137" s="39"/>
      <c r="B137" s="80"/>
      <c r="C137" s="8" t="s">
        <v>41</v>
      </c>
      <c r="D137" s="12">
        <v>59</v>
      </c>
      <c r="E137" s="12">
        <v>138</v>
      </c>
      <c r="F137" s="12">
        <f t="shared" si="52"/>
        <v>197</v>
      </c>
      <c r="G137" s="12">
        <v>48</v>
      </c>
      <c r="H137" s="12">
        <v>123</v>
      </c>
      <c r="I137" s="12">
        <f t="shared" si="50"/>
        <v>171</v>
      </c>
      <c r="J137" s="12">
        <v>58</v>
      </c>
      <c r="K137" s="12">
        <v>124</v>
      </c>
      <c r="L137" s="12">
        <f t="shared" si="53"/>
        <v>182</v>
      </c>
      <c r="M137" s="40"/>
    </row>
    <row r="138" spans="1:13" ht="18.600000000000001" customHeight="1" x14ac:dyDescent="0.3">
      <c r="A138" s="39"/>
      <c r="B138" s="89" t="s">
        <v>127</v>
      </c>
      <c r="C138" s="89"/>
      <c r="D138" s="21">
        <f t="shared" ref="D138:L138" si="54">SUM(D129:D137)</f>
        <v>491</v>
      </c>
      <c r="E138" s="21">
        <f t="shared" si="54"/>
        <v>1123</v>
      </c>
      <c r="F138" s="21">
        <f t="shared" si="54"/>
        <v>1614</v>
      </c>
      <c r="G138" s="21">
        <f t="shared" si="54"/>
        <v>580</v>
      </c>
      <c r="H138" s="21">
        <f t="shared" si="54"/>
        <v>1256</v>
      </c>
      <c r="I138" s="21">
        <f t="shared" si="54"/>
        <v>1836</v>
      </c>
      <c r="J138" s="21">
        <f t="shared" si="54"/>
        <v>700</v>
      </c>
      <c r="K138" s="21">
        <f t="shared" si="54"/>
        <v>1395</v>
      </c>
      <c r="L138" s="21">
        <f t="shared" si="54"/>
        <v>2095</v>
      </c>
      <c r="M138" s="40"/>
    </row>
    <row r="139" spans="1:13" x14ac:dyDescent="0.3">
      <c r="A139" s="64"/>
      <c r="B139" s="85" t="s">
        <v>128</v>
      </c>
      <c r="C139" s="86"/>
      <c r="D139" s="68">
        <f>D138/F138</f>
        <v>0.30421313506815367</v>
      </c>
      <c r="E139" s="68">
        <f>E138/F138</f>
        <v>0.69578686493184638</v>
      </c>
      <c r="F139" s="69"/>
      <c r="G139" s="68">
        <f>G138/I138</f>
        <v>0.31590413943355122</v>
      </c>
      <c r="H139" s="68">
        <f>H138/I138</f>
        <v>0.68409586056644878</v>
      </c>
      <c r="I139" s="69"/>
      <c r="J139" s="68">
        <f>J138/L138</f>
        <v>0.33412887828162291</v>
      </c>
      <c r="K139" s="68">
        <f>K138/L138</f>
        <v>0.66587112171837703</v>
      </c>
      <c r="L139" s="69"/>
      <c r="M139" s="40"/>
    </row>
    <row r="140" spans="1:13" ht="4.2" customHeight="1" x14ac:dyDescent="0.3">
      <c r="A140" s="55"/>
      <c r="B140" s="56"/>
      <c r="C140" s="61"/>
      <c r="D140" s="17"/>
      <c r="E140" s="17"/>
      <c r="F140" s="17"/>
      <c r="G140" s="17"/>
      <c r="H140" s="17"/>
      <c r="I140" s="17"/>
      <c r="J140" s="17"/>
      <c r="K140" s="17"/>
      <c r="L140" s="17"/>
      <c r="M140" s="40"/>
    </row>
    <row r="141" spans="1:13" ht="19.5" customHeight="1" x14ac:dyDescent="0.3">
      <c r="A141" s="62"/>
      <c r="B141" s="58"/>
      <c r="C141" s="65"/>
      <c r="D141" s="66"/>
      <c r="E141" s="66"/>
      <c r="F141" s="66"/>
      <c r="G141" s="66"/>
      <c r="H141" s="66"/>
      <c r="I141" s="66"/>
      <c r="J141" s="66"/>
      <c r="K141" s="66"/>
      <c r="L141" s="66"/>
      <c r="M141" s="40"/>
    </row>
    <row r="142" spans="1:13" ht="19.5" customHeight="1" x14ac:dyDescent="0.3">
      <c r="A142" s="62"/>
      <c r="B142" s="87" t="s">
        <v>63</v>
      </c>
      <c r="C142" s="87"/>
      <c r="D142" s="18">
        <f t="shared" ref="D142:L142" si="55">+D92</f>
        <v>5432</v>
      </c>
      <c r="E142" s="18">
        <f t="shared" si="55"/>
        <v>15800</v>
      </c>
      <c r="F142" s="18">
        <f t="shared" si="55"/>
        <v>21232</v>
      </c>
      <c r="G142" s="18">
        <f t="shared" si="55"/>
        <v>5376</v>
      </c>
      <c r="H142" s="18">
        <f t="shared" si="55"/>
        <v>15491</v>
      </c>
      <c r="I142" s="18">
        <f t="shared" si="55"/>
        <v>20867</v>
      </c>
      <c r="J142" s="18">
        <f t="shared" si="55"/>
        <v>5437</v>
      </c>
      <c r="K142" s="18">
        <f t="shared" si="55"/>
        <v>15343</v>
      </c>
      <c r="L142" s="18">
        <f t="shared" si="55"/>
        <v>20780</v>
      </c>
      <c r="M142" s="40"/>
    </row>
    <row r="143" spans="1:13" ht="19.5" customHeight="1" x14ac:dyDescent="0.3">
      <c r="A143" s="62"/>
      <c r="B143" s="88" t="s">
        <v>18</v>
      </c>
      <c r="C143" s="88"/>
      <c r="D143" s="18">
        <f t="shared" ref="D143:I143" si="56">+D138</f>
        <v>491</v>
      </c>
      <c r="E143" s="18">
        <f t="shared" si="56"/>
        <v>1123</v>
      </c>
      <c r="F143" s="18">
        <f t="shared" si="56"/>
        <v>1614</v>
      </c>
      <c r="G143" s="18">
        <f t="shared" si="56"/>
        <v>580</v>
      </c>
      <c r="H143" s="18">
        <f t="shared" si="56"/>
        <v>1256</v>
      </c>
      <c r="I143" s="18">
        <f t="shared" si="56"/>
        <v>1836</v>
      </c>
      <c r="J143" s="18">
        <f t="shared" ref="J143:L143" si="57">+J138</f>
        <v>700</v>
      </c>
      <c r="K143" s="18">
        <f t="shared" si="57"/>
        <v>1395</v>
      </c>
      <c r="L143" s="18">
        <f t="shared" si="57"/>
        <v>2095</v>
      </c>
      <c r="M143" s="40"/>
    </row>
    <row r="144" spans="1:13" ht="19.5" customHeight="1" x14ac:dyDescent="0.3">
      <c r="A144" s="62"/>
      <c r="B144" s="9" t="s">
        <v>38</v>
      </c>
      <c r="C144" s="9"/>
      <c r="D144" s="19">
        <f t="shared" ref="D144:H144" si="58">SUM(D142:D143)</f>
        <v>5923</v>
      </c>
      <c r="E144" s="19">
        <f t="shared" si="58"/>
        <v>16923</v>
      </c>
      <c r="F144" s="19">
        <f t="shared" si="58"/>
        <v>22846</v>
      </c>
      <c r="G144" s="19">
        <f t="shared" si="58"/>
        <v>5956</v>
      </c>
      <c r="H144" s="19">
        <f t="shared" si="58"/>
        <v>16747</v>
      </c>
      <c r="I144" s="19">
        <f>SUM(I142:I143)</f>
        <v>22703</v>
      </c>
      <c r="J144" s="19">
        <f t="shared" ref="J144:K144" si="59">SUM(J142:J143)</f>
        <v>6137</v>
      </c>
      <c r="K144" s="19">
        <f t="shared" si="59"/>
        <v>16738</v>
      </c>
      <c r="L144" s="19">
        <f>SUM(L142:L143)</f>
        <v>22875</v>
      </c>
      <c r="M144" s="40"/>
    </row>
    <row r="145" spans="1:13" ht="15.6" customHeight="1" x14ac:dyDescent="0.3">
      <c r="A145" s="62"/>
      <c r="B145" s="85" t="s">
        <v>129</v>
      </c>
      <c r="C145" s="86"/>
      <c r="D145" s="68">
        <f>D144/F144</f>
        <v>0.25925763809857305</v>
      </c>
      <c r="E145" s="68">
        <f>E144/F144</f>
        <v>0.74074236190142695</v>
      </c>
      <c r="F145" s="69"/>
      <c r="G145" s="68">
        <f>G144/I144</f>
        <v>0.26234418358807204</v>
      </c>
      <c r="H145" s="68">
        <f>H144/I144</f>
        <v>0.7376558164119279</v>
      </c>
      <c r="I145" s="69"/>
      <c r="J145" s="68">
        <f>J144/L144</f>
        <v>0.26828415300546449</v>
      </c>
      <c r="K145" s="68">
        <f>K144/L144</f>
        <v>0.73171584699453551</v>
      </c>
      <c r="L145" s="69"/>
      <c r="M145" s="40"/>
    </row>
    <row r="146" spans="1:13" x14ac:dyDescent="0.3">
      <c r="A146" s="22"/>
      <c r="B146" s="63" t="s">
        <v>138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52"/>
    </row>
    <row r="147" spans="1:13" x14ac:dyDescent="0.3">
      <c r="B147" s="7"/>
    </row>
    <row r="148" spans="1:13" x14ac:dyDescent="0.3">
      <c r="A148" s="41"/>
    </row>
    <row r="149" spans="1:13" x14ac:dyDescent="0.3">
      <c r="A149" s="41"/>
    </row>
    <row r="150" spans="1:13" x14ac:dyDescent="0.3">
      <c r="A150" s="41"/>
    </row>
    <row r="151" spans="1:13" x14ac:dyDescent="0.3">
      <c r="A151" s="41"/>
    </row>
  </sheetData>
  <sortState ref="C226:C232">
    <sortCondition ref="C226"/>
  </sortState>
  <mergeCells count="43">
    <mergeCell ref="B84:B85"/>
    <mergeCell ref="B33:B39"/>
    <mergeCell ref="G127:I127"/>
    <mergeCell ref="J6:L6"/>
    <mergeCell ref="J95:L95"/>
    <mergeCell ref="J127:L127"/>
    <mergeCell ref="B121:C121"/>
    <mergeCell ref="B94:C94"/>
    <mergeCell ref="B95:C96"/>
    <mergeCell ref="G6:I6"/>
    <mergeCell ref="G95:I95"/>
    <mergeCell ref="D95:F95"/>
    <mergeCell ref="B93:C93"/>
    <mergeCell ref="D6:F6"/>
    <mergeCell ref="B48:B54"/>
    <mergeCell ref="B55:B61"/>
    <mergeCell ref="B62:B65"/>
    <mergeCell ref="B77:B83"/>
    <mergeCell ref="B46:B47"/>
    <mergeCell ref="B66:B76"/>
    <mergeCell ref="B86:B91"/>
    <mergeCell ref="B40:B42"/>
    <mergeCell ref="B4:C4"/>
    <mergeCell ref="B30:B32"/>
    <mergeCell ref="B43:B45"/>
    <mergeCell ref="B6:B7"/>
    <mergeCell ref="C6:C7"/>
    <mergeCell ref="B20:B21"/>
    <mergeCell ref="B22:B29"/>
    <mergeCell ref="B9:B19"/>
    <mergeCell ref="B145:C145"/>
    <mergeCell ref="B142:C142"/>
    <mergeCell ref="B143:C143"/>
    <mergeCell ref="B138:C138"/>
    <mergeCell ref="B139:C139"/>
    <mergeCell ref="B92:C92"/>
    <mergeCell ref="D127:F127"/>
    <mergeCell ref="B127:B128"/>
    <mergeCell ref="C127:C128"/>
    <mergeCell ref="B134:B137"/>
    <mergeCell ref="B132:B133"/>
    <mergeCell ref="B129:B131"/>
    <mergeCell ref="B122:C122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7">
    <webPublishItem id="3696" divId="1321_3696" sourceType="sheet" destinationFile="G:\APAE\APAE-COMU\Estadístiques internes\LLIBREDA\Lldades 2013\taules\Apartat 1\13122.htm"/>
    <webPublishItem id="9837" divId="1_1_5_9837" sourceType="range" sourceRef="A4:C138" destinationFile="G:\GPAQ\GPAQ-COMU\Estadístiques internes\LLIBREDA\Lldades 2015\Taules\01 Docencia\1_1_5.htm"/>
    <webPublishItem id="29436" divId="1_1_5_29436" sourceType="range" sourceRef="A4:L146" destinationFile="G:\GPAQ\GPAQ-COMU\Estadístiques internes\LLIBREDA\Lldades 2017\apartats\Pendent modificar formats i penjar servidor\1_1_5.htm"/>
    <webPublishItem id="7417" divId="1_1_5_7417" sourceType="range" sourceRef="A4:M146" destinationFile="\\reid\inetpub\gpaqssl\lldades\indicadors\2019\1_1_5.htm"/>
    <webPublishItem id="20950" divId="1_1_5_20950" sourceType="range" sourceRef="A5:C140" destinationFile="G:\GPAQ\GPAQ-COMU\Estadístiques internes\LLIBREDA\Lldades 2016\taules preparades\1_1_5.htm"/>
    <webPublishItem id="11850" divId="1_1_5_11850" sourceType="range" sourceRef="A5:M146" destinationFile="\\reid\inetpub\gpaqssl\lldades\indicadors\2020\1_1_5.htm"/>
    <webPublishItem id="25576" divId="1_1_5_25576" sourceType="range" sourceRef="B4:C139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115</vt:lpstr>
      <vt:lpstr>'115'!Àrea_d'impressió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2022-02-03T10:10:22Z</dcterms:modified>
</cp:coreProperties>
</file>