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1216" windowHeight="8280"/>
  </bookViews>
  <sheets>
    <sheet name="253" sheetId="1" r:id="rId1"/>
  </sheets>
  <definedNames>
    <definedName name="_xlnm.Print_Titles" localSheetId="0">'253'!$2:$7</definedName>
  </definedNames>
  <calcPr calcId="162913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L12" i="1"/>
  <c r="L11" i="1"/>
  <c r="L10" i="1"/>
  <c r="L9" i="1"/>
  <c r="L8" i="1"/>
  <c r="J12" i="1"/>
  <c r="J11" i="1"/>
  <c r="J10" i="1"/>
  <c r="J9" i="1"/>
  <c r="J8" i="1"/>
  <c r="I12" i="1"/>
  <c r="I11" i="1"/>
  <c r="I10" i="1"/>
  <c r="I9" i="1"/>
  <c r="I8" i="1"/>
  <c r="G12" i="1"/>
  <c r="G11" i="1"/>
  <c r="G10" i="1"/>
  <c r="G9" i="1"/>
  <c r="G8" i="1"/>
  <c r="F12" i="1"/>
  <c r="F11" i="1"/>
  <c r="F10" i="1"/>
  <c r="F9" i="1"/>
  <c r="F8" i="1"/>
  <c r="D12" i="1"/>
  <c r="D11" i="1"/>
  <c r="D10" i="1"/>
  <c r="D9" i="1"/>
  <c r="D8" i="1"/>
  <c r="C12" i="1"/>
  <c r="C11" i="1"/>
  <c r="C8" i="1"/>
  <c r="C13" i="1" l="1"/>
  <c r="C9" i="1"/>
  <c r="C10" i="1"/>
  <c r="K12" i="1" l="1"/>
  <c r="H12" i="1"/>
  <c r="N11" i="1"/>
  <c r="K11" i="1"/>
  <c r="K10" i="1"/>
  <c r="H10" i="1"/>
  <c r="K9" i="1"/>
  <c r="H9" i="1"/>
  <c r="E12" i="1" l="1"/>
  <c r="N12" i="1"/>
  <c r="N9" i="1"/>
  <c r="N10" i="1"/>
  <c r="E11" i="1"/>
  <c r="H11" i="1"/>
  <c r="E10" i="1"/>
  <c r="E9" i="1"/>
  <c r="K8" i="1"/>
  <c r="E8" i="1"/>
  <c r="N8" i="1" l="1"/>
  <c r="H8" i="1"/>
  <c r="J13" i="1"/>
  <c r="G13" i="1"/>
  <c r="F13" i="1"/>
  <c r="D13" i="1"/>
  <c r="I13" i="1"/>
  <c r="E13" i="1"/>
  <c r="H13" i="1" l="1"/>
  <c r="K13" i="1"/>
  <c r="M13" i="1"/>
  <c r="L13" i="1"/>
  <c r="N13" i="1" l="1"/>
</calcChain>
</file>

<file path=xl/sharedStrings.xml><?xml version="1.0" encoding="utf-8"?>
<sst xmlns="http://schemas.openxmlformats.org/spreadsheetml/2006/main" count="93" uniqueCount="56">
  <si>
    <t>Xifres en euros</t>
  </si>
  <si>
    <t>Total</t>
  </si>
  <si>
    <t>Ens vinculats</t>
  </si>
  <si>
    <t>Universitat</t>
  </si>
  <si>
    <t>Finalitat</t>
  </si>
  <si>
    <t>Finançament competitiu: Recursos concedits en el marc d'una convocatòria competitiva</t>
  </si>
  <si>
    <t>Finançament no competitu: Recursos aconseguits per via no competitiva com poden ser subvencions directes, contractes, convenis o altres tipus de col·laboracions</t>
  </si>
  <si>
    <t>Recursos ens vinculats: Recursos concedits a una altra entitat per a una activitat de R+D que du a terme PDI de la universitat amb caràcter d'investigador principal o responsable de l'activitat</t>
  </si>
  <si>
    <t>Recursos econòmics captats d'R+D</t>
  </si>
  <si>
    <t>RECURSOS D'R+D NO COMPETITIUS PER DESTINACIÓ</t>
  </si>
  <si>
    <t>Altres</t>
  </si>
  <si>
    <t>Explotació de know-how</t>
  </si>
  <si>
    <t>Serveis científics i tècnics</t>
  </si>
  <si>
    <t>Premis a projectes</t>
  </si>
  <si>
    <t>Per a projectes</t>
  </si>
  <si>
    <t>Beques</t>
  </si>
  <si>
    <t>Contractes</t>
  </si>
  <si>
    <t>Mobilitat</t>
  </si>
  <si>
    <t>Cursos, congressos i seminaris</t>
  </si>
  <si>
    <t>Difusió i promoció de la Ciència</t>
  </si>
  <si>
    <t>Programes de formació</t>
  </si>
  <si>
    <t>Altres accions complementèries o especials</t>
  </si>
  <si>
    <t>Per a Grups i xarxes</t>
  </si>
  <si>
    <t>Patents i llicències</t>
  </si>
  <si>
    <t>Spin-OFF</t>
  </si>
  <si>
    <t>Valorització del coneixement</t>
  </si>
  <si>
    <t>Serveis científics i tècnics (art. 83 LOU)</t>
  </si>
  <si>
    <t>Contractes/Convenis per a RDI</t>
  </si>
  <si>
    <t>Càtedres d'empresa (si no són exclusivament de docència)</t>
  </si>
  <si>
    <t>Altres ajuts</t>
  </si>
  <si>
    <t>Destinació</t>
  </si>
  <si>
    <t>Import universitat</t>
  </si>
  <si>
    <t>Import ens vinculat</t>
  </si>
  <si>
    <t>TOTAL</t>
  </si>
  <si>
    <t>NO COMPETITIU</t>
  </si>
  <si>
    <t>descripció</t>
  </si>
  <si>
    <t>no competitius</t>
  </si>
  <si>
    <t>Projectes d'R+D</t>
  </si>
  <si>
    <t>Accions complementàries a projectes</t>
  </si>
  <si>
    <t>Per a infraestructures</t>
  </si>
  <si>
    <t>Per a Recursos humans</t>
  </si>
  <si>
    <t>Premis a persones</t>
  </si>
  <si>
    <t>Per a Accions complementàries o especials (No lligades a cap projecte)</t>
  </si>
  <si>
    <t>Accions compl.</t>
  </si>
  <si>
    <t>Altres accions complementàries o especials</t>
  </si>
  <si>
    <t>Spin-off</t>
  </si>
  <si>
    <t>Valorització de coneixement</t>
  </si>
  <si>
    <t>Altres destinacions</t>
  </si>
  <si>
    <t>Càtedres</t>
  </si>
  <si>
    <t>Serveis científics</t>
  </si>
  <si>
    <t xml:space="preserve">Assaig clínic </t>
  </si>
  <si>
    <t>Estudi observacional</t>
  </si>
  <si>
    <t>Projectes R+D</t>
  </si>
  <si>
    <t>Accions complementàries</t>
  </si>
  <si>
    <t>passar aquests imports a Serveis cinetifics i tècnics de sota</t>
  </si>
  <si>
    <t>passar aquests imports a Per a projectes de dalt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</si>
</sst>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(#,##0_);_(\(#,##0\);_(&quot;-&quot;_);_(@_)"/>
  </numFmts>
  <fonts count="12" x14ac:knownFonts="1">
    <font>
      <sz val="10"/>
      <name val="Arial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9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6" fillId="0" borderId="0" xfId="0" applyFont="1" applyBorder="1" applyAlignment="1"/>
    <xf numFmtId="0" fontId="4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/>
    <xf numFmtId="0" fontId="1" fillId="0" borderId="0" xfId="0" applyFont="1" applyBorder="1"/>
    <xf numFmtId="0" fontId="3" fillId="2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164" fontId="10" fillId="0" borderId="0" xfId="0" applyNumberFormat="1" applyFont="1" applyFill="1" applyBorder="1" applyAlignment="1">
      <alignment horizontal="right" vertical="top" wrapText="1"/>
    </xf>
    <xf numFmtId="0" fontId="10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/>
    <xf numFmtId="0" fontId="10" fillId="0" borderId="0" xfId="2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_Taula Dest  i Dest  Específica 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showGridLines="0" tabSelected="1" zoomScale="90" zoomScaleNormal="90" workbookViewId="0">
      <selection activeCell="B2" sqref="B2"/>
    </sheetView>
  </sheetViews>
  <sheetFormatPr defaultColWidth="9.109375" defaultRowHeight="13.2" x14ac:dyDescent="0.25"/>
  <cols>
    <col min="1" max="1" width="0.5546875" style="1" customWidth="1"/>
    <col min="2" max="2" width="31.109375" style="1" customWidth="1"/>
    <col min="3" max="3" width="12.33203125" style="1" customWidth="1"/>
    <col min="4" max="4" width="10.77734375" style="1" customWidth="1"/>
    <col min="5" max="14" width="12.33203125" style="1" customWidth="1"/>
    <col min="15" max="15" width="0.5546875" style="1" customWidth="1"/>
    <col min="16" max="16" width="3.5546875" style="1" customWidth="1"/>
    <col min="17" max="16384" width="9.109375" style="1"/>
  </cols>
  <sheetData>
    <row r="1" spans="1:15" s="6" customFormat="1" x14ac:dyDescent="0.25">
      <c r="B1" s="7" t="s">
        <v>8</v>
      </c>
    </row>
    <row r="2" spans="1:15" s="6" customFormat="1" x14ac:dyDescent="0.25">
      <c r="B2" s="7" t="s">
        <v>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5" spans="1:15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s="2" customFormat="1" ht="17.399999999999999" customHeight="1" x14ac:dyDescent="0.25">
      <c r="A6" s="16"/>
      <c r="B6" s="36" t="s">
        <v>4</v>
      </c>
      <c r="C6" s="32">
        <v>2015</v>
      </c>
      <c r="D6" s="33"/>
      <c r="E6" s="34"/>
      <c r="F6" s="32">
        <v>2016</v>
      </c>
      <c r="G6" s="33"/>
      <c r="H6" s="34"/>
      <c r="I6" s="32">
        <v>2017</v>
      </c>
      <c r="J6" s="33"/>
      <c r="K6" s="34"/>
      <c r="L6" s="32">
        <v>2018</v>
      </c>
      <c r="M6" s="33"/>
      <c r="N6" s="34"/>
      <c r="O6" s="17"/>
    </row>
    <row r="7" spans="1:15" s="2" customFormat="1" ht="29.4" customHeight="1" x14ac:dyDescent="0.25">
      <c r="A7" s="16"/>
      <c r="B7" s="36"/>
      <c r="C7" s="9" t="s">
        <v>3</v>
      </c>
      <c r="D7" s="9" t="s">
        <v>2</v>
      </c>
      <c r="E7" s="9" t="s">
        <v>1</v>
      </c>
      <c r="F7" s="9" t="s">
        <v>3</v>
      </c>
      <c r="G7" s="9" t="s">
        <v>2</v>
      </c>
      <c r="H7" s="9" t="s">
        <v>1</v>
      </c>
      <c r="I7" s="9" t="s">
        <v>3</v>
      </c>
      <c r="J7" s="9" t="s">
        <v>2</v>
      </c>
      <c r="K7" s="9" t="s">
        <v>1</v>
      </c>
      <c r="L7" s="9" t="s">
        <v>3</v>
      </c>
      <c r="M7" s="9" t="s">
        <v>2</v>
      </c>
      <c r="N7" s="9" t="s">
        <v>1</v>
      </c>
      <c r="O7" s="17"/>
    </row>
    <row r="8" spans="1:15" s="3" customFormat="1" ht="19.2" customHeight="1" x14ac:dyDescent="0.25">
      <c r="A8" s="18"/>
      <c r="B8" s="11" t="s">
        <v>52</v>
      </c>
      <c r="C8" s="27">
        <f>+C24+C25+C38</f>
        <v>7503859.6899999995</v>
      </c>
      <c r="D8" s="27">
        <f>+D24+D25+D38</f>
        <v>1504510.0799999998</v>
      </c>
      <c r="E8" s="27">
        <f>+C8+D8</f>
        <v>9008369.7699999996</v>
      </c>
      <c r="F8" s="27">
        <f>+F24+F25+F38</f>
        <v>9815276.1899999995</v>
      </c>
      <c r="G8" s="27">
        <f>+G24+G25+G38</f>
        <v>5860234.4299999997</v>
      </c>
      <c r="H8" s="27">
        <f>+F8+G8</f>
        <v>15675510.619999999</v>
      </c>
      <c r="I8" s="27">
        <f>+I24+I25+I38</f>
        <v>6724603.3899999997</v>
      </c>
      <c r="J8" s="27">
        <f>+J24+J25+J38</f>
        <v>879297.78</v>
      </c>
      <c r="K8" s="27">
        <f>+I8+J8</f>
        <v>7603901.1699999999</v>
      </c>
      <c r="L8" s="27">
        <f>+L24+L25+L38</f>
        <v>8245257.8600000003</v>
      </c>
      <c r="M8" s="27">
        <f>+M24+M25+M38</f>
        <v>1624398.25</v>
      </c>
      <c r="N8" s="27">
        <f>+L8+M8</f>
        <v>9869656.1099999994</v>
      </c>
      <c r="O8" s="19"/>
    </row>
    <row r="9" spans="1:15" s="3" customFormat="1" ht="19.2" customHeight="1" x14ac:dyDescent="0.25">
      <c r="A9" s="18"/>
      <c r="B9" s="12" t="s">
        <v>53</v>
      </c>
      <c r="C9" s="28">
        <f>C29+C30+C31+C32</f>
        <v>337528.4</v>
      </c>
      <c r="D9" s="28">
        <f>D29+D30+D31+D32</f>
        <v>0</v>
      </c>
      <c r="E9" s="28">
        <f t="shared" ref="E9:E12" si="0">+C9+D9</f>
        <v>337528.4</v>
      </c>
      <c r="F9" s="28">
        <f>F29+F30+F31+F32</f>
        <v>419134.51999999996</v>
      </c>
      <c r="G9" s="28">
        <f>G29+G30+G31+G32</f>
        <v>0</v>
      </c>
      <c r="H9" s="28">
        <f t="shared" ref="H9:H12" si="1">+F9+G9</f>
        <v>419134.51999999996</v>
      </c>
      <c r="I9" s="28">
        <f>I29+I30+I31+I32</f>
        <v>918439.95</v>
      </c>
      <c r="J9" s="28">
        <f>J29+J30+J31+J32</f>
        <v>0</v>
      </c>
      <c r="K9" s="28">
        <f t="shared" ref="K9:K12" si="2">+I9+J9</f>
        <v>918439.95</v>
      </c>
      <c r="L9" s="28">
        <f>L29+L30+L31+L32</f>
        <v>883783.35</v>
      </c>
      <c r="M9" s="28">
        <f>M29+M30+M31+M32</f>
        <v>0</v>
      </c>
      <c r="N9" s="28">
        <f t="shared" ref="N9:N12" si="3">+L9+M9</f>
        <v>883783.35</v>
      </c>
      <c r="O9" s="19"/>
    </row>
    <row r="10" spans="1:15" s="3" customFormat="1" ht="19.2" customHeight="1" x14ac:dyDescent="0.25">
      <c r="A10" s="18"/>
      <c r="B10" s="26" t="s">
        <v>48</v>
      </c>
      <c r="C10" s="27">
        <f>C39</f>
        <v>236800</v>
      </c>
      <c r="D10" s="27">
        <f>D39</f>
        <v>0</v>
      </c>
      <c r="E10" s="27">
        <f t="shared" si="0"/>
        <v>236800</v>
      </c>
      <c r="F10" s="27">
        <f>F39</f>
        <v>391800</v>
      </c>
      <c r="G10" s="27">
        <f>G39</f>
        <v>0</v>
      </c>
      <c r="H10" s="27">
        <f t="shared" si="1"/>
        <v>391800</v>
      </c>
      <c r="I10" s="27">
        <f>I39</f>
        <v>560267</v>
      </c>
      <c r="J10" s="27">
        <f>J39</f>
        <v>0</v>
      </c>
      <c r="K10" s="27">
        <f t="shared" si="2"/>
        <v>560267</v>
      </c>
      <c r="L10" s="27">
        <f>L39</f>
        <v>156667</v>
      </c>
      <c r="M10" s="27">
        <f>M39</f>
        <v>0</v>
      </c>
      <c r="N10" s="27">
        <f t="shared" si="3"/>
        <v>156667</v>
      </c>
      <c r="O10" s="19"/>
    </row>
    <row r="11" spans="1:15" s="3" customFormat="1" ht="19.2" customHeight="1" x14ac:dyDescent="0.25">
      <c r="A11" s="18"/>
      <c r="B11" s="12" t="s">
        <v>12</v>
      </c>
      <c r="C11" s="28">
        <f>C37+C40</f>
        <v>8233940.3700000001</v>
      </c>
      <c r="D11" s="28">
        <f>D37+D40</f>
        <v>3228334.91</v>
      </c>
      <c r="E11" s="28">
        <f t="shared" si="0"/>
        <v>11462275.280000001</v>
      </c>
      <c r="F11" s="28">
        <f>F37+F40</f>
        <v>2973023.34</v>
      </c>
      <c r="G11" s="28">
        <f>G37+G40</f>
        <v>1822744.16</v>
      </c>
      <c r="H11" s="28">
        <f t="shared" si="1"/>
        <v>4795767.5</v>
      </c>
      <c r="I11" s="28">
        <f>I37+I40</f>
        <v>5568642.2800000003</v>
      </c>
      <c r="J11" s="28">
        <f>J37+J40</f>
        <v>886809.29</v>
      </c>
      <c r="K11" s="28">
        <f t="shared" si="2"/>
        <v>6455451.5700000003</v>
      </c>
      <c r="L11" s="28">
        <f>L37+L40</f>
        <v>7378926.5599999996</v>
      </c>
      <c r="M11" s="28">
        <f>M37+M40</f>
        <v>2301050.7999999998</v>
      </c>
      <c r="N11" s="28">
        <f t="shared" si="3"/>
        <v>9679977.3599999994</v>
      </c>
      <c r="O11" s="19"/>
    </row>
    <row r="12" spans="1:15" s="3" customFormat="1" ht="19.2" customHeight="1" x14ac:dyDescent="0.25">
      <c r="A12" s="18"/>
      <c r="B12" s="11" t="s">
        <v>10</v>
      </c>
      <c r="C12" s="27">
        <f>C26+C27+C28+C41+C33+C34+C35+C36</f>
        <v>2790341.1799999997</v>
      </c>
      <c r="D12" s="27">
        <f>D26+D27+D28+D41+D33+D34+D35+D36</f>
        <v>0</v>
      </c>
      <c r="E12" s="27">
        <f t="shared" si="0"/>
        <v>2790341.1799999997</v>
      </c>
      <c r="F12" s="27">
        <f>F26+F27+F28+F41+F33+F34+F35+F36</f>
        <v>2814453.81</v>
      </c>
      <c r="G12" s="27">
        <f>G26+G27+G28+G41+G33+G34+G35+G36</f>
        <v>0</v>
      </c>
      <c r="H12" s="27">
        <f t="shared" si="1"/>
        <v>2814453.81</v>
      </c>
      <c r="I12" s="27">
        <f>I26+I27+I28+I41+I33+I34+I35+I36</f>
        <v>3611709.17</v>
      </c>
      <c r="J12" s="27">
        <f>J26+J27+J28+J41+J33+J34+J35+J36</f>
        <v>0</v>
      </c>
      <c r="K12" s="27">
        <f t="shared" si="2"/>
        <v>3611709.17</v>
      </c>
      <c r="L12" s="27">
        <f>L26+L27+L28+L41+L33+L34+L35+L36</f>
        <v>3437427.98</v>
      </c>
      <c r="M12" s="27">
        <f>M26+M27+M28+M41+M33+M34+M35+M36</f>
        <v>0</v>
      </c>
      <c r="N12" s="27">
        <f t="shared" si="3"/>
        <v>3437427.98</v>
      </c>
      <c r="O12" s="19"/>
    </row>
    <row r="13" spans="1:15" s="2" customFormat="1" ht="17.399999999999999" customHeight="1" x14ac:dyDescent="0.25">
      <c r="A13" s="16"/>
      <c r="B13" s="10" t="s">
        <v>1</v>
      </c>
      <c r="C13" s="29">
        <f>SUM(C8:C12)</f>
        <v>19102469.640000001</v>
      </c>
      <c r="D13" s="29">
        <f t="shared" ref="C13:N13" si="4">SUM(D8:D12)</f>
        <v>4732844.99</v>
      </c>
      <c r="E13" s="29">
        <f t="shared" si="4"/>
        <v>23835314.630000003</v>
      </c>
      <c r="F13" s="29">
        <f t="shared" si="4"/>
        <v>16413687.859999999</v>
      </c>
      <c r="G13" s="29">
        <f t="shared" si="4"/>
        <v>7682978.5899999999</v>
      </c>
      <c r="H13" s="29">
        <f t="shared" si="4"/>
        <v>24096666.449999999</v>
      </c>
      <c r="I13" s="29">
        <f t="shared" si="4"/>
        <v>17383661.789999999</v>
      </c>
      <c r="J13" s="29">
        <f t="shared" si="4"/>
        <v>1766107.07</v>
      </c>
      <c r="K13" s="29">
        <f t="shared" si="4"/>
        <v>19149768.859999999</v>
      </c>
      <c r="L13" s="29">
        <f t="shared" si="4"/>
        <v>20102062.75</v>
      </c>
      <c r="M13" s="29">
        <f t="shared" si="4"/>
        <v>3925449.05</v>
      </c>
      <c r="N13" s="29">
        <f t="shared" si="4"/>
        <v>24027511.800000001</v>
      </c>
      <c r="O13" s="17"/>
    </row>
    <row r="14" spans="1:15" s="6" customFormat="1" x14ac:dyDescent="0.25">
      <c r="A14" s="20"/>
      <c r="B14" s="4" t="s">
        <v>0</v>
      </c>
      <c r="C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1"/>
    </row>
    <row r="15" spans="1:15" s="6" customFormat="1" x14ac:dyDescent="0.25">
      <c r="A15" s="20"/>
      <c r="B15" s="4"/>
      <c r="C15" s="30"/>
      <c r="D15" s="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1"/>
    </row>
    <row r="16" spans="1:15" s="6" customFormat="1" x14ac:dyDescent="0.25">
      <c r="A16" s="20"/>
      <c r="B16" s="35" t="s">
        <v>5</v>
      </c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21"/>
    </row>
    <row r="17" spans="1:15" s="6" customFormat="1" x14ac:dyDescent="0.25">
      <c r="A17" s="20"/>
      <c r="B17" s="35" t="s">
        <v>6</v>
      </c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21"/>
    </row>
    <row r="18" spans="1:15" s="6" customFormat="1" x14ac:dyDescent="0.25">
      <c r="A18" s="20"/>
      <c r="B18" s="25" t="s">
        <v>7</v>
      </c>
      <c r="C18" s="25"/>
      <c r="D18" s="25"/>
      <c r="E18" s="25"/>
      <c r="F18" s="25"/>
      <c r="G18" s="25"/>
      <c r="H18" s="5"/>
      <c r="I18" s="5"/>
      <c r="J18" s="5"/>
      <c r="K18" s="5"/>
      <c r="L18" s="5"/>
      <c r="M18" s="5"/>
      <c r="N18" s="5"/>
      <c r="O18" s="21"/>
    </row>
    <row r="19" spans="1:15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B21" s="41" t="s">
        <v>34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5" x14ac:dyDescent="0.25">
      <c r="B22" s="37"/>
      <c r="C22" s="38">
        <v>2015</v>
      </c>
      <c r="D22" s="38"/>
      <c r="E22" s="38"/>
      <c r="F22" s="38">
        <v>2016</v>
      </c>
      <c r="G22" s="38"/>
      <c r="H22" s="38"/>
      <c r="I22" s="38">
        <v>2017</v>
      </c>
      <c r="J22" s="38"/>
      <c r="K22" s="38"/>
      <c r="L22" s="38">
        <v>2018</v>
      </c>
      <c r="M22" s="38"/>
      <c r="N22" s="38"/>
    </row>
    <row r="23" spans="1:15" ht="21" x14ac:dyDescent="0.25">
      <c r="B23" s="37" t="s">
        <v>30</v>
      </c>
      <c r="C23" s="39" t="s">
        <v>31</v>
      </c>
      <c r="D23" s="39" t="s">
        <v>32</v>
      </c>
      <c r="E23" s="39" t="s">
        <v>33</v>
      </c>
      <c r="F23" s="39" t="s">
        <v>31</v>
      </c>
      <c r="G23" s="39" t="s">
        <v>32</v>
      </c>
      <c r="H23" s="39" t="s">
        <v>33</v>
      </c>
      <c r="I23" s="39" t="s">
        <v>31</v>
      </c>
      <c r="J23" s="39" t="s">
        <v>32</v>
      </c>
      <c r="K23" s="39" t="s">
        <v>33</v>
      </c>
      <c r="L23" s="39" t="s">
        <v>31</v>
      </c>
      <c r="M23" s="39" t="s">
        <v>32</v>
      </c>
      <c r="N23" s="39" t="s">
        <v>33</v>
      </c>
    </row>
    <row r="24" spans="1:15" x14ac:dyDescent="0.25">
      <c r="B24" s="37" t="s">
        <v>13</v>
      </c>
      <c r="C24" s="40">
        <v>31127.25</v>
      </c>
      <c r="D24" s="40">
        <v>0</v>
      </c>
      <c r="E24" s="40">
        <v>31127.25</v>
      </c>
      <c r="F24" s="40">
        <v>5000</v>
      </c>
      <c r="G24" s="40">
        <v>0</v>
      </c>
      <c r="H24" s="40">
        <v>5000</v>
      </c>
      <c r="I24" s="40">
        <v>8281.35</v>
      </c>
      <c r="J24" s="40">
        <v>0</v>
      </c>
      <c r="K24" s="40">
        <v>8281.35</v>
      </c>
      <c r="L24" s="40"/>
      <c r="M24" s="40"/>
      <c r="N24" s="40"/>
    </row>
    <row r="25" spans="1:15" x14ac:dyDescent="0.25">
      <c r="B25" s="37" t="s">
        <v>14</v>
      </c>
      <c r="C25" s="40">
        <v>917221.81</v>
      </c>
      <c r="D25" s="40">
        <v>1267058.9099999999</v>
      </c>
      <c r="E25" s="40">
        <v>2184280.7200000002</v>
      </c>
      <c r="F25" s="40">
        <v>9810276.1899999995</v>
      </c>
      <c r="G25" s="40">
        <v>5860234.4299999997</v>
      </c>
      <c r="H25" s="40">
        <v>15670510.619999999</v>
      </c>
      <c r="I25" s="40">
        <v>6716322.04</v>
      </c>
      <c r="J25" s="40">
        <v>879297.78</v>
      </c>
      <c r="K25" s="40">
        <v>7595619.8200000003</v>
      </c>
      <c r="L25" s="40">
        <v>8245257.8600000003</v>
      </c>
      <c r="M25" s="40">
        <v>1624398.25</v>
      </c>
      <c r="N25" s="40">
        <v>9869656.1099999994</v>
      </c>
    </row>
    <row r="26" spans="1:15" x14ac:dyDescent="0.25">
      <c r="B26" s="37" t="s">
        <v>15</v>
      </c>
      <c r="C26" s="40">
        <v>298295.71999999997</v>
      </c>
      <c r="D26" s="40">
        <v>0</v>
      </c>
      <c r="E26" s="40">
        <v>298295.71999999997</v>
      </c>
      <c r="F26" s="40"/>
      <c r="G26" s="40"/>
      <c r="H26" s="40"/>
      <c r="I26" s="40">
        <v>161000</v>
      </c>
      <c r="J26" s="40">
        <v>0</v>
      </c>
      <c r="K26" s="40">
        <v>161000</v>
      </c>
      <c r="L26" s="40">
        <v>82500</v>
      </c>
      <c r="M26" s="40">
        <v>0</v>
      </c>
      <c r="N26" s="40">
        <v>82500</v>
      </c>
    </row>
    <row r="27" spans="1:15" x14ac:dyDescent="0.25">
      <c r="B27" s="37" t="s">
        <v>16</v>
      </c>
      <c r="C27" s="40">
        <v>30000</v>
      </c>
      <c r="D27" s="40">
        <v>0</v>
      </c>
      <c r="E27" s="40">
        <v>30000</v>
      </c>
      <c r="F27" s="40"/>
      <c r="G27" s="40"/>
      <c r="H27" s="40"/>
      <c r="I27" s="40">
        <v>12500</v>
      </c>
      <c r="J27" s="40">
        <v>0</v>
      </c>
      <c r="K27" s="40">
        <v>12500</v>
      </c>
      <c r="L27" s="40">
        <v>20000</v>
      </c>
      <c r="M27" s="40">
        <v>0</v>
      </c>
      <c r="N27" s="40">
        <v>20000</v>
      </c>
    </row>
    <row r="28" spans="1:15" x14ac:dyDescent="0.25">
      <c r="B28" s="37" t="s">
        <v>17</v>
      </c>
      <c r="C28" s="40"/>
      <c r="D28" s="40"/>
      <c r="E28" s="40"/>
      <c r="F28" s="40"/>
      <c r="G28" s="40"/>
      <c r="H28" s="40"/>
      <c r="I28" s="40"/>
      <c r="J28" s="40"/>
      <c r="K28" s="40"/>
      <c r="L28" s="40">
        <v>13650.76</v>
      </c>
      <c r="M28" s="40">
        <v>0</v>
      </c>
      <c r="N28" s="40">
        <v>13650.76</v>
      </c>
    </row>
    <row r="29" spans="1:15" x14ac:dyDescent="0.25">
      <c r="B29" s="37" t="s">
        <v>18</v>
      </c>
      <c r="C29" s="40">
        <v>144742.17000000001</v>
      </c>
      <c r="D29" s="40">
        <v>0</v>
      </c>
      <c r="E29" s="40">
        <v>144742.17000000001</v>
      </c>
      <c r="F29" s="40">
        <v>302828.15999999997</v>
      </c>
      <c r="G29" s="40">
        <v>0</v>
      </c>
      <c r="H29" s="40">
        <v>302828.15999999997</v>
      </c>
      <c r="I29" s="40">
        <v>573479.94999999995</v>
      </c>
      <c r="J29" s="40">
        <v>0</v>
      </c>
      <c r="K29" s="40">
        <v>573479.94999999995</v>
      </c>
      <c r="L29" s="40">
        <v>490617.05</v>
      </c>
      <c r="M29" s="40">
        <v>0</v>
      </c>
      <c r="N29" s="40">
        <v>490617.05</v>
      </c>
    </row>
    <row r="30" spans="1:15" x14ac:dyDescent="0.25">
      <c r="B30" s="37" t="s">
        <v>19</v>
      </c>
      <c r="C30" s="40">
        <v>46000</v>
      </c>
      <c r="D30" s="40">
        <v>0</v>
      </c>
      <c r="E30" s="40">
        <v>46000</v>
      </c>
      <c r="F30" s="40">
        <v>16500</v>
      </c>
      <c r="G30" s="40">
        <v>0</v>
      </c>
      <c r="H30" s="40">
        <v>16500</v>
      </c>
      <c r="I30" s="40">
        <v>70500</v>
      </c>
      <c r="J30" s="40">
        <v>0</v>
      </c>
      <c r="K30" s="40">
        <v>70500</v>
      </c>
      <c r="L30" s="40">
        <v>246686.3</v>
      </c>
      <c r="M30" s="40">
        <v>0</v>
      </c>
      <c r="N30" s="40">
        <v>246686.3</v>
      </c>
    </row>
    <row r="31" spans="1:15" x14ac:dyDescent="0.25">
      <c r="B31" s="37" t="s">
        <v>20</v>
      </c>
      <c r="C31" s="40">
        <v>45606</v>
      </c>
      <c r="D31" s="40">
        <v>0</v>
      </c>
      <c r="E31" s="40">
        <v>45606</v>
      </c>
      <c r="F31" s="40">
        <v>83806.36</v>
      </c>
      <c r="G31" s="40">
        <v>0</v>
      </c>
      <c r="H31" s="40">
        <v>83806.36</v>
      </c>
      <c r="I31" s="40">
        <v>158460</v>
      </c>
      <c r="J31" s="40">
        <v>0</v>
      </c>
      <c r="K31" s="40">
        <v>158460</v>
      </c>
      <c r="L31" s="40">
        <v>146480</v>
      </c>
      <c r="M31" s="40">
        <v>0</v>
      </c>
      <c r="N31" s="40">
        <v>146480</v>
      </c>
    </row>
    <row r="32" spans="1:15" ht="20.399999999999999" x14ac:dyDescent="0.25">
      <c r="B32" s="37" t="s">
        <v>21</v>
      </c>
      <c r="C32" s="40">
        <v>101180.23</v>
      </c>
      <c r="D32" s="40">
        <v>0</v>
      </c>
      <c r="E32" s="40">
        <v>101180.23</v>
      </c>
      <c r="F32" s="40">
        <v>16000</v>
      </c>
      <c r="G32" s="40">
        <v>0</v>
      </c>
      <c r="H32" s="40">
        <v>16000</v>
      </c>
      <c r="I32" s="40">
        <v>116000</v>
      </c>
      <c r="J32" s="40">
        <v>0</v>
      </c>
      <c r="K32" s="40">
        <v>116000</v>
      </c>
      <c r="L32" s="40"/>
      <c r="M32" s="40"/>
      <c r="N32" s="40"/>
    </row>
    <row r="33" spans="2:14" x14ac:dyDescent="0.25">
      <c r="B33" s="37" t="s">
        <v>22</v>
      </c>
      <c r="C33" s="40"/>
      <c r="D33" s="40"/>
      <c r="E33" s="40"/>
      <c r="F33" s="40"/>
      <c r="G33" s="40"/>
      <c r="H33" s="40"/>
      <c r="I33" s="40"/>
      <c r="J33" s="40"/>
      <c r="K33" s="40"/>
      <c r="L33" s="40">
        <v>11000</v>
      </c>
      <c r="M33" s="40">
        <v>0</v>
      </c>
      <c r="N33" s="40">
        <v>11000</v>
      </c>
    </row>
    <row r="34" spans="2:14" x14ac:dyDescent="0.25">
      <c r="B34" s="37" t="s">
        <v>23</v>
      </c>
      <c r="C34" s="40">
        <v>246748.75</v>
      </c>
      <c r="D34" s="40">
        <v>0</v>
      </c>
      <c r="E34" s="40">
        <v>246748.75</v>
      </c>
      <c r="F34" s="40">
        <v>318044.65000000002</v>
      </c>
      <c r="G34" s="40">
        <v>0</v>
      </c>
      <c r="H34" s="40">
        <v>318044.65000000002</v>
      </c>
      <c r="I34" s="40">
        <v>365403.55</v>
      </c>
      <c r="J34" s="40">
        <v>0</v>
      </c>
      <c r="K34" s="40">
        <v>365403.55</v>
      </c>
      <c r="L34" s="40">
        <v>179294.99</v>
      </c>
      <c r="M34" s="40">
        <v>0</v>
      </c>
      <c r="N34" s="40">
        <v>179294.99</v>
      </c>
    </row>
    <row r="35" spans="2:14" x14ac:dyDescent="0.25">
      <c r="B35" s="37" t="s">
        <v>24</v>
      </c>
      <c r="C35" s="40"/>
      <c r="D35" s="40"/>
      <c r="E35" s="40"/>
      <c r="F35" s="40"/>
      <c r="G35" s="40"/>
      <c r="H35" s="40"/>
      <c r="I35" s="40"/>
      <c r="J35" s="40"/>
      <c r="K35" s="40"/>
      <c r="L35" s="40">
        <v>273735.53999999998</v>
      </c>
      <c r="M35" s="40">
        <v>0</v>
      </c>
      <c r="N35" s="40">
        <v>273735.53999999998</v>
      </c>
    </row>
    <row r="36" spans="2:14" x14ac:dyDescent="0.25">
      <c r="B36" s="37" t="s">
        <v>25</v>
      </c>
      <c r="C36" s="40"/>
      <c r="D36" s="40"/>
      <c r="E36" s="40"/>
      <c r="F36" s="40"/>
      <c r="G36" s="40"/>
      <c r="H36" s="40"/>
      <c r="I36" s="40"/>
      <c r="J36" s="40"/>
      <c r="K36" s="40"/>
      <c r="L36" s="40">
        <v>2554.94</v>
      </c>
      <c r="M36" s="40">
        <v>0</v>
      </c>
      <c r="N36" s="40">
        <v>2554.94</v>
      </c>
    </row>
    <row r="37" spans="2:14" x14ac:dyDescent="0.25">
      <c r="B37" s="37" t="s">
        <v>26</v>
      </c>
      <c r="C37" s="40">
        <v>7873931.8300000001</v>
      </c>
      <c r="D37" s="40">
        <v>3087152.91</v>
      </c>
      <c r="E37" s="40">
        <v>10961084.74</v>
      </c>
      <c r="F37" s="40"/>
      <c r="G37" s="40"/>
      <c r="H37" s="40"/>
      <c r="I37" s="40"/>
      <c r="J37" s="40"/>
      <c r="K37" s="40"/>
      <c r="L37" s="40"/>
      <c r="M37" s="40"/>
      <c r="N37" s="40"/>
    </row>
    <row r="38" spans="2:14" x14ac:dyDescent="0.25">
      <c r="B38" s="37" t="s">
        <v>27</v>
      </c>
      <c r="C38" s="40">
        <v>6555510.6299999999</v>
      </c>
      <c r="D38" s="40">
        <v>237451.17</v>
      </c>
      <c r="E38" s="40">
        <v>6792961.7999999998</v>
      </c>
      <c r="F38" s="40"/>
      <c r="G38" s="40"/>
      <c r="H38" s="40"/>
      <c r="I38" s="40"/>
      <c r="J38" s="40"/>
      <c r="K38" s="40"/>
      <c r="L38" s="40"/>
      <c r="M38" s="40"/>
      <c r="N38" s="40"/>
    </row>
    <row r="39" spans="2:14" ht="20.399999999999999" x14ac:dyDescent="0.25">
      <c r="B39" s="37" t="s">
        <v>28</v>
      </c>
      <c r="C39" s="40">
        <v>236800</v>
      </c>
      <c r="D39" s="40">
        <v>0</v>
      </c>
      <c r="E39" s="40">
        <v>236800</v>
      </c>
      <c r="F39" s="40">
        <v>391800</v>
      </c>
      <c r="G39" s="40">
        <v>0</v>
      </c>
      <c r="H39" s="40">
        <v>391800</v>
      </c>
      <c r="I39" s="40">
        <v>560267</v>
      </c>
      <c r="J39" s="40">
        <v>0</v>
      </c>
      <c r="K39" s="40">
        <v>560267</v>
      </c>
      <c r="L39" s="40">
        <v>156667</v>
      </c>
      <c r="M39" s="40">
        <v>0</v>
      </c>
      <c r="N39" s="40">
        <v>156667</v>
      </c>
    </row>
    <row r="40" spans="2:14" x14ac:dyDescent="0.25">
      <c r="B40" s="37" t="s">
        <v>12</v>
      </c>
      <c r="C40" s="40">
        <v>360008.54</v>
      </c>
      <c r="D40" s="40">
        <v>141182</v>
      </c>
      <c r="E40" s="40">
        <v>501190.54</v>
      </c>
      <c r="F40" s="40">
        <v>2973023.34</v>
      </c>
      <c r="G40" s="40">
        <v>1822744.16</v>
      </c>
      <c r="H40" s="40">
        <v>4795767.5</v>
      </c>
      <c r="I40" s="40">
        <v>5568642.2800000003</v>
      </c>
      <c r="J40" s="40">
        <v>886809.29</v>
      </c>
      <c r="K40" s="40">
        <v>6455451.5700000003</v>
      </c>
      <c r="L40" s="40">
        <v>7378926.5599999996</v>
      </c>
      <c r="M40" s="40">
        <v>2301050.7999999998</v>
      </c>
      <c r="N40" s="40">
        <v>9679977.3599999994</v>
      </c>
    </row>
    <row r="41" spans="2:14" x14ac:dyDescent="0.25">
      <c r="B41" s="37" t="s">
        <v>29</v>
      </c>
      <c r="C41" s="40">
        <v>2215296.71</v>
      </c>
      <c r="D41" s="40">
        <v>0</v>
      </c>
      <c r="E41" s="40">
        <v>2215296.71</v>
      </c>
      <c r="F41" s="40">
        <v>2496409.16</v>
      </c>
      <c r="G41" s="40">
        <v>0</v>
      </c>
      <c r="H41" s="40">
        <v>2496409.16</v>
      </c>
      <c r="I41" s="40">
        <v>3072805.62</v>
      </c>
      <c r="J41" s="40">
        <v>0</v>
      </c>
      <c r="K41" s="40">
        <v>3072805.62</v>
      </c>
      <c r="L41" s="40">
        <v>2854691.75</v>
      </c>
      <c r="M41" s="40">
        <v>0</v>
      </c>
      <c r="N41" s="40">
        <v>2854691.75</v>
      </c>
    </row>
    <row r="42" spans="2:14" x14ac:dyDescent="0.25">
      <c r="B42" s="37" t="s">
        <v>1</v>
      </c>
      <c r="C42" s="42">
        <v>19102469.640000001</v>
      </c>
      <c r="D42" s="42">
        <v>4732844.99</v>
      </c>
      <c r="E42" s="42">
        <v>23835314.629999999</v>
      </c>
      <c r="F42" s="42">
        <v>16413687.859999999</v>
      </c>
      <c r="G42" s="42">
        <v>7682978.5899999999</v>
      </c>
      <c r="H42" s="42">
        <v>24096666.449999999</v>
      </c>
      <c r="I42" s="42">
        <v>17383661.789999999</v>
      </c>
      <c r="J42" s="42">
        <v>1766107.07</v>
      </c>
      <c r="K42" s="42">
        <v>19149768.859999999</v>
      </c>
      <c r="L42" s="42">
        <v>20102062.75</v>
      </c>
      <c r="M42" s="42">
        <v>3925449.05</v>
      </c>
      <c r="N42" s="42">
        <v>24027511.800000001</v>
      </c>
    </row>
    <row r="43" spans="2:14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4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14" x14ac:dyDescent="0.25">
      <c r="B45" s="43" t="s">
        <v>35</v>
      </c>
      <c r="C45" s="41"/>
      <c r="D45" s="41" t="s">
        <v>36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2:14" x14ac:dyDescent="0.25">
      <c r="B46" s="44" t="s">
        <v>37</v>
      </c>
      <c r="C46" s="41"/>
      <c r="D46" s="41"/>
      <c r="E46" s="41"/>
      <c r="F46" s="45">
        <v>7873932</v>
      </c>
      <c r="G46" s="45">
        <v>3087153</v>
      </c>
      <c r="H46" s="45">
        <v>10961085</v>
      </c>
      <c r="I46" s="41" t="s">
        <v>54</v>
      </c>
      <c r="J46" s="41"/>
      <c r="K46" s="41"/>
      <c r="L46" s="41"/>
      <c r="M46" s="41"/>
      <c r="N46" s="41"/>
    </row>
    <row r="47" spans="2:14" x14ac:dyDescent="0.25">
      <c r="B47" s="46" t="s">
        <v>13</v>
      </c>
      <c r="C47" s="41"/>
      <c r="D47" s="41"/>
      <c r="E47" s="41"/>
      <c r="F47" s="45">
        <v>6555511</v>
      </c>
      <c r="G47" s="45">
        <v>237451</v>
      </c>
      <c r="H47" s="45">
        <v>6792962</v>
      </c>
      <c r="I47" s="41" t="s">
        <v>55</v>
      </c>
      <c r="J47" s="41"/>
      <c r="K47" s="41"/>
      <c r="L47" s="41"/>
      <c r="M47" s="41"/>
      <c r="N47" s="41"/>
    </row>
    <row r="48" spans="2:14" x14ac:dyDescent="0.25">
      <c r="B48" s="46" t="s">
        <v>14</v>
      </c>
      <c r="C48" s="41"/>
      <c r="D48" s="41" t="s">
        <v>37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x14ac:dyDescent="0.25">
      <c r="B49" s="46" t="s">
        <v>38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4" x14ac:dyDescent="0.25">
      <c r="B50" s="44" t="s">
        <v>39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 x14ac:dyDescent="0.25">
      <c r="B51" s="44" t="s">
        <v>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2:14" x14ac:dyDescent="0.25">
      <c r="B52" s="46" t="s">
        <v>15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2:14" x14ac:dyDescent="0.25">
      <c r="B53" s="46" t="s">
        <v>16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 x14ac:dyDescent="0.25">
      <c r="B54" s="46" t="s">
        <v>17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2:14" x14ac:dyDescent="0.25">
      <c r="B55" s="46" t="s">
        <v>41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2:14" x14ac:dyDescent="0.25">
      <c r="B56" s="44" t="s">
        <v>42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 x14ac:dyDescent="0.25">
      <c r="B57" s="46" t="s">
        <v>18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 x14ac:dyDescent="0.25">
      <c r="B58" s="46" t="s">
        <v>19</v>
      </c>
      <c r="C58" s="41"/>
      <c r="D58" s="41" t="s">
        <v>43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2:14" x14ac:dyDescent="0.25">
      <c r="B59" s="46" t="s">
        <v>20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x14ac:dyDescent="0.25">
      <c r="B60" s="46" t="s">
        <v>44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2:14" x14ac:dyDescent="0.25">
      <c r="B61" s="44" t="s">
        <v>22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2:14" x14ac:dyDescent="0.25">
      <c r="B62" s="44" t="s">
        <v>11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 x14ac:dyDescent="0.25">
      <c r="B63" s="46" t="s">
        <v>23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2:14" x14ac:dyDescent="0.25">
      <c r="B64" s="46" t="s">
        <v>45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2:14" x14ac:dyDescent="0.25">
      <c r="B65" s="46" t="s">
        <v>46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  <row r="66" spans="2:14" x14ac:dyDescent="0.25">
      <c r="B66" s="44" t="s">
        <v>47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</row>
    <row r="67" spans="2:14" x14ac:dyDescent="0.25">
      <c r="B67" s="46" t="s">
        <v>28</v>
      </c>
      <c r="C67" s="41"/>
      <c r="D67" s="41" t="s">
        <v>48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2:14" x14ac:dyDescent="0.25">
      <c r="B68" s="46" t="s">
        <v>12</v>
      </c>
      <c r="C68" s="41"/>
      <c r="D68" s="41" t="s">
        <v>49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2:14" x14ac:dyDescent="0.25">
      <c r="B69" s="46" t="s">
        <v>50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</row>
    <row r="70" spans="2:14" x14ac:dyDescent="0.25">
      <c r="B70" s="46" t="s">
        <v>29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</row>
    <row r="71" spans="2:14" x14ac:dyDescent="0.25">
      <c r="B71" s="46" t="s">
        <v>51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2:14" x14ac:dyDescent="0.25">
      <c r="B72" s="41"/>
      <c r="C72" s="41"/>
      <c r="D72" s="41" t="s">
        <v>10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</row>
    <row r="73" spans="2:14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</sheetData>
  <mergeCells count="11">
    <mergeCell ref="C22:E22"/>
    <mergeCell ref="F22:H22"/>
    <mergeCell ref="I22:K22"/>
    <mergeCell ref="L22:N22"/>
    <mergeCell ref="L6:N6"/>
    <mergeCell ref="I6:K6"/>
    <mergeCell ref="B16:G16"/>
    <mergeCell ref="B17:G17"/>
    <mergeCell ref="F6:H6"/>
    <mergeCell ref="B6:B7"/>
    <mergeCell ref="C6:E6"/>
  </mergeCells>
  <pageMargins left="0.25" right="0.25" top="0.41" bottom="0.75" header="0.3" footer="0.3"/>
  <pageSetup paperSize="9" scale="81" fitToHeight="0" orientation="landscape" r:id="rId1"/>
  <headerFooter alignWithMargins="0"/>
  <webPublishItems count="3">
    <webPublishItem id="24769" divId="2_5_3_24769" sourceType="range" sourceRef="A1:O19" destinationFile="\\gpaq\gpaqssl\lldades\indicadors\2017\2_5_3.htm"/>
    <webPublishItem id="10663" divId="2_5_3_10663" sourceType="range" sourceRef="A4:O21" destinationFile="G:\GPAQ\GPAQ-COMU\Estadístiques internes\LLIBREDA\Lldades 2017\apartats\Per penjar\2015\2_5_3.htm"/>
    <webPublishItem id="115" divId="2_5_3_115" sourceType="range" sourceRef="A5:O19" destinationFile="\\gpaq\gpaqssl\lldades\indicadors\2018\2_5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253</vt:lpstr>
      <vt:lpstr>'253'!Títols_per_imprimir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2011-09-02T11:46:37Z</dcterms:created>
  <dcterms:modified xsi:type="dcterms:W3CDTF">2020-07-01T16:12:22Z</dcterms:modified>
</cp:coreProperties>
</file>