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3040" windowHeight="9336"/>
  </bookViews>
  <sheets>
    <sheet name="1.1.12" sheetId="1" r:id="rId1"/>
    <sheet name="Graduació i Abandonament" sheetId="2" state="hidden" r:id="rId2"/>
    <sheet name="Eficència" sheetId="3" state="hidden" r:id="rId3"/>
  </sheets>
  <definedNames>
    <definedName name="_xlnm._FilterDatabase" localSheetId="2" hidden="1">Eficència!$A$1:$J$139</definedName>
    <definedName name="_xlnm._FilterDatabase" localSheetId="1" hidden="1">'Graduació i Abandonament'!$A$1:$O$134</definedName>
    <definedName name="_xlnm.Print_Area" localSheetId="0">'1.1.12'!$A$1:$U$39</definedName>
  </definedNames>
  <calcPr calcId="162913"/>
</workbook>
</file>

<file path=xl/calcChain.xml><?xml version="1.0" encoding="utf-8"?>
<calcChain xmlns="http://schemas.openxmlformats.org/spreadsheetml/2006/main">
  <c r="I140" i="3" l="1"/>
  <c r="J5" i="3"/>
  <c r="J11" i="3"/>
  <c r="J23" i="3"/>
  <c r="J29" i="3"/>
  <c r="J41" i="3"/>
  <c r="J47" i="3"/>
  <c r="J59" i="3"/>
  <c r="J65" i="3"/>
  <c r="J77" i="3"/>
  <c r="J83" i="3"/>
  <c r="J99" i="3"/>
  <c r="J111" i="3"/>
  <c r="J123" i="3"/>
  <c r="J135" i="3"/>
  <c r="H3" i="3"/>
  <c r="J3" i="3" s="1"/>
  <c r="H4" i="3"/>
  <c r="J4" i="3" s="1"/>
  <c r="H5" i="3"/>
  <c r="H6" i="3"/>
  <c r="J6" i="3" s="1"/>
  <c r="H7" i="3"/>
  <c r="J7" i="3" s="1"/>
  <c r="H8" i="3"/>
  <c r="J8" i="3" s="1"/>
  <c r="H9" i="3"/>
  <c r="J9" i="3" s="1"/>
  <c r="H10" i="3"/>
  <c r="J10" i="3" s="1"/>
  <c r="H11" i="3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H24" i="3"/>
  <c r="J24" i="3" s="1"/>
  <c r="H25" i="3"/>
  <c r="J25" i="3" s="1"/>
  <c r="H26" i="3"/>
  <c r="J26" i="3" s="1"/>
  <c r="H27" i="3"/>
  <c r="J27" i="3" s="1"/>
  <c r="H28" i="3"/>
  <c r="J28" i="3" s="1"/>
  <c r="H29" i="3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H42" i="3"/>
  <c r="J42" i="3" s="1"/>
  <c r="H43" i="3"/>
  <c r="J43" i="3" s="1"/>
  <c r="H44" i="3"/>
  <c r="J44" i="3" s="1"/>
  <c r="H45" i="3"/>
  <c r="J45" i="3" s="1"/>
  <c r="H46" i="3"/>
  <c r="J46" i="3" s="1"/>
  <c r="H47" i="3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55" i="3"/>
  <c r="J55" i="3" s="1"/>
  <c r="H56" i="3"/>
  <c r="J56" i="3" s="1"/>
  <c r="H57" i="3"/>
  <c r="J57" i="3" s="1"/>
  <c r="H58" i="3"/>
  <c r="J58" i="3" s="1"/>
  <c r="H59" i="3"/>
  <c r="H60" i="3"/>
  <c r="J60" i="3" s="1"/>
  <c r="H61" i="3"/>
  <c r="J61" i="3" s="1"/>
  <c r="H62" i="3"/>
  <c r="J62" i="3" s="1"/>
  <c r="H63" i="3"/>
  <c r="J63" i="3" s="1"/>
  <c r="H64" i="3"/>
  <c r="J64" i="3" s="1"/>
  <c r="H65" i="3"/>
  <c r="H66" i="3"/>
  <c r="J66" i="3" s="1"/>
  <c r="H67" i="3"/>
  <c r="J67" i="3" s="1"/>
  <c r="H68" i="3"/>
  <c r="J68" i="3" s="1"/>
  <c r="H69" i="3"/>
  <c r="J69" i="3" s="1"/>
  <c r="H70" i="3"/>
  <c r="J70" i="3" s="1"/>
  <c r="H71" i="3"/>
  <c r="J71" i="3" s="1"/>
  <c r="H72" i="3"/>
  <c r="J72" i="3" s="1"/>
  <c r="H73" i="3"/>
  <c r="J73" i="3" s="1"/>
  <c r="H74" i="3"/>
  <c r="J74" i="3" s="1"/>
  <c r="H75" i="3"/>
  <c r="J75" i="3" s="1"/>
  <c r="H76" i="3"/>
  <c r="J76" i="3" s="1"/>
  <c r="H77" i="3"/>
  <c r="H78" i="3"/>
  <c r="J78" i="3" s="1"/>
  <c r="H79" i="3"/>
  <c r="J79" i="3" s="1"/>
  <c r="H80" i="3"/>
  <c r="J80" i="3" s="1"/>
  <c r="H81" i="3"/>
  <c r="J81" i="3" s="1"/>
  <c r="H82" i="3"/>
  <c r="J82" i="3" s="1"/>
  <c r="H83" i="3"/>
  <c r="H84" i="3"/>
  <c r="J84" i="3" s="1"/>
  <c r="H85" i="3"/>
  <c r="J85" i="3" s="1"/>
  <c r="H86" i="3"/>
  <c r="J86" i="3" s="1"/>
  <c r="H87" i="3"/>
  <c r="J87" i="3" s="1"/>
  <c r="H88" i="3"/>
  <c r="J88" i="3" s="1"/>
  <c r="H89" i="3"/>
  <c r="J89" i="3" s="1"/>
  <c r="H90" i="3"/>
  <c r="J90" i="3" s="1"/>
  <c r="H91" i="3"/>
  <c r="J91" i="3" s="1"/>
  <c r="H92" i="3"/>
  <c r="J92" i="3" s="1"/>
  <c r="H93" i="3"/>
  <c r="J93" i="3" s="1"/>
  <c r="H94" i="3"/>
  <c r="J94" i="3" s="1"/>
  <c r="H95" i="3"/>
  <c r="J95" i="3" s="1"/>
  <c r="H96" i="3"/>
  <c r="J96" i="3" s="1"/>
  <c r="H97" i="3"/>
  <c r="J97" i="3" s="1"/>
  <c r="H98" i="3"/>
  <c r="J98" i="3" s="1"/>
  <c r="H99" i="3"/>
  <c r="H100" i="3"/>
  <c r="J100" i="3" s="1"/>
  <c r="H101" i="3"/>
  <c r="J101" i="3" s="1"/>
  <c r="H102" i="3"/>
  <c r="J102" i="3" s="1"/>
  <c r="H103" i="3"/>
  <c r="J103" i="3" s="1"/>
  <c r="H104" i="3"/>
  <c r="J104" i="3" s="1"/>
  <c r="H105" i="3"/>
  <c r="J105" i="3" s="1"/>
  <c r="H106" i="3"/>
  <c r="J106" i="3" s="1"/>
  <c r="H107" i="3"/>
  <c r="J107" i="3" s="1"/>
  <c r="H108" i="3"/>
  <c r="J108" i="3" s="1"/>
  <c r="H109" i="3"/>
  <c r="J109" i="3" s="1"/>
  <c r="H110" i="3"/>
  <c r="J110" i="3" s="1"/>
  <c r="H111" i="3"/>
  <c r="H112" i="3"/>
  <c r="J112" i="3" s="1"/>
  <c r="H113" i="3"/>
  <c r="J113" i="3" s="1"/>
  <c r="H114" i="3"/>
  <c r="J114" i="3" s="1"/>
  <c r="H115" i="3"/>
  <c r="J115" i="3" s="1"/>
  <c r="H116" i="3"/>
  <c r="J116" i="3" s="1"/>
  <c r="H117" i="3"/>
  <c r="J117" i="3" s="1"/>
  <c r="H118" i="3"/>
  <c r="J118" i="3" s="1"/>
  <c r="H119" i="3"/>
  <c r="J119" i="3" s="1"/>
  <c r="H120" i="3"/>
  <c r="J120" i="3" s="1"/>
  <c r="H121" i="3"/>
  <c r="J121" i="3" s="1"/>
  <c r="H122" i="3"/>
  <c r="J122" i="3" s="1"/>
  <c r="H123" i="3"/>
  <c r="H124" i="3"/>
  <c r="J124" i="3" s="1"/>
  <c r="H125" i="3"/>
  <c r="J125" i="3" s="1"/>
  <c r="H126" i="3"/>
  <c r="J126" i="3" s="1"/>
  <c r="H127" i="3"/>
  <c r="J127" i="3" s="1"/>
  <c r="H128" i="3"/>
  <c r="J128" i="3" s="1"/>
  <c r="H129" i="3"/>
  <c r="J129" i="3" s="1"/>
  <c r="H130" i="3"/>
  <c r="J130" i="3" s="1"/>
  <c r="H131" i="3"/>
  <c r="J131" i="3" s="1"/>
  <c r="H132" i="3"/>
  <c r="J132" i="3" s="1"/>
  <c r="H133" i="3"/>
  <c r="J133" i="3" s="1"/>
  <c r="H134" i="3"/>
  <c r="J134" i="3" s="1"/>
  <c r="H135" i="3"/>
  <c r="H136" i="3"/>
  <c r="J136" i="3" s="1"/>
  <c r="H137" i="3"/>
  <c r="J137" i="3" s="1"/>
  <c r="H138" i="3"/>
  <c r="J138" i="3" s="1"/>
  <c r="H139" i="3"/>
  <c r="J139" i="3" s="1"/>
  <c r="H2" i="3"/>
  <c r="K135" i="2"/>
  <c r="J137" i="2" s="1"/>
  <c r="L135" i="2"/>
  <c r="M135" i="2"/>
  <c r="J138" i="2" s="1"/>
  <c r="J135" i="2"/>
  <c r="H140" i="3" l="1"/>
  <c r="J140" i="3" s="1"/>
  <c r="J2" i="3"/>
  <c r="I12" i="1"/>
  <c r="F12" i="1"/>
  <c r="G12" i="1"/>
  <c r="H12" i="1" l="1"/>
  <c r="T15" i="1"/>
  <c r="T14" i="1"/>
  <c r="R12" i="1"/>
  <c r="T13" i="1"/>
  <c r="T11" i="1"/>
  <c r="T10" i="1"/>
  <c r="T12" i="1" l="1"/>
  <c r="S12" i="1"/>
  <c r="P15" i="1" l="1"/>
  <c r="O15" i="1"/>
  <c r="O12" i="1"/>
  <c r="P12" i="1"/>
  <c r="M15" i="1"/>
  <c r="L15" i="1"/>
  <c r="N14" i="1"/>
  <c r="N13" i="1"/>
  <c r="M12" i="1"/>
  <c r="L12" i="1"/>
  <c r="N11" i="1"/>
  <c r="N10" i="1"/>
  <c r="N15" i="1" l="1"/>
  <c r="Q15" i="1"/>
  <c r="N12" i="1"/>
  <c r="U12" i="1"/>
  <c r="J15" i="1"/>
  <c r="I15" i="1"/>
  <c r="K14" i="1"/>
  <c r="K13" i="1"/>
  <c r="J12" i="1"/>
  <c r="K11" i="1"/>
  <c r="K10" i="1"/>
  <c r="G15" i="1"/>
  <c r="F15" i="1"/>
  <c r="H14" i="1"/>
  <c r="H13" i="1"/>
  <c r="H11" i="1"/>
  <c r="H10" i="1"/>
  <c r="Q14" i="1"/>
  <c r="Q11" i="1"/>
  <c r="Q10" i="1"/>
  <c r="K15" i="1" l="1"/>
  <c r="Q12" i="1"/>
  <c r="K12" i="1"/>
  <c r="H15" i="1"/>
  <c r="Q13" i="1" l="1"/>
</calcChain>
</file>

<file path=xl/sharedStrings.xml><?xml version="1.0" encoding="utf-8"?>
<sst xmlns="http://schemas.openxmlformats.org/spreadsheetml/2006/main" count="1745" uniqueCount="466">
  <si>
    <t>Any acadèmic</t>
  </si>
  <si>
    <t>Dones</t>
  </si>
  <si>
    <t>Homes</t>
  </si>
  <si>
    <t>Total</t>
  </si>
  <si>
    <t>-</t>
  </si>
  <si>
    <t>% d'aptes en el temps previst (tp)</t>
  </si>
  <si>
    <t>DADES MATRÍCULA</t>
  </si>
  <si>
    <t>TC</t>
  </si>
  <si>
    <t>TP</t>
  </si>
  <si>
    <t>Estudiantat total</t>
  </si>
  <si>
    <t>EETC</t>
  </si>
  <si>
    <t>DADES RENDIMENT ACADÈMIC
Resultats Fase Inicial</t>
  </si>
  <si>
    <t>Nous TC</t>
  </si>
  <si>
    <t>Aptes</t>
  </si>
  <si>
    <t>% d'aptes en el tp + 1 curs</t>
  </si>
  <si>
    <t>No Aptes</t>
  </si>
  <si>
    <t>% de no aptes 1r any</t>
  </si>
  <si>
    <t>% de no aptes Fase Inicial</t>
  </si>
  <si>
    <t>DADES RENDIMENT ACADÈMIC
Resultats Fase No Inicial</t>
  </si>
  <si>
    <t>Taxa de rendiment</t>
  </si>
  <si>
    <t>Taxa d'èxit</t>
  </si>
  <si>
    <t>Mitjana crèdits matriculats</t>
  </si>
  <si>
    <t>Estudis de Grau</t>
  </si>
  <si>
    <t>Estudis de 2n cicle</t>
  </si>
  <si>
    <t>Estudis de 1r i 2n cicle</t>
  </si>
  <si>
    <t>Estudis de 1r cicle</t>
  </si>
  <si>
    <t>Nombre de titulats</t>
  </si>
  <si>
    <t>TITULATS</t>
  </si>
  <si>
    <t>Taxa d'eficiència (%)</t>
  </si>
  <si>
    <r>
      <t xml:space="preserve">Nous </t>
    </r>
    <r>
      <rPr>
        <vertAlign val="superscript"/>
        <sz val="10"/>
        <color rgb="FF003366"/>
        <rFont val="Arial"/>
        <family val="2"/>
      </rPr>
      <t>(1)</t>
    </r>
  </si>
  <si>
    <r>
      <t>Altres</t>
    </r>
    <r>
      <rPr>
        <vertAlign val="superscript"/>
        <sz val="10"/>
        <color rgb="FF003366"/>
        <rFont val="Arial"/>
        <family val="2"/>
      </rPr>
      <t>(2)</t>
    </r>
  </si>
  <si>
    <r>
      <rPr>
        <vertAlign val="superscript"/>
        <sz val="8"/>
        <color rgb="FF003366"/>
        <rFont val="Arial"/>
        <family val="2"/>
      </rPr>
      <t>(1)</t>
    </r>
    <r>
      <rPr>
        <sz val="8"/>
        <color rgb="FF003366"/>
        <rFont val="Arial"/>
        <family val="2"/>
      </rPr>
      <t xml:space="preserve"> Es considera estudiantat nou aquell que accedeix als estudis per primera vegada via preinscripció universitària o que ha realitzat un trasllat d'un estudi de grau a un altre grau.</t>
    </r>
  </si>
  <si>
    <r>
      <rPr>
        <vertAlign val="superscript"/>
        <sz val="8"/>
        <color rgb="FF003366"/>
        <rFont val="Arial"/>
        <family val="2"/>
      </rPr>
      <t>(2)</t>
    </r>
    <r>
      <rPr>
        <sz val="8"/>
        <color rgb="FF003366"/>
        <rFont val="Arial"/>
        <family val="2"/>
      </rPr>
      <t xml:space="preserve"> L'apartat </t>
    </r>
    <r>
      <rPr>
        <i/>
        <sz val="8"/>
        <color rgb="FF003366"/>
        <rFont val="Arial"/>
        <family val="2"/>
      </rPr>
      <t>Altres</t>
    </r>
    <r>
      <rPr>
        <sz val="8"/>
        <color rgb="FF003366"/>
        <rFont val="Arial"/>
        <family val="2"/>
      </rPr>
      <t xml:space="preserve"> correspon a l'estudiantat que deixa d'estar subjecte a la normativa de la Fase Inicial per diversos motius com per exemple trasllat d'expedient, canvi a dedicació parcial, etc.</t>
    </r>
  </si>
  <si>
    <r>
      <t>Taxa de graduació (%)</t>
    </r>
    <r>
      <rPr>
        <vertAlign val="superscript"/>
        <sz val="10"/>
        <color rgb="FF003366"/>
        <rFont val="Arial"/>
        <family val="2"/>
      </rPr>
      <t>(3)</t>
    </r>
  </si>
  <si>
    <r>
      <t>Taxa d'abandonament (%)</t>
    </r>
    <r>
      <rPr>
        <vertAlign val="superscript"/>
        <sz val="10"/>
        <color rgb="FF003366"/>
        <rFont val="Arial"/>
        <family val="2"/>
      </rPr>
      <t>(3)</t>
    </r>
  </si>
  <si>
    <t>TAXES RD 1393/2007</t>
  </si>
  <si>
    <t>Resultats acadèmics estudis de grau</t>
  </si>
  <si>
    <t>RESULTATS ACADÈMICS. DADES GLOBALS</t>
  </si>
  <si>
    <t>2013-2014</t>
  </si>
  <si>
    <t>2014-2015</t>
  </si>
  <si>
    <t>2015-2016</t>
  </si>
  <si>
    <t>2016-2017</t>
  </si>
  <si>
    <t>CENTRES PROPIS i ADSCRITS</t>
  </si>
  <si>
    <t>2017-2018</t>
  </si>
  <si>
    <r>
      <t>Mitjana de permanència</t>
    </r>
    <r>
      <rPr>
        <vertAlign val="superscript"/>
        <sz val="10"/>
        <color rgb="FF003366"/>
        <rFont val="Arial"/>
        <family val="2"/>
      </rPr>
      <t>(4)</t>
    </r>
  </si>
  <si>
    <t>2018-2019</t>
  </si>
  <si>
    <r>
      <t>Nota mitjana</t>
    </r>
    <r>
      <rPr>
        <vertAlign val="superscript"/>
        <sz val="10"/>
        <color rgb="FF003366"/>
        <rFont val="Arial"/>
        <family val="2"/>
      </rPr>
      <t>(4)</t>
    </r>
  </si>
  <si>
    <r>
      <rPr>
        <vertAlign val="superscript"/>
        <sz val="8"/>
        <color rgb="FF003366"/>
        <rFont val="Arial"/>
        <family val="2"/>
      </rPr>
      <t>(4)</t>
    </r>
    <r>
      <rPr>
        <sz val="8"/>
        <color rgb="FF003366"/>
        <rFont val="Arial"/>
        <family val="2"/>
      </rPr>
      <t xml:space="preserve"> La mitjana de permanència i la nota mitjana es calcula sobre els graus de 240 ECTS.</t>
    </r>
  </si>
  <si>
    <r>
      <rPr>
        <vertAlign val="superscript"/>
        <sz val="8"/>
        <color rgb="FF003366"/>
        <rFont val="Arial"/>
        <family val="2"/>
      </rPr>
      <t>(3)</t>
    </r>
    <r>
      <rPr>
        <sz val="8"/>
        <color rgb="FF003366"/>
        <rFont val="Arial"/>
        <family val="2"/>
      </rPr>
      <t xml:space="preserve"> Les taxes de graduació i d'abandonament es calculen sobre la cohort de nou accés a la titulació de l'any n (n correspón a a durada teòrica de la titulació).</t>
    </r>
  </si>
  <si>
    <t>CURS_ACADEMIC</t>
  </si>
  <si>
    <t>18-19</t>
  </si>
  <si>
    <t>TIPUS_PROGRAMA</t>
  </si>
  <si>
    <t>ANY_INICI_TITULACIO</t>
  </si>
  <si>
    <t>CodiCentreUPC</t>
  </si>
  <si>
    <t>CODI_DGU</t>
  </si>
  <si>
    <t>NOM</t>
  </si>
  <si>
    <t>Taxa_Graduació</t>
  </si>
  <si>
    <t>Taxa_Abandonament</t>
  </si>
  <si>
    <t>Continuent_Estudis</t>
  </si>
  <si>
    <t>Titulats</t>
  </si>
  <si>
    <t>Matriculats</t>
  </si>
  <si>
    <t>Abandonament</t>
  </si>
  <si>
    <t>CREDITS_TOTALS</t>
  </si>
  <si>
    <t>FORMA_ACCES</t>
  </si>
  <si>
    <t>14-15</t>
  </si>
  <si>
    <t>GR</t>
  </si>
  <si>
    <t>2014</t>
  </si>
  <si>
    <t>200</t>
  </si>
  <si>
    <t>GRAU00000126</t>
  </si>
  <si>
    <t>GRAU EN MATEMÀTIQUES</t>
  </si>
  <si>
    <t>1</t>
  </si>
  <si>
    <t>205</t>
  </si>
  <si>
    <t>31015</t>
  </si>
  <si>
    <t>GRAU (FASE COMUNA) EN ENGINYERIES: ELECTRÒNICA INDUSTRIAL I AUTOMÀTICA, ELÈCTRICA, MECÀNICA, QUÍMICA I TECNOLOGIA I DISSENY TÈXTIL</t>
  </si>
  <si>
    <t>GRAU00000307</t>
  </si>
  <si>
    <t>GRAU EN ENGINYERIA DE SISTEMES AUDIOVISUALS</t>
  </si>
  <si>
    <t>GRAU00000308</t>
  </si>
  <si>
    <t>GRAU EN ENGINYERIA DE TECNOLOGIA I DISSENY TÈXTIL</t>
  </si>
  <si>
    <t>GRAU00000309</t>
  </si>
  <si>
    <t>GRAU EN ENGINYERIA ELÈCTRICA</t>
  </si>
  <si>
    <t>GRAU00000310</t>
  </si>
  <si>
    <t>GRAU EN ENGINYERIA ELECTRÒNICA INDUSTRIAL I AUTOMÀTICA</t>
  </si>
  <si>
    <t>GRAU00000311</t>
  </si>
  <si>
    <t>GRAU EN ENGINYERIA MECÀNICA</t>
  </si>
  <si>
    <t>GRAU00000312</t>
  </si>
  <si>
    <t>GRAU EN ENGINYERIA QUÍMICA</t>
  </si>
  <si>
    <t>GRAU00000402</t>
  </si>
  <si>
    <t>GRAU EN ENGINYERIA EN TECNOLOGIES AEROESPACIALS</t>
  </si>
  <si>
    <t>GRAU00000404</t>
  </si>
  <si>
    <t>GRAU EN ENGINYERIA EN VEHICLES AEROESPACIALS</t>
  </si>
  <si>
    <t>GRAU00000428</t>
  </si>
  <si>
    <t>GRAU EN ENGINYERIA DE DISSENY INDUSTRIAL I DESENVOLUPAMENT DEL PRODUCTE</t>
  </si>
  <si>
    <t>GRAU00000442</t>
  </si>
  <si>
    <t>GRAU EN ENGINYERIA EN TECNOLOGIES INDUSTRIALS</t>
  </si>
  <si>
    <t>12-13</t>
  </si>
  <si>
    <t>2012</t>
  </si>
  <si>
    <t>210</t>
  </si>
  <si>
    <t>GRAU00000393</t>
  </si>
  <si>
    <t>GRAU EN ARQUITECTURA</t>
  </si>
  <si>
    <t>230</t>
  </si>
  <si>
    <t>31073</t>
  </si>
  <si>
    <t>GRAU(TRONC COMÚ) EN ENGINYERIES: CIÈNCIES I TECNOLOGIES DE TELECOMUNICACIÓ, SISTEMES AUDIOVISUALS, SISTEMES ELECTRÒNICS, SISTEMES DE TELECOMUNICACIÓ, TELEMÀTICA</t>
  </si>
  <si>
    <t>GRAU00000305</t>
  </si>
  <si>
    <t>GRAU00000454</t>
  </si>
  <si>
    <t>GRAU EN ENGINYERIA TELEMÀTICA</t>
  </si>
  <si>
    <t>GRAU00000465</t>
  </si>
  <si>
    <t>GRAU EN ENGINYERIA FÍSICA</t>
  </si>
  <si>
    <t>240</t>
  </si>
  <si>
    <t>GRAU00000365</t>
  </si>
  <si>
    <t>GRAU00000403</t>
  </si>
  <si>
    <t>250</t>
  </si>
  <si>
    <t>GRAU00000395</t>
  </si>
  <si>
    <t>GRAU EN ENGINYERIA CIVIL</t>
  </si>
  <si>
    <t>GRAU00000440</t>
  </si>
  <si>
    <t>GRAU EN ENGINYERIA D'OBRES PÚBLIQUES</t>
  </si>
  <si>
    <t>GRAU00000441</t>
  </si>
  <si>
    <t>GRAU EN ENGINYERIA GEOLÒGICA</t>
  </si>
  <si>
    <t>270</t>
  </si>
  <si>
    <t>GRAU00000407</t>
  </si>
  <si>
    <t>GRAU EN ENGINYERIA INFORMÀTICA</t>
  </si>
  <si>
    <t>280</t>
  </si>
  <si>
    <t>GRAU00000401</t>
  </si>
  <si>
    <t>GRAU EN ENGINYERIA EN SISTEMES I TECNOLOGIA NAVAL</t>
  </si>
  <si>
    <t>GRAU00000409</t>
  </si>
  <si>
    <t>GRAU EN TECNOLOGIES MARINES</t>
  </si>
  <si>
    <t>GRAU00000410</t>
  </si>
  <si>
    <t>GRAU EN NÀUTICA I TRANSPORT MARÍTIM</t>
  </si>
  <si>
    <t>290</t>
  </si>
  <si>
    <t>GRAU00000394</t>
  </si>
  <si>
    <t>295</t>
  </si>
  <si>
    <t>GRAU00000212</t>
  </si>
  <si>
    <t>GRAU EN ENGINYERIA BIOMÈDICA</t>
  </si>
  <si>
    <t>GRAU00000213</t>
  </si>
  <si>
    <t>GRAU EN ENGINYERIA DE L'ENERGIA</t>
  </si>
  <si>
    <t>GRAU00000313</t>
  </si>
  <si>
    <t>GRAU00000314</t>
  </si>
  <si>
    <t>GRAU00000315</t>
  </si>
  <si>
    <t>GRAU00000399</t>
  </si>
  <si>
    <t>GRAU EN ENGINYERIA DE MATERIALS</t>
  </si>
  <si>
    <t>GRAU00000591</t>
  </si>
  <si>
    <t>300</t>
  </si>
  <si>
    <t>31075</t>
  </si>
  <si>
    <t>GRAU (FASE COMUNA) EN ENGINYERIES: AERONAVEGACIÓ, AEROPORTS</t>
  </si>
  <si>
    <t>31076</t>
  </si>
  <si>
    <t>GRAU (FASE COMUNA) EN ENGINYERIES: SISTEMES DE TELECOMUNICACIÓ / TELEMÀTICA</t>
  </si>
  <si>
    <t>GRAU00000295</t>
  </si>
  <si>
    <t>GRAU EN ENGINYERIA DE SISTEMES DE TELECOMUNICACIÓ</t>
  </si>
  <si>
    <t>GRAU00000296</t>
  </si>
  <si>
    <t>GRAU00000396</t>
  </si>
  <si>
    <t>GRAU EN ENGINYERIA D'AERONAVEGACIÓ</t>
  </si>
  <si>
    <t>310</t>
  </si>
  <si>
    <t>GRAU00000207</t>
  </si>
  <si>
    <t>GRAU EN CIÈNCIES I TECNOLOGIES DE L'EDIFICACIÓ</t>
  </si>
  <si>
    <t>GRAU00000405</t>
  </si>
  <si>
    <t>GRAU EN ENGINYERIA GEOMÀTICA I TOPOGRAFIA</t>
  </si>
  <si>
    <t>330</t>
  </si>
  <si>
    <t>31020</t>
  </si>
  <si>
    <t>GRAU (FASE COMUNA) EN ENGINYERIES: ELECTRÒNICA INDUSTRIAL I AUTOMÀTICA, MECÀNICA, QUÍMICA</t>
  </si>
  <si>
    <t>31071</t>
  </si>
  <si>
    <t>GRAU (FASE COMUNA) EN ENGINYERIES: ELECTRÒNICA INDUSTRIAL I AUTOMÀTICA, ELÈCTRICA, MECÀNICA, QUÍMICA, RECURSOS ENERGÈTICS I MINERS</t>
  </si>
  <si>
    <t>GRAU00000297</t>
  </si>
  <si>
    <t>GRAU00000298</t>
  </si>
  <si>
    <t>GRAU00000299</t>
  </si>
  <si>
    <t>GRAU00000300</t>
  </si>
  <si>
    <t>GRAU00000400</t>
  </si>
  <si>
    <t>GRAU EN ENGINYERIA DE SISTEMES TIC</t>
  </si>
  <si>
    <t>GRAU00000480</t>
  </si>
  <si>
    <t>GRAU EN ENGINYERIA DE RECURSOS ENERGÈTICS I MINERS</t>
  </si>
  <si>
    <t>340</t>
  </si>
  <si>
    <t>31021</t>
  </si>
  <si>
    <t>GRAU (FASE COMUNA) EN ENGINYERIES: ELECTRÒNICA INDUSTRIAL I AUTOMÀTICA, ELÈCTRICA I MECÀNICA</t>
  </si>
  <si>
    <t>GRAU00000227</t>
  </si>
  <si>
    <t>GRAU00000301</t>
  </si>
  <si>
    <t>GRAU00000302</t>
  </si>
  <si>
    <t>GRAU00000303</t>
  </si>
  <si>
    <t>GRAU00000408</t>
  </si>
  <si>
    <t>370</t>
  </si>
  <si>
    <t>GRAU00000214</t>
  </si>
  <si>
    <t>GRAU EN ÒPTICA I OPTOMETRIA</t>
  </si>
  <si>
    <t>390</t>
  </si>
  <si>
    <t>GRAU00000208</t>
  </si>
  <si>
    <t>GRAU EN ENGINYERIA AGRÍCOLA</t>
  </si>
  <si>
    <t>GRAU00000209</t>
  </si>
  <si>
    <t>GRAU EN ENGINYERIA ALIMENTÀRIA</t>
  </si>
  <si>
    <t>GRAU00000210</t>
  </si>
  <si>
    <t>GRAU EN ENGINYERIA AGROAMBIENTAL I DEL PAISATGE</t>
  </si>
  <si>
    <t>GRAU00000304</t>
  </si>
  <si>
    <t>GRAU EN ENGINYERIA DE SISTEMES BIOLÒGICS</t>
  </si>
  <si>
    <t>801</t>
  </si>
  <si>
    <t>GRAU00000211</t>
  </si>
  <si>
    <t>GRAU EN ADMINISTRACIÓ I DIRECCIÓ D'EMPRESES</t>
  </si>
  <si>
    <t>GRAU00000502</t>
  </si>
  <si>
    <t>GRAU EN MÀRQUETING I COMUNICACIÓ DIGITAL</t>
  </si>
  <si>
    <t>802</t>
  </si>
  <si>
    <t>GRAU00000294</t>
  </si>
  <si>
    <t>804</t>
  </si>
  <si>
    <t>GRAU00000065</t>
  </si>
  <si>
    <t>GRAU EN MULTIMÈDIA</t>
  </si>
  <si>
    <t>GRAU00000293</t>
  </si>
  <si>
    <t>GRAU EN FOTOGRAFIA I CREACIÓ DIGITAL</t>
  </si>
  <si>
    <t>GRAU00000501</t>
  </si>
  <si>
    <t>GRAU EN DISSENY I DESENVOLUPAMENT DE VIDEOJOCS</t>
  </si>
  <si>
    <t>860</t>
  </si>
  <si>
    <t>31068</t>
  </si>
  <si>
    <t>GRAU EN ENGINYERIA ÀREA INDUSTRIAL</t>
  </si>
  <si>
    <t>GRAU00000316</t>
  </si>
  <si>
    <t>GRAU00000466</t>
  </si>
  <si>
    <t>GRAU EN ENGINYERIA EN ORGANITZACIÓ INDUSTRIAL</t>
  </si>
  <si>
    <t>17-18</t>
  </si>
  <si>
    <t>MA</t>
  </si>
  <si>
    <t>2017</t>
  </si>
  <si>
    <t>DGU000000785</t>
  </si>
  <si>
    <t>MÀSTER UNIVERSITARI EN MATEMÀTICA AVANÇADA I ENGINYERIA MATEMÀTICA</t>
  </si>
  <si>
    <t/>
  </si>
  <si>
    <t>16-17</t>
  </si>
  <si>
    <t>2016</t>
  </si>
  <si>
    <t>DGU000001319</t>
  </si>
  <si>
    <t>MÀSTER UNIVERSITARI EN ESTADÍSTICA I INVESTIGACIÓ OPERATIVA</t>
  </si>
  <si>
    <t>DGU000000916</t>
  </si>
  <si>
    <t>MÀSTER UNIVERSITARI EN ENGINYERIA D'ORGANITZACIÓ</t>
  </si>
  <si>
    <t>DGU000001117</t>
  </si>
  <si>
    <t>MÀSTER UNIVERSITARI EN ENGINYERIA DE SISTEMES AUTOMÀTICS I ELECTRÒNICA INDUSTRIAL</t>
  </si>
  <si>
    <t>DGU000001217</t>
  </si>
  <si>
    <t>MÀSTER UNIVERSITARI EN ENGINYERIA INDUSTRIAL</t>
  </si>
  <si>
    <t>DGU000001382</t>
  </si>
  <si>
    <t>MÀSTER UNIVERSITARI EN ENGINYERIA AERONÀUTICA</t>
  </si>
  <si>
    <t>DGU000001632</t>
  </si>
  <si>
    <t>MÀSTER UNIVERSITARI EN ENGINYERIA ESPACIAL I AERONÀUTICA</t>
  </si>
  <si>
    <t>DGU000001633</t>
  </si>
  <si>
    <t>MÀSTER UNIVERSITARI EN GESTIÓ D'EMPRESES DE TECNOLOGIA I D'ENGINYERIA</t>
  </si>
  <si>
    <t>DGU000001649</t>
  </si>
  <si>
    <t>MÀSTER UNIVERSITARI EN ENGINYERIA TÈXTIL I PAPERERA</t>
  </si>
  <si>
    <t>DGU000001533</t>
  </si>
  <si>
    <t>MÀSTER UNIVERSITARI EN ARQUITECTURA</t>
  </si>
  <si>
    <t>DGU000001534</t>
  </si>
  <si>
    <t>MÀSTER UNIVERSITARI EN ESTUDIS AVANÇATS EN ARQUITECTURA-BARCELONA</t>
  </si>
  <si>
    <t>DGU000001560</t>
  </si>
  <si>
    <t>MÀSTER UNIVERSITARI EN PAISATGISME</t>
  </si>
  <si>
    <t>DGU000001706</t>
  </si>
  <si>
    <t>MÀSTER UNIVERSITARI EN ESTUDIS AVANÇATS EN DISSENY-BARCELONA</t>
  </si>
  <si>
    <t>DGU000000783</t>
  </si>
  <si>
    <t>MÀSTER UNIVERSITARI ERASMUS MUNDUS EN ENGINYERIA FOTÒNICA, NANOFOTÒNICA I BIOFOTÒNICA</t>
  </si>
  <si>
    <t>DGU000001215</t>
  </si>
  <si>
    <t>MÀSTER UNIVERSITARI EN ENGINYERIA DE TELECOMUNICACIÓ</t>
  </si>
  <si>
    <t>DGU000001318</t>
  </si>
  <si>
    <t>MÀSTER UNIVERSITARI EN ENGINYERIA ELECTRÒNICA</t>
  </si>
  <si>
    <t>DGU000001320</t>
  </si>
  <si>
    <t>MÀSTER UNIVERSITARI EN FOTÒNICA</t>
  </si>
  <si>
    <t>DGU000001040</t>
  </si>
  <si>
    <t>MÀSTER UNIVERSITARI EN ENGINYERIA D'AUTOMOCIÓ</t>
  </si>
  <si>
    <t>DGU000001054</t>
  </si>
  <si>
    <t>MÀSTER UNIVERSITARI EN AUTOMÀTICA I ROBÒTICA</t>
  </si>
  <si>
    <t>DGU000001057</t>
  </si>
  <si>
    <t>DGU000001167</t>
  </si>
  <si>
    <t>MÀSTER UNIVERSITARI EN ENGINYERIA NUCLEAR</t>
  </si>
  <si>
    <t>DGU000001317</t>
  </si>
  <si>
    <t>MÀSTER UNIVERSITARI EN ENGINYERIA DE L'ENERGIA</t>
  </si>
  <si>
    <t>DGU000001386</t>
  </si>
  <si>
    <t>DGU000001482</t>
  </si>
  <si>
    <t>MÀSTER UNIVERSITARI EN CADENA DE SUBMINISTRAMENT, TRANSPORT I MOBILITAT</t>
  </si>
  <si>
    <t>DGU000000197</t>
  </si>
  <si>
    <t>MÀSTER UNIVERSITARI ERASMUS MUNDUS EN HIDROINFORMÀTICA I GESTIÓ DE L'AIGUA</t>
  </si>
  <si>
    <t>DGU000001056</t>
  </si>
  <si>
    <t>MÀSTER UNIVERSITARI EN ENGINYERIA DE CAMINS, CANALS I PORTS</t>
  </si>
  <si>
    <t>DGU000001170</t>
  </si>
  <si>
    <t>MÀSTER UNIVERSITARI EN MÈTODES NUMÈRICS EN ENGINYERIA</t>
  </si>
  <si>
    <t>DGU000001216</t>
  </si>
  <si>
    <t>MÀSTER UNIVERSITARI EN ENGINYERIA GEOLÒGICA I DE MINES</t>
  </si>
  <si>
    <t>DGU000001316</t>
  </si>
  <si>
    <t>MÀSTER UNIVERSITARI EN CIÈNCIA I TECNOLOGIA DE LA SOSTENIBILITAT</t>
  </si>
  <si>
    <t>DGU000001366</t>
  </si>
  <si>
    <t>MÀSTER UNIVERSITARI ERASMUS MUNDUS EN MECÀNICA COMPUTACIONAL</t>
  </si>
  <si>
    <t>DGU000001367</t>
  </si>
  <si>
    <t>MÀSTER UNIVERSITARI ERASMUS MUNDUS EN ENGINYERIA I GESTIÓ COSTANERA I MARÍTIMA</t>
  </si>
  <si>
    <t>DGU000001479</t>
  </si>
  <si>
    <t>MÀSTER UNIVERSITARI EN ENGINYERIA AMBIENTAL</t>
  </si>
  <si>
    <t>DGU000001537</t>
  </si>
  <si>
    <t>MÀSTER UNIVERSITARI EN ENGINYERIA DEL TERRENY</t>
  </si>
  <si>
    <t>DGU000001538</t>
  </si>
  <si>
    <t>MÀSTER UNIVERSITARI EN ENGINYERIA ESTRUCTURAL I DE LA CONSTRUCCIÓ</t>
  </si>
  <si>
    <t>DGU000001058</t>
  </si>
  <si>
    <t>MÀSTER UNIVERSITARI EN ENGINYERIA INFORMÀTICA</t>
  </si>
  <si>
    <t>DGU000001097</t>
  </si>
  <si>
    <t>MÀSTER UNIVERSITARI EN INNOVACIÓ I RECERCA EN INFORMÀTICA</t>
  </si>
  <si>
    <t>DGU000001164</t>
  </si>
  <si>
    <t>MÀSTER UNIVERSITARI EN INTEL·LIGÈNCIA ARTIFICIAL</t>
  </si>
  <si>
    <t>DGU000001173</t>
  </si>
  <si>
    <t>MÀSTER UNIVERSITARI ERASMUS MUNDUS EN TECNOLOGIES DE LA INFORMACIÓ PER A LA INTEL·LIGÈNCIA EMPRESARIAL</t>
  </si>
  <si>
    <t>DGU000001370</t>
  </si>
  <si>
    <t>MÀSTER UNIVERSITARI EN FORMACIÓ DEL PROFESSORAT D'EDUCACIÓ SECUNDÀRIA OBLIGATÒRIA I BATXILLERAT, FORMACIÓ PROFESSIONAL I ENSENYAMENT D'IDIOMES</t>
  </si>
  <si>
    <t>DGU000001654</t>
  </si>
  <si>
    <t>MÀSTER UNIVERSITARI EN NÀUTICA I GESTIÓ DEL TRANSPORT MARÍTIM</t>
  </si>
  <si>
    <t>DGU000001655</t>
  </si>
  <si>
    <t>MÀSTER UNIVERSITARI EN GESTIÓ I OPERACIÓ D'INSTAL·LACIONS ENERGÈTIQUES MARÍTIMES</t>
  </si>
  <si>
    <t>DGU000001388</t>
  </si>
  <si>
    <t>MÀSTER UNIVERSITARI EN INTERVENCIÓ SOSTENIBLE EN EL MEDI CONSTRUÏT</t>
  </si>
  <si>
    <t>DGU000001532</t>
  </si>
  <si>
    <t>DGU000001043</t>
  </si>
  <si>
    <t>MÀSTER UNIVERSITARI EN ENGINYERIA QUÍMICA</t>
  </si>
  <si>
    <t>DGU000001477</t>
  </si>
  <si>
    <t>MÀSTER UNIVERSITARI EN CIÈNCIA I ENGINYERIA DE MATERIALS</t>
  </si>
  <si>
    <t>DGU000001501</t>
  </si>
  <si>
    <t>MÀSTER UNIVERSITARI ERASMUS MUNDUS EN CIÈNCIA I ENGINYERIA DE MATERIALS AVANÇATS</t>
  </si>
  <si>
    <t>DGU000001525</t>
  </si>
  <si>
    <t>MÀSTER UNIVERSITARI EN CIÈNCIA I TECNOLOGIA AEROESPACIALS</t>
  </si>
  <si>
    <t>DGU000001558</t>
  </si>
  <si>
    <t>MÀSTER UNIVERSITARI EN APLICACIONS I GESTIÓ DE L'ENGINYERIA DE TELECOMUNICACIÓ (MASTEAM)</t>
  </si>
  <si>
    <t>DGU000001709</t>
  </si>
  <si>
    <t>MÀSTER UNIVERSITARI EN APLICACIONS I TECNOLOGIES PER ALS SISTEMES AERIS NO TRIPULATS (DRONS)</t>
  </si>
  <si>
    <t>DGU000001487</t>
  </si>
  <si>
    <t>MÀSTER UNIVERSITARI EN CONSTRUCCIÓ AVANÇADA EN L'EDIFICACIÓ</t>
  </si>
  <si>
    <t>DGU000001515</t>
  </si>
  <si>
    <t>MÀSTER UNIVERSITARI EN GESTIÓ DE L'EDIFICACIÓ</t>
  </si>
  <si>
    <t>DGU000001648</t>
  </si>
  <si>
    <t>MÀSTER UNIVERSITARI EN SEGURETAT I SALUT EN EL TREBALL: PREVENCIÓ DE RISCOS LABORALS</t>
  </si>
  <si>
    <t>DGU000001181</t>
  </si>
  <si>
    <t>MÀSTER UNIVERSITARI EN ENGINYERIA DE MINES</t>
  </si>
  <si>
    <t>DGU000001559</t>
  </si>
  <si>
    <t>MÀSTER UNIVERSITARI EN ENGINYERIA DELS RECURSOS NATURALS</t>
  </si>
  <si>
    <t>DGU000001118</t>
  </si>
  <si>
    <t>DGU000001142</t>
  </si>
  <si>
    <t>MÀSTER UNIVERSITARI EN OPTOMETRIA I CIÈNCIES DE LA VISIÓ</t>
  </si>
  <si>
    <t>DGU000001389</t>
  </si>
  <si>
    <t>MÀSTER UNIVERSITARI EN TECNOLOGIES FACILITADORES PER A LA INDÚSTRIA ALIMENTÀRIA I DE BIOPROCESSOS</t>
  </si>
  <si>
    <t>DGU000001529</t>
  </si>
  <si>
    <t>MÀSTER UNIVERSITARI EN ADMINISTRACIÓ I DIRECCIÓ D'EMPRESES</t>
  </si>
  <si>
    <t>DGU000001664</t>
  </si>
  <si>
    <t>MÀSTER UNIVERSITARI EN DIRECCIÓ DE MÀRQUETING</t>
  </si>
  <si>
    <t>DGU000001508</t>
  </si>
  <si>
    <t>DGU000001526</t>
  </si>
  <si>
    <t>DGU000001659</t>
  </si>
  <si>
    <t>MÀSTER UNIVERSITARI EN DIRECCIÓ DELS RECURSOS HUMANS I DEL TALENT</t>
  </si>
  <si>
    <t>DGU000001422</t>
  </si>
  <si>
    <t>MÀSTER UNIVERSITARI EN ENGINYERIA DEL CUIR</t>
  </si>
  <si>
    <t>Taxa de Graduació Global</t>
  </si>
  <si>
    <t>Taxa d'abandonament Global</t>
  </si>
  <si>
    <t>CODI_TITULACIO</t>
  </si>
  <si>
    <t>ÚltimoDeDS_ESTUDI</t>
  </si>
  <si>
    <t>T_Titulats</t>
  </si>
  <si>
    <t>T_Cred_Cursats</t>
  </si>
  <si>
    <t>Matemàtiques</t>
  </si>
  <si>
    <t>Enginyeria de sistemes audiovisuals</t>
  </si>
  <si>
    <t>Enginyeria de tecnologia i disseny tèxtil</t>
  </si>
  <si>
    <t>Enginyeria elèctrica</t>
  </si>
  <si>
    <t>Enginyeria electrònica industrial i automàtica</t>
  </si>
  <si>
    <t>Enginyeria mecànica</t>
  </si>
  <si>
    <t>Enginyeria química</t>
  </si>
  <si>
    <t>Enginyeria en tecnologies aeroespacials</t>
  </si>
  <si>
    <t>Enginyeria en vehicles aeroespacials</t>
  </si>
  <si>
    <t>Enginyeria de disseny industrial i desenvolupament del producte</t>
  </si>
  <si>
    <t>Enginyeria en tecnologies industrials</t>
  </si>
  <si>
    <t>Arquitectura</t>
  </si>
  <si>
    <t>GRAU00000521</t>
  </si>
  <si>
    <t>Estudis d'arquitectura</t>
  </si>
  <si>
    <t>GRAU00000306</t>
  </si>
  <si>
    <t>Enginyeria de sistemes electrònics</t>
  </si>
  <si>
    <t>GRAU00000450</t>
  </si>
  <si>
    <t>Ciències i tecnologies de telecomunicació</t>
  </si>
  <si>
    <t>GRAU00000451</t>
  </si>
  <si>
    <t>Enginyeria de sistemes de telecomunicació</t>
  </si>
  <si>
    <t>Enginyeria telemàtica</t>
  </si>
  <si>
    <t>Enginyeria física</t>
  </si>
  <si>
    <t>GRAU00000549</t>
  </si>
  <si>
    <t>Enginyeria de tecnologies i serveis de telecomunicació</t>
  </si>
  <si>
    <t>Enginyeria civil</t>
  </si>
  <si>
    <t>Enginyeria d'obres públiques</t>
  </si>
  <si>
    <t>Enginyeria geològica</t>
  </si>
  <si>
    <t>Enginyeria informàtica</t>
  </si>
  <si>
    <t>Enginyeria en sistemes i tecnologia naval</t>
  </si>
  <si>
    <t>Tecnologies marines</t>
  </si>
  <si>
    <t>Nàutica i transport marítim</t>
  </si>
  <si>
    <t>GRAU00000522</t>
  </si>
  <si>
    <t>Enginyeria biomèdica</t>
  </si>
  <si>
    <t>Enginyeria de l'energia</t>
  </si>
  <si>
    <t>Enginyeria de materials</t>
  </si>
  <si>
    <t>Enginyeria d'aeronavegació</t>
  </si>
  <si>
    <t>GRAU00000397</t>
  </si>
  <si>
    <t>Enginyeria d'aeroports</t>
  </si>
  <si>
    <t>GRAU00000550</t>
  </si>
  <si>
    <t>Enginyeria de sistemes aeroespacials</t>
  </si>
  <si>
    <t>Ciències i tecnologies de l'edificació</t>
  </si>
  <si>
    <t>Enginyeria geomàtica i topografia</t>
  </si>
  <si>
    <t>GRAU00000566</t>
  </si>
  <si>
    <t>Arquitectura tècnica i edificació</t>
  </si>
  <si>
    <t>GRAU00000585</t>
  </si>
  <si>
    <t>Enginyeria en Geoinformació i geomàtica</t>
  </si>
  <si>
    <t>Enginyeria de sistemes TIC</t>
  </si>
  <si>
    <t>Enginyeria en organització industrial</t>
  </si>
  <si>
    <t>Enginyeria de recursos energètics i miners</t>
  </si>
  <si>
    <t>GRAU00000586</t>
  </si>
  <si>
    <t>Enginyeria minera</t>
  </si>
  <si>
    <t>Òptica i optometria</t>
  </si>
  <si>
    <t>Enginyeria agrícola</t>
  </si>
  <si>
    <t>Enginyeria alimentària</t>
  </si>
  <si>
    <t>Enginyeria agroambiental i del paisatge</t>
  </si>
  <si>
    <t>Enginyeria de sistemes biològics</t>
  </si>
  <si>
    <t>Administració i direcció d'empreses</t>
  </si>
  <si>
    <t>Màrqueting i comunicació digital</t>
  </si>
  <si>
    <t>Multimèdia</t>
  </si>
  <si>
    <t>Fotografia i creació digital</t>
  </si>
  <si>
    <t>Disseny i desenvolupament de videojocs</t>
  </si>
  <si>
    <t>840</t>
  </si>
  <si>
    <t>GRAU00000076</t>
  </si>
  <si>
    <t>Mitjans audiovisuals</t>
  </si>
  <si>
    <t>GRAU00000318</t>
  </si>
  <si>
    <t>GRAU00000319</t>
  </si>
  <si>
    <t>GRAU00000406</t>
  </si>
  <si>
    <t>Matemàtica avançada i enginyeria matemàtica</t>
  </si>
  <si>
    <t>Estadística i investigació operativa</t>
  </si>
  <si>
    <t>Enginyeria d'organització</t>
  </si>
  <si>
    <t>Enginyeria de sistemes automàtics i electrònica industrial</t>
  </si>
  <si>
    <t>Enginyeria industrial</t>
  </si>
  <si>
    <t>Enginyeria aeronàutica</t>
  </si>
  <si>
    <t>Enginyeria espacial i aeronàutica / Master in Aerospace and Aeronautical Engineering</t>
  </si>
  <si>
    <t>Gestió d'empreses de tecnologia i d'enginyeria / Master in Technology and Engineering Management</t>
  </si>
  <si>
    <t>Enginyeria tèxtil i paperera</t>
  </si>
  <si>
    <t>Arquitectura·BarcelonaArch (MBArch)</t>
  </si>
  <si>
    <t>Paisatgisme</t>
  </si>
  <si>
    <t>Estudis avançats en disseny-Barcelona</t>
  </si>
  <si>
    <t>European Master in Photonics Engineering, Nanophotonics and Biophotonics</t>
  </si>
  <si>
    <t>Enginyeria de telecomunicació</t>
  </si>
  <si>
    <t>Enginyeria electrònica</t>
  </si>
  <si>
    <t>Fotònica/Photonics</t>
  </si>
  <si>
    <t>Enginyeria d'automoció</t>
  </si>
  <si>
    <t>Automàtica i robòtica</t>
  </si>
  <si>
    <t xml:space="preserve">Enginyeria nuclear/Nuclear Engineering </t>
  </si>
  <si>
    <t>Cadena de subministrament, transport i mobilitat</t>
  </si>
  <si>
    <t>Enginyeria de camins, canals i ports</t>
  </si>
  <si>
    <t>Mètodes numèrics en enginyeria</t>
  </si>
  <si>
    <t>Erasmus Mundus en Mecànica computacional/Erasmus Mundus in Computational Mechanics</t>
  </si>
  <si>
    <t>Erasmus Mundus in Coastal and Marine Engineering and Management (COMEM)</t>
  </si>
  <si>
    <t>Enginyeria ambiental</t>
  </si>
  <si>
    <t>Enginyeria del terreny</t>
  </si>
  <si>
    <t>Enginyeria estructural i de la construcció</t>
  </si>
  <si>
    <t xml:space="preserve">Enginyeria informàtica </t>
  </si>
  <si>
    <t>Innovació i investigació en informàtica/Innovation and Research in Informatics (MIRI)</t>
  </si>
  <si>
    <t>Intel·ligència artificial/Artificial Intelligence</t>
  </si>
  <si>
    <t>Formació del professorat d'educació secundària obligatòria i batxillerat, formació professional i ensenyaments d'idiomes</t>
  </si>
  <si>
    <t>DGU000001387</t>
  </si>
  <si>
    <t>Gestió i Operació d'Instal·lacions Energètiques Marines</t>
  </si>
  <si>
    <t>Nàutica i Gestió del Transport Marítim</t>
  </si>
  <si>
    <t>DGU000001710</t>
  </si>
  <si>
    <t>Enginyeria naval i oceànica</t>
  </si>
  <si>
    <t>Intervenció sostenible en el medi construït</t>
  </si>
  <si>
    <t xml:space="preserve">Enginyeria química </t>
  </si>
  <si>
    <t>Ciència i enginyeria de materials</t>
  </si>
  <si>
    <t>Erasmus Mundus Master in Advanced Materials Science and Engineering (AMASE)</t>
  </si>
  <si>
    <t>Ciència i tecnologia aeroespacials/Aerospace Science and Technology</t>
  </si>
  <si>
    <t>Aplicacions i Gestió de l'Enginyeria de Telecomunicació ( MASTEAM ) / Master in Applied Telecommunications and Engineering Management ( MASTEAM )</t>
  </si>
  <si>
    <t>Aplicacions i tecnologies per als sistemes aeris no tripulats (DRONS)</t>
  </si>
  <si>
    <t>Construcció Avançada en l'Edificació</t>
  </si>
  <si>
    <t>Gestió de l'edificació</t>
  </si>
  <si>
    <t>Seguretat i salut en el treball: prevenció de riscos laborals</t>
  </si>
  <si>
    <t>Enginyeria de mines</t>
  </si>
  <si>
    <t>Enginyeria dels recursos naturals</t>
  </si>
  <si>
    <t>Optometria i ciències de la visió</t>
  </si>
  <si>
    <t>Tecnologies facilitadores per a la indústria alimentària i de bioprocessos</t>
  </si>
  <si>
    <t>480</t>
  </si>
  <si>
    <t>Ciència i tecnologia de la sostenibilitat</t>
  </si>
  <si>
    <t>Direcció de màrqueting</t>
  </si>
  <si>
    <t>Direcció de màrqueting / Marketing Management</t>
  </si>
  <si>
    <t>Administració i direcció d'empreses/Bussiness Administration and Management</t>
  </si>
  <si>
    <t>Direcció dels recursos humans i del talent</t>
  </si>
  <si>
    <t>Crèdits Teòrics</t>
  </si>
  <si>
    <t>Taxa Eficiència</t>
  </si>
  <si>
    <t>Dades actualitzades a febrer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</si>
</sst>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0.00_ ;\-0.00\ "/>
  </numFmts>
  <fonts count="21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sz val="11"/>
      <color theme="1"/>
      <name val="Calibri"/>
      <family val="2"/>
      <scheme val="minor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3"/>
      <name val="Arial"/>
      <family val="2"/>
    </font>
    <font>
      <i/>
      <sz val="8"/>
      <color rgb="FF003366"/>
      <name val="Arial"/>
      <family val="2"/>
    </font>
    <font>
      <sz val="10"/>
      <color theme="3"/>
      <name val="Arial"/>
      <family val="2"/>
    </font>
    <font>
      <i/>
      <sz val="9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0"/>
      </patternFill>
    </fill>
  </fills>
  <borders count="5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0" fontId="1" fillId="2" borderId="1">
      <alignment horizontal="left" vertical="center"/>
    </xf>
    <xf numFmtId="0" fontId="3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8" applyNumberFormat="0" applyFont="0" applyFill="0" applyAlignment="0" applyProtection="0"/>
    <xf numFmtId="0" fontId="5" fillId="4" borderId="10" applyNumberFormat="0" applyFont="0" applyFill="0" applyAlignment="0" applyProtection="0"/>
    <xf numFmtId="0" fontId="3" fillId="5" borderId="1">
      <alignment horizontal="center" vertical="center"/>
    </xf>
    <xf numFmtId="0" fontId="5" fillId="4" borderId="17" applyNumberFormat="0" applyFont="0" applyFill="0" applyAlignment="0" applyProtection="0"/>
    <xf numFmtId="4" fontId="3" fillId="7" borderId="1">
      <alignment horizontal="left" vertical="center"/>
    </xf>
    <xf numFmtId="0" fontId="6" fillId="0" borderId="0" applyNumberFormat="0" applyProtection="0">
      <alignment horizontal="right"/>
    </xf>
    <xf numFmtId="9" fontId="9" fillId="0" borderId="0" applyFont="0" applyFill="0" applyBorder="0" applyAlignment="0" applyProtection="0"/>
    <xf numFmtId="0" fontId="17" fillId="0" borderId="0"/>
    <xf numFmtId="0" fontId="17" fillId="0" borderId="0"/>
  </cellStyleXfs>
  <cellXfs count="159">
    <xf numFmtId="0" fontId="0" fillId="0" borderId="0" xfId="0"/>
    <xf numFmtId="0" fontId="2" fillId="2" borderId="2" xfId="1" applyFont="1" applyBorder="1" applyAlignment="1">
      <alignment vertical="center"/>
    </xf>
    <xf numFmtId="0" fontId="2" fillId="2" borderId="3" xfId="1" applyFont="1" applyBorder="1" applyAlignment="1">
      <alignment vertical="center"/>
    </xf>
    <xf numFmtId="0" fontId="4" fillId="3" borderId="6" xfId="3" applyFont="1" applyFill="1" applyBorder="1" applyAlignment="1">
      <alignment horizontal="left" vertical="center"/>
    </xf>
    <xf numFmtId="0" fontId="4" fillId="3" borderId="6" xfId="3" applyFont="1" applyFill="1" applyBorder="1" applyAlignment="1"/>
    <xf numFmtId="0" fontId="4" fillId="3" borderId="7" xfId="3" applyFont="1" applyFill="1" applyBorder="1" applyAlignment="1">
      <alignment horizontal="left" vertical="center"/>
    </xf>
    <xf numFmtId="0" fontId="4" fillId="3" borderId="9" xfId="4" applyFont="1" applyFill="1" applyBorder="1" applyAlignment="1">
      <alignment vertical="center"/>
    </xf>
    <xf numFmtId="0" fontId="4" fillId="3" borderId="11" xfId="5" applyFont="1" applyFill="1" applyBorder="1" applyAlignment="1">
      <alignment horizontal="center"/>
    </xf>
    <xf numFmtId="0" fontId="4" fillId="3" borderId="18" xfId="7" applyFont="1" applyFill="1" applyBorder="1" applyAlignment="1">
      <alignment horizontal="center"/>
    </xf>
    <xf numFmtId="0" fontId="4" fillId="3" borderId="11" xfId="5" applyFont="1" applyFill="1" applyBorder="1"/>
    <xf numFmtId="0" fontId="4" fillId="8" borderId="13" xfId="9" applyFont="1" applyFill="1" applyBorder="1" applyAlignment="1">
      <alignment horizontal="left" vertical="center"/>
    </xf>
    <xf numFmtId="0" fontId="4" fillId="3" borderId="18" xfId="7" applyFont="1" applyFill="1" applyBorder="1"/>
    <xf numFmtId="4" fontId="7" fillId="0" borderId="19" xfId="8" applyFont="1" applyFill="1" applyBorder="1" applyAlignment="1">
      <alignment vertical="center" wrapText="1"/>
    </xf>
    <xf numFmtId="0" fontId="4" fillId="3" borderId="29" xfId="7" applyFont="1" applyFill="1" applyBorder="1"/>
    <xf numFmtId="0" fontId="12" fillId="0" borderId="0" xfId="0" applyFont="1"/>
    <xf numFmtId="164" fontId="4" fillId="8" borderId="14" xfId="9" applyNumberFormat="1" applyFont="1" applyFill="1" applyBorder="1" applyAlignment="1">
      <alignment horizontal="center" vertical="center"/>
    </xf>
    <xf numFmtId="164" fontId="4" fillId="9" borderId="14" xfId="9" applyNumberFormat="1" applyFont="1" applyFill="1" applyBorder="1" applyAlignment="1">
      <alignment horizontal="center" vertical="center"/>
    </xf>
    <xf numFmtId="165" fontId="4" fillId="9" borderId="14" xfId="9" applyNumberFormat="1" applyFont="1" applyFill="1" applyBorder="1" applyAlignment="1">
      <alignment horizontal="center" vertical="center"/>
    </xf>
    <xf numFmtId="166" fontId="4" fillId="9" borderId="14" xfId="9" applyNumberFormat="1" applyFont="1" applyFill="1" applyBorder="1" applyAlignment="1">
      <alignment horizontal="center" vertical="center"/>
    </xf>
    <xf numFmtId="0" fontId="4" fillId="3" borderId="30" xfId="3" applyFont="1" applyFill="1" applyBorder="1" applyAlignment="1">
      <alignment horizontal="left" vertical="center"/>
    </xf>
    <xf numFmtId="0" fontId="4" fillId="3" borderId="31" xfId="5" applyFont="1" applyFill="1" applyBorder="1"/>
    <xf numFmtId="0" fontId="4" fillId="3" borderId="0" xfId="5" applyFont="1" applyFill="1" applyBorder="1"/>
    <xf numFmtId="49" fontId="10" fillId="3" borderId="0" xfId="8" applyNumberFormat="1" applyFont="1" applyFill="1" applyBorder="1" applyAlignment="1">
      <alignment vertical="center" wrapText="1"/>
    </xf>
    <xf numFmtId="0" fontId="4" fillId="3" borderId="0" xfId="7" applyFont="1" applyFill="1" applyBorder="1"/>
    <xf numFmtId="165" fontId="4" fillId="9" borderId="14" xfId="10" applyNumberFormat="1" applyFont="1" applyFill="1" applyBorder="1" applyAlignment="1">
      <alignment horizontal="center" vertical="center"/>
    </xf>
    <xf numFmtId="0" fontId="4" fillId="3" borderId="32" xfId="5" applyFont="1" applyFill="1" applyBorder="1"/>
    <xf numFmtId="0" fontId="4" fillId="3" borderId="33" xfId="7" applyFont="1" applyFill="1" applyBorder="1"/>
    <xf numFmtId="0" fontId="7" fillId="6" borderId="14" xfId="6" applyFont="1" applyFill="1" applyBorder="1" applyAlignment="1">
      <alignment horizontal="center" vertical="center" wrapText="1"/>
    </xf>
    <xf numFmtId="165" fontId="4" fillId="10" borderId="14" xfId="1" applyNumberFormat="1" applyFont="1" applyFill="1" applyBorder="1" applyAlignment="1">
      <alignment horizontal="center" vertical="center"/>
    </xf>
    <xf numFmtId="165" fontId="4" fillId="10" borderId="14" xfId="10" applyNumberFormat="1" applyFont="1" applyFill="1" applyBorder="1" applyAlignment="1">
      <alignment horizontal="center" vertical="center"/>
    </xf>
    <xf numFmtId="4" fontId="0" fillId="0" borderId="0" xfId="0" applyNumberFormat="1"/>
    <xf numFmtId="0" fontId="7" fillId="6" borderId="14" xfId="6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164" fontId="4" fillId="0" borderId="37" xfId="9" applyNumberFormat="1" applyFont="1" applyFill="1" applyBorder="1" applyAlignment="1">
      <alignment horizontal="center" vertical="center"/>
    </xf>
    <xf numFmtId="0" fontId="7" fillId="6" borderId="14" xfId="6" applyFont="1" applyFill="1" applyBorder="1" applyAlignment="1">
      <alignment horizontal="center" vertical="center" wrapText="1"/>
    </xf>
    <xf numFmtId="0" fontId="4" fillId="3" borderId="41" xfId="5" applyFont="1" applyFill="1" applyBorder="1"/>
    <xf numFmtId="49" fontId="10" fillId="3" borderId="42" xfId="8" applyNumberFormat="1" applyFont="1" applyFill="1" applyBorder="1" applyAlignment="1">
      <alignment vertical="center"/>
    </xf>
    <xf numFmtId="0" fontId="7" fillId="6" borderId="14" xfId="6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43" xfId="5" applyFont="1" applyFill="1" applyBorder="1"/>
    <xf numFmtId="4" fontId="7" fillId="0" borderId="44" xfId="8" applyFont="1" applyFill="1" applyBorder="1" applyAlignment="1">
      <alignment vertical="center" wrapText="1"/>
    </xf>
    <xf numFmtId="165" fontId="4" fillId="0" borderId="45" xfId="9" applyNumberFormat="1" applyFont="1" applyFill="1" applyBorder="1" applyAlignment="1">
      <alignment horizontal="right" vertical="center"/>
    </xf>
    <xf numFmtId="165" fontId="4" fillId="0" borderId="46" xfId="9" applyNumberFormat="1" applyFont="1" applyFill="1" applyBorder="1" applyAlignment="1">
      <alignment horizontal="right" vertical="center"/>
    </xf>
    <xf numFmtId="0" fontId="0" fillId="0" borderId="47" xfId="0" applyBorder="1"/>
    <xf numFmtId="0" fontId="4" fillId="3" borderId="48" xfId="5" applyFont="1" applyFill="1" applyBorder="1"/>
    <xf numFmtId="0" fontId="4" fillId="3" borderId="50" xfId="5" applyFont="1" applyFill="1" applyBorder="1"/>
    <xf numFmtId="0" fontId="4" fillId="3" borderId="51" xfId="5" applyFont="1" applyFill="1" applyBorder="1"/>
    <xf numFmtId="0" fontId="0" fillId="0" borderId="42" xfId="0" applyBorder="1"/>
    <xf numFmtId="0" fontId="16" fillId="0" borderId="0" xfId="0" applyFont="1" applyAlignment="1">
      <alignment horizontal="left"/>
    </xf>
    <xf numFmtId="0" fontId="4" fillId="9" borderId="23" xfId="9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9" borderId="21" xfId="9" applyFont="1" applyFill="1" applyBorder="1" applyAlignment="1">
      <alignment horizontal="left" vertical="center"/>
    </xf>
    <xf numFmtId="0" fontId="4" fillId="9" borderId="27" xfId="9" applyFont="1" applyFill="1" applyBorder="1" applyAlignment="1">
      <alignment horizontal="left" vertical="center"/>
    </xf>
    <xf numFmtId="4" fontId="7" fillId="6" borderId="19" xfId="8" applyFont="1" applyFill="1" applyBorder="1" applyAlignment="1">
      <alignment horizontal="center" vertical="center" wrapText="1"/>
    </xf>
    <xf numFmtId="4" fontId="7" fillId="6" borderId="20" xfId="8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left"/>
    </xf>
    <xf numFmtId="4" fontId="7" fillId="6" borderId="12" xfId="8" applyFont="1" applyFill="1" applyBorder="1" applyAlignment="1">
      <alignment horizontal="center" vertical="center" wrapText="1"/>
    </xf>
    <xf numFmtId="0" fontId="4" fillId="8" borderId="21" xfId="9" applyFont="1" applyFill="1" applyBorder="1" applyAlignment="1">
      <alignment horizontal="left" vertical="center"/>
    </xf>
    <xf numFmtId="0" fontId="4" fillId="8" borderId="27" xfId="9" applyFont="1" applyFill="1" applyBorder="1" applyAlignment="1">
      <alignment horizontal="left" vertical="center"/>
    </xf>
    <xf numFmtId="2" fontId="4" fillId="9" borderId="13" xfId="9" applyNumberFormat="1" applyFont="1" applyFill="1" applyBorder="1" applyAlignment="1">
      <alignment horizontal="center" vertical="center"/>
    </xf>
    <xf numFmtId="165" fontId="4" fillId="8" borderId="13" xfId="9" applyNumberFormat="1" applyFont="1" applyFill="1" applyBorder="1" applyAlignment="1">
      <alignment horizontal="center" vertical="center"/>
    </xf>
    <xf numFmtId="165" fontId="4" fillId="8" borderId="13" xfId="10" applyNumberFormat="1" applyFont="1" applyFill="1" applyBorder="1" applyAlignment="1">
      <alignment horizontal="center" vertical="center"/>
    </xf>
    <xf numFmtId="0" fontId="4" fillId="9" borderId="22" xfId="9" applyFont="1" applyFill="1" applyBorder="1" applyAlignment="1">
      <alignment horizontal="left" vertical="center"/>
    </xf>
    <xf numFmtId="0" fontId="4" fillId="9" borderId="14" xfId="9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8" borderId="14" xfId="9" applyFont="1" applyFill="1" applyBorder="1" applyAlignment="1">
      <alignment horizontal="left" vertical="center"/>
    </xf>
    <xf numFmtId="165" fontId="4" fillId="13" borderId="14" xfId="10" applyNumberFormat="1" applyFont="1" applyFill="1" applyBorder="1" applyAlignment="1">
      <alignment horizontal="center" vertical="center"/>
    </xf>
    <xf numFmtId="165" fontId="4" fillId="13" borderId="16" xfId="10" applyNumberFormat="1" applyFont="1" applyFill="1" applyBorder="1" applyAlignment="1">
      <alignment horizontal="center" vertical="center"/>
    </xf>
    <xf numFmtId="49" fontId="10" fillId="3" borderId="21" xfId="8" applyNumberFormat="1" applyFont="1" applyFill="1" applyBorder="1" applyAlignment="1">
      <alignment horizontal="left" vertical="center"/>
    </xf>
    <xf numFmtId="49" fontId="10" fillId="3" borderId="27" xfId="8" applyNumberFormat="1" applyFont="1" applyFill="1" applyBorder="1" applyAlignment="1">
      <alignment horizontal="left" vertical="center"/>
    </xf>
    <xf numFmtId="49" fontId="10" fillId="3" borderId="0" xfId="8" applyNumberFormat="1" applyFont="1" applyFill="1" applyBorder="1" applyAlignment="1">
      <alignment horizontal="left" vertical="center"/>
    </xf>
    <xf numFmtId="2" fontId="4" fillId="9" borderId="14" xfId="9" applyNumberFormat="1" applyFont="1" applyFill="1" applyBorder="1" applyAlignment="1">
      <alignment horizontal="center" vertical="center"/>
    </xf>
    <xf numFmtId="2" fontId="4" fillId="9" borderId="16" xfId="9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4" fillId="2" borderId="12" xfId="1" applyFont="1" applyBorder="1" applyAlignment="1">
      <alignment horizontal="center" vertical="center"/>
    </xf>
    <xf numFmtId="0" fontId="4" fillId="2" borderId="19" xfId="1" applyFont="1" applyBorder="1" applyAlignment="1">
      <alignment horizontal="center" vertical="center"/>
    </xf>
    <xf numFmtId="0" fontId="4" fillId="2" borderId="20" xfId="1" applyFont="1" applyBorder="1" applyAlignment="1">
      <alignment horizontal="center" vertical="center"/>
    </xf>
    <xf numFmtId="0" fontId="7" fillId="6" borderId="13" xfId="6" applyFont="1" applyFill="1" applyBorder="1" applyAlignment="1">
      <alignment horizontal="center" vertical="center"/>
    </xf>
    <xf numFmtId="0" fontId="7" fillId="6" borderId="13" xfId="6" applyFont="1" applyFill="1" applyBorder="1" applyAlignment="1">
      <alignment horizontal="center" vertical="center" wrapText="1"/>
    </xf>
    <xf numFmtId="0" fontId="7" fillId="6" borderId="14" xfId="6" applyFont="1" applyFill="1" applyBorder="1" applyAlignment="1">
      <alignment horizontal="center" vertical="center" wrapText="1"/>
    </xf>
    <xf numFmtId="0" fontId="7" fillId="6" borderId="15" xfId="6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165" fontId="4" fillId="9" borderId="12" xfId="9" applyNumberFormat="1" applyFont="1" applyFill="1" applyBorder="1" applyAlignment="1">
      <alignment horizontal="center" vertical="center"/>
    </xf>
    <xf numFmtId="165" fontId="4" fillId="9" borderId="20" xfId="9" applyNumberFormat="1" applyFont="1" applyFill="1" applyBorder="1" applyAlignment="1">
      <alignment horizontal="center" vertical="center"/>
    </xf>
    <xf numFmtId="0" fontId="4" fillId="9" borderId="16" xfId="9" applyFont="1" applyFill="1" applyBorder="1" applyAlignment="1">
      <alignment horizontal="left" vertical="center"/>
    </xf>
    <xf numFmtId="165" fontId="4" fillId="10" borderId="13" xfId="1" applyNumberFormat="1" applyFont="1" applyFill="1" applyBorder="1" applyAlignment="1">
      <alignment horizontal="left" vertical="center"/>
    </xf>
    <xf numFmtId="4" fontId="7" fillId="6" borderId="13" xfId="8" applyFont="1" applyFill="1" applyBorder="1" applyAlignment="1">
      <alignment horizontal="center" vertical="center" wrapText="1"/>
    </xf>
    <xf numFmtId="0" fontId="4" fillId="9" borderId="15" xfId="9" applyFont="1" applyFill="1" applyBorder="1" applyAlignment="1">
      <alignment horizontal="left" vertical="center"/>
    </xf>
    <xf numFmtId="165" fontId="4" fillId="10" borderId="21" xfId="1" applyNumberFormat="1" applyFont="1" applyFill="1" applyBorder="1" applyAlignment="1">
      <alignment horizontal="left" vertical="center"/>
    </xf>
    <xf numFmtId="165" fontId="4" fillId="10" borderId="22" xfId="1" applyNumberFormat="1" applyFont="1" applyFill="1" applyBorder="1" applyAlignment="1">
      <alignment horizontal="left" vertical="center"/>
    </xf>
    <xf numFmtId="165" fontId="4" fillId="10" borderId="23" xfId="1" applyNumberFormat="1" applyFont="1" applyFill="1" applyBorder="1" applyAlignment="1">
      <alignment horizontal="left" vertical="center"/>
    </xf>
    <xf numFmtId="165" fontId="4" fillId="10" borderId="24" xfId="1" applyNumberFormat="1" applyFont="1" applyFill="1" applyBorder="1" applyAlignment="1">
      <alignment horizontal="left" vertical="center"/>
    </xf>
    <xf numFmtId="0" fontId="4" fillId="8" borderId="22" xfId="9" applyFont="1" applyFill="1" applyBorder="1" applyAlignment="1">
      <alignment horizontal="left" vertical="center"/>
    </xf>
    <xf numFmtId="0" fontId="4" fillId="8" borderId="25" xfId="9" applyFont="1" applyFill="1" applyBorder="1" applyAlignment="1">
      <alignment horizontal="left" vertical="center"/>
    </xf>
    <xf numFmtId="0" fontId="4" fillId="8" borderId="26" xfId="9" applyFont="1" applyFill="1" applyBorder="1" applyAlignment="1">
      <alignment horizontal="left" vertical="center"/>
    </xf>
    <xf numFmtId="0" fontId="4" fillId="8" borderId="23" xfId="9" applyFont="1" applyFill="1" applyBorder="1" applyAlignment="1">
      <alignment horizontal="left" vertical="center"/>
    </xf>
    <xf numFmtId="0" fontId="4" fillId="8" borderId="24" xfId="9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center" vertical="center"/>
    </xf>
    <xf numFmtId="165" fontId="4" fillId="10" borderId="23" xfId="1" applyNumberFormat="1" applyFont="1" applyFill="1" applyBorder="1" applyAlignment="1">
      <alignment horizontal="center" vertical="center"/>
    </xf>
    <xf numFmtId="165" fontId="4" fillId="0" borderId="45" xfId="1" applyNumberFormat="1" applyFont="1" applyFill="1" applyBorder="1" applyAlignment="1">
      <alignment horizontal="left" vertical="center"/>
    </xf>
    <xf numFmtId="165" fontId="4" fillId="10" borderId="27" xfId="1" applyNumberFormat="1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left" vertical="center"/>
    </xf>
    <xf numFmtId="165" fontId="4" fillId="10" borderId="0" xfId="1" applyNumberFormat="1" applyFont="1" applyFill="1" applyBorder="1" applyAlignment="1">
      <alignment horizontal="left" vertical="center"/>
    </xf>
    <xf numFmtId="165" fontId="4" fillId="10" borderId="28" xfId="1" applyNumberFormat="1" applyFont="1" applyFill="1" applyBorder="1" applyAlignment="1">
      <alignment horizontal="left" vertical="center"/>
    </xf>
    <xf numFmtId="0" fontId="7" fillId="6" borderId="21" xfId="6" applyFont="1" applyFill="1" applyBorder="1" applyAlignment="1">
      <alignment horizontal="center" vertical="center" wrapText="1"/>
    </xf>
    <xf numFmtId="0" fontId="7" fillId="6" borderId="27" xfId="6" applyFont="1" applyFill="1" applyBorder="1" applyAlignment="1">
      <alignment horizontal="center" vertical="center" wrapText="1"/>
    </xf>
    <xf numFmtId="49" fontId="4" fillId="10" borderId="23" xfId="1" applyNumberFormat="1" applyFont="1" applyFill="1" applyBorder="1" applyAlignment="1">
      <alignment horizontal="left" vertical="center"/>
    </xf>
    <xf numFmtId="49" fontId="4" fillId="10" borderId="28" xfId="1" applyNumberFormat="1" applyFont="1" applyFill="1" applyBorder="1" applyAlignment="1">
      <alignment horizontal="left" vertical="center"/>
    </xf>
    <xf numFmtId="49" fontId="4" fillId="10" borderId="14" xfId="1" applyNumberFormat="1" applyFont="1" applyFill="1" applyBorder="1" applyAlignment="1">
      <alignment horizontal="left" vertical="center"/>
    </xf>
    <xf numFmtId="49" fontId="4" fillId="10" borderId="21" xfId="1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10" fillId="3" borderId="38" xfId="8" applyNumberFormat="1" applyFont="1" applyFill="1" applyBorder="1" applyAlignment="1">
      <alignment horizontal="left" vertical="center"/>
    </xf>
    <xf numFmtId="49" fontId="10" fillId="3" borderId="39" xfId="8" applyNumberFormat="1" applyFont="1" applyFill="1" applyBorder="1" applyAlignment="1">
      <alignment horizontal="left" vertical="center"/>
    </xf>
    <xf numFmtId="49" fontId="10" fillId="3" borderId="40" xfId="8" applyNumberFormat="1" applyFont="1" applyFill="1" applyBorder="1" applyAlignment="1">
      <alignment horizontal="left" vertical="center"/>
    </xf>
    <xf numFmtId="4" fontId="10" fillId="12" borderId="14" xfId="8" applyFont="1" applyFill="1" applyBorder="1" applyAlignment="1">
      <alignment horizontal="left" vertical="center"/>
    </xf>
    <xf numFmtId="4" fontId="10" fillId="12" borderId="15" xfId="8" applyFont="1" applyFill="1" applyBorder="1" applyAlignment="1">
      <alignment horizontal="left" vertical="center"/>
    </xf>
    <xf numFmtId="4" fontId="10" fillId="12" borderId="16" xfId="8" applyFont="1" applyFill="1" applyBorder="1" applyAlignment="1">
      <alignment horizontal="left" vertical="center"/>
    </xf>
    <xf numFmtId="3" fontId="14" fillId="11" borderId="13" xfId="9" applyNumberFormat="1" applyFont="1" applyFill="1" applyBorder="1" applyAlignment="1">
      <alignment horizontal="center" vertical="center"/>
    </xf>
    <xf numFmtId="3" fontId="4" fillId="11" borderId="13" xfId="9" applyNumberFormat="1" applyFont="1" applyFill="1" applyBorder="1" applyAlignment="1">
      <alignment horizontal="center" vertical="center"/>
    </xf>
    <xf numFmtId="165" fontId="4" fillId="8" borderId="14" xfId="10" applyNumberFormat="1" applyFont="1" applyFill="1" applyBorder="1" applyAlignment="1">
      <alignment horizontal="center" vertical="center"/>
    </xf>
    <xf numFmtId="165" fontId="4" fillId="8" borderId="16" xfId="10" applyNumberFormat="1" applyFont="1" applyFill="1" applyBorder="1" applyAlignment="1">
      <alignment horizontal="center" vertical="center"/>
    </xf>
    <xf numFmtId="165" fontId="4" fillId="13" borderId="15" xfId="10" applyNumberFormat="1" applyFont="1" applyFill="1" applyBorder="1" applyAlignment="1">
      <alignment horizontal="center" vertical="center"/>
    </xf>
    <xf numFmtId="165" fontId="4" fillId="8" borderId="14" xfId="9" applyNumberFormat="1" applyFont="1" applyFill="1" applyBorder="1" applyAlignment="1">
      <alignment horizontal="center" vertical="center"/>
    </xf>
    <xf numFmtId="165" fontId="4" fillId="8" borderId="16" xfId="9" applyNumberFormat="1" applyFont="1" applyFill="1" applyBorder="1" applyAlignment="1">
      <alignment horizontal="center" vertical="center"/>
    </xf>
    <xf numFmtId="3" fontId="14" fillId="11" borderId="14" xfId="9" applyNumberFormat="1" applyFont="1" applyFill="1" applyBorder="1" applyAlignment="1">
      <alignment horizontal="center" vertical="center"/>
    </xf>
    <xf numFmtId="3" fontId="14" fillId="11" borderId="16" xfId="9" applyNumberFormat="1" applyFont="1" applyFill="1" applyBorder="1" applyAlignment="1">
      <alignment horizontal="center" vertical="center"/>
    </xf>
    <xf numFmtId="3" fontId="4" fillId="11" borderId="14" xfId="9" applyNumberFormat="1" applyFont="1" applyFill="1" applyBorder="1" applyAlignment="1">
      <alignment horizontal="center" vertical="center"/>
    </xf>
    <xf numFmtId="3" fontId="4" fillId="11" borderId="16" xfId="9" applyNumberFormat="1" applyFont="1" applyFill="1" applyBorder="1" applyAlignment="1">
      <alignment horizontal="center" vertical="center"/>
    </xf>
    <xf numFmtId="0" fontId="7" fillId="6" borderId="49" xfId="6" applyFont="1" applyFill="1" applyBorder="1" applyAlignment="1">
      <alignment horizontal="center" vertical="center" wrapText="1"/>
    </xf>
    <xf numFmtId="3" fontId="4" fillId="11" borderId="37" xfId="9" applyNumberFormat="1" applyFont="1" applyFill="1" applyBorder="1" applyAlignment="1">
      <alignment horizontal="center" vertical="center"/>
    </xf>
    <xf numFmtId="3" fontId="14" fillId="11" borderId="37" xfId="9" applyNumberFormat="1" applyFont="1" applyFill="1" applyBorder="1" applyAlignment="1">
      <alignment horizontal="center" vertical="center"/>
    </xf>
    <xf numFmtId="2" fontId="4" fillId="9" borderId="37" xfId="9" applyNumberFormat="1" applyFont="1" applyFill="1" applyBorder="1" applyAlignment="1">
      <alignment horizontal="center" vertical="center"/>
    </xf>
    <xf numFmtId="165" fontId="4" fillId="8" borderId="37" xfId="9" applyNumberFormat="1" applyFont="1" applyFill="1" applyBorder="1" applyAlignment="1">
      <alignment horizontal="center" vertical="center"/>
    </xf>
    <xf numFmtId="165" fontId="4" fillId="13" borderId="49" xfId="10" applyNumberFormat="1" applyFont="1" applyFill="1" applyBorder="1" applyAlignment="1">
      <alignment horizontal="center" vertical="center"/>
    </xf>
    <xf numFmtId="165" fontId="4" fillId="8" borderId="37" xfId="10" applyNumberFormat="1" applyFont="1" applyFill="1" applyBorder="1" applyAlignment="1">
      <alignment horizontal="center" vertical="center"/>
    </xf>
    <xf numFmtId="0" fontId="16" fillId="0" borderId="0" xfId="0" applyFont="1"/>
    <xf numFmtId="0" fontId="18" fillId="0" borderId="53" xfId="11" applyFont="1" applyFill="1" applyBorder="1" applyAlignment="1">
      <alignment wrapText="1"/>
    </xf>
    <xf numFmtId="10" fontId="18" fillId="0" borderId="53" xfId="11" applyNumberFormat="1" applyFont="1" applyFill="1" applyBorder="1" applyAlignment="1">
      <alignment horizontal="right" wrapText="1"/>
    </xf>
    <xf numFmtId="0" fontId="18" fillId="0" borderId="53" xfId="11" applyFont="1" applyFill="1" applyBorder="1" applyAlignment="1">
      <alignment horizontal="right" wrapText="1"/>
    </xf>
    <xf numFmtId="0" fontId="17" fillId="0" borderId="0" xfId="11" applyFont="1"/>
    <xf numFmtId="0" fontId="18" fillId="14" borderId="52" xfId="11" applyFont="1" applyFill="1" applyBorder="1" applyAlignment="1">
      <alignment horizontal="left"/>
    </xf>
    <xf numFmtId="0" fontId="19" fillId="14" borderId="52" xfId="11" applyFont="1" applyFill="1" applyBorder="1" applyAlignment="1">
      <alignment horizontal="center"/>
    </xf>
    <xf numFmtId="0" fontId="18" fillId="0" borderId="53" xfId="11" applyFont="1" applyFill="1" applyBorder="1" applyAlignment="1">
      <alignment horizontal="center" wrapText="1"/>
    </xf>
    <xf numFmtId="0" fontId="17" fillId="0" borderId="0" xfId="11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53" xfId="11" applyFont="1" applyFill="1" applyBorder="1" applyAlignment="1">
      <alignment wrapText="1"/>
    </xf>
    <xf numFmtId="0" fontId="19" fillId="0" borderId="53" xfId="11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10" fontId="20" fillId="0" borderId="0" xfId="10" applyNumberFormat="1" applyFont="1" applyAlignment="1">
      <alignment horizontal="center"/>
    </xf>
    <xf numFmtId="0" fontId="0" fillId="0" borderId="0" xfId="0" applyFill="1" applyBorder="1"/>
    <xf numFmtId="0" fontId="18" fillId="0" borderId="53" xfId="12" applyFont="1" applyFill="1" applyBorder="1" applyAlignment="1">
      <alignment wrapText="1"/>
    </xf>
    <xf numFmtId="0" fontId="18" fillId="0" borderId="53" xfId="12" applyFont="1" applyFill="1" applyBorder="1" applyAlignment="1">
      <alignment horizontal="right" wrapText="1"/>
    </xf>
    <xf numFmtId="0" fontId="18" fillId="14" borderId="52" xfId="12" applyFont="1" applyFill="1" applyBorder="1" applyAlignment="1">
      <alignment horizontal="left"/>
    </xf>
    <xf numFmtId="10" fontId="18" fillId="0" borderId="53" xfId="10" applyNumberFormat="1" applyFont="1" applyFill="1" applyBorder="1" applyAlignment="1">
      <alignment horizontal="right" wrapText="1"/>
    </xf>
    <xf numFmtId="0" fontId="19" fillId="0" borderId="53" xfId="12" applyFont="1" applyFill="1" applyBorder="1" applyAlignment="1">
      <alignment horizontal="right" wrapText="1"/>
    </xf>
    <xf numFmtId="10" fontId="19" fillId="0" borderId="53" xfId="10" applyNumberFormat="1" applyFont="1" applyFill="1" applyBorder="1" applyAlignment="1">
      <alignment horizontal="right" wrapText="1"/>
    </xf>
  </cellXfs>
  <cellStyles count="13">
    <cellStyle name="BordeEsqDS" xfId="4"/>
    <cellStyle name="BordeEsqIS" xfId="2"/>
    <cellStyle name="BordeTablaDer" xfId="7"/>
    <cellStyle name="BordeTablaIzq" xfId="5"/>
    <cellStyle name="BordeTablaSup" xfId="3"/>
    <cellStyle name="CMenuIzq" xfId="8"/>
    <cellStyle name="fSubTitulo" xfId="1"/>
    <cellStyle name="fTitularOscura" xfId="6"/>
    <cellStyle name="Normal" xfId="0" builtinId="0"/>
    <cellStyle name="Normal_Full1" xfId="11"/>
    <cellStyle name="Normal_Full2" xfId="12"/>
    <cellStyle name="Percentatge" xfId="10" builtinId="5"/>
    <cellStyle name="SinEstilo" xfId="9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showGridLines="0" tabSelected="1" zoomScaleNormal="100" workbookViewId="0">
      <selection activeCell="H13" sqref="H13"/>
    </sheetView>
  </sheetViews>
  <sheetFormatPr defaultColWidth="11.44140625" defaultRowHeight="14.4" x14ac:dyDescent="0.3"/>
  <cols>
    <col min="1" max="1" width="0.88671875" customWidth="1"/>
    <col min="2" max="2" width="19.88671875" customWidth="1"/>
    <col min="3" max="3" width="9.5546875" customWidth="1"/>
    <col min="4" max="4" width="14.44140625" customWidth="1"/>
    <col min="5" max="5" width="13.77734375" customWidth="1"/>
    <col min="6" max="18" width="8.44140625" customWidth="1"/>
    <col min="19" max="19" width="9" customWidth="1"/>
    <col min="20" max="20" width="8.44140625" customWidth="1"/>
    <col min="21" max="21" width="0.5546875" customWidth="1"/>
    <col min="22" max="22" width="2.21875" customWidth="1"/>
    <col min="23" max="23" width="6.33203125" customWidth="1"/>
    <col min="24" max="25" width="10.77734375" customWidth="1"/>
    <col min="26" max="26" width="17.88671875" customWidth="1"/>
    <col min="27" max="27" width="20.21875" customWidth="1"/>
    <col min="28" max="29" width="10.77734375" customWidth="1"/>
    <col min="30" max="30" width="6.6640625" customWidth="1"/>
  </cols>
  <sheetData>
    <row r="1" spans="1:21" ht="15.6" thickTop="1" thickBot="1" x14ac:dyDescent="0.35">
      <c r="B1" s="75" t="s">
        <v>36</v>
      </c>
      <c r="C1" s="76"/>
      <c r="D1" s="76"/>
      <c r="E1" s="76"/>
      <c r="F1" s="76"/>
      <c r="G1" s="76"/>
      <c r="H1" s="76"/>
    </row>
    <row r="2" spans="1:21" ht="15.6" thickTop="1" thickBot="1" x14ac:dyDescent="0.35">
      <c r="B2" s="1" t="s">
        <v>37</v>
      </c>
      <c r="C2" s="2"/>
      <c r="D2" s="2"/>
      <c r="E2" s="2"/>
      <c r="G2" s="2"/>
      <c r="H2" s="2"/>
    </row>
    <row r="3" spans="1:21" ht="15" thickTop="1" x14ac:dyDescent="0.3"/>
    <row r="5" spans="1:21" x14ac:dyDescent="0.3">
      <c r="B5" s="14" t="s">
        <v>42</v>
      </c>
    </row>
    <row r="6" spans="1:21" ht="3" customHeight="1" x14ac:dyDescent="0.3">
      <c r="A6" s="19"/>
      <c r="B6" s="3"/>
      <c r="C6" s="3"/>
      <c r="D6" s="3"/>
      <c r="E6" s="3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1" ht="19.2" customHeight="1" x14ac:dyDescent="0.3">
      <c r="A7" s="7"/>
      <c r="B7" s="77"/>
      <c r="C7" s="80"/>
      <c r="D7" s="80"/>
      <c r="E7" s="80"/>
      <c r="F7" s="82" t="s">
        <v>0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  <c r="U7" s="8"/>
    </row>
    <row r="8" spans="1:21" ht="18.600000000000001" customHeight="1" x14ac:dyDescent="0.3">
      <c r="A8" s="7"/>
      <c r="B8" s="78"/>
      <c r="C8" s="80"/>
      <c r="D8" s="80"/>
      <c r="E8" s="80"/>
      <c r="F8" s="81" t="s">
        <v>39</v>
      </c>
      <c r="G8" s="81"/>
      <c r="H8" s="81"/>
      <c r="I8" s="81" t="s">
        <v>40</v>
      </c>
      <c r="J8" s="81"/>
      <c r="K8" s="81"/>
      <c r="L8" s="81" t="s">
        <v>41</v>
      </c>
      <c r="M8" s="81"/>
      <c r="N8" s="81"/>
      <c r="O8" s="81" t="s">
        <v>43</v>
      </c>
      <c r="P8" s="81"/>
      <c r="Q8" s="81"/>
      <c r="R8" s="82" t="s">
        <v>45</v>
      </c>
      <c r="S8" s="83"/>
      <c r="T8" s="84"/>
      <c r="U8" s="8"/>
    </row>
    <row r="9" spans="1:21" ht="20.399999999999999" customHeight="1" x14ac:dyDescent="0.3">
      <c r="A9" s="7"/>
      <c r="B9" s="79"/>
      <c r="C9" s="80"/>
      <c r="D9" s="80"/>
      <c r="E9" s="80"/>
      <c r="F9" s="31" t="s">
        <v>1</v>
      </c>
      <c r="G9" s="31" t="s">
        <v>2</v>
      </c>
      <c r="H9" s="31" t="s">
        <v>3</v>
      </c>
      <c r="I9" s="31" t="s">
        <v>1</v>
      </c>
      <c r="J9" s="31" t="s">
        <v>2</v>
      </c>
      <c r="K9" s="31" t="s">
        <v>3</v>
      </c>
      <c r="L9" s="36" t="s">
        <v>1</v>
      </c>
      <c r="M9" s="36" t="s">
        <v>2</v>
      </c>
      <c r="N9" s="36" t="s">
        <v>3</v>
      </c>
      <c r="O9" s="27" t="s">
        <v>1</v>
      </c>
      <c r="P9" s="27" t="s">
        <v>2</v>
      </c>
      <c r="Q9" s="27" t="s">
        <v>3</v>
      </c>
      <c r="R9" s="39" t="s">
        <v>1</v>
      </c>
      <c r="S9" s="39" t="s">
        <v>2</v>
      </c>
      <c r="T9" s="39" t="s">
        <v>3</v>
      </c>
      <c r="U9" s="8"/>
    </row>
    <row r="10" spans="1:21" ht="19.5" customHeight="1" x14ac:dyDescent="0.3">
      <c r="A10" s="9"/>
      <c r="B10" s="89" t="s">
        <v>6</v>
      </c>
      <c r="C10" s="59" t="s">
        <v>29</v>
      </c>
      <c r="D10" s="95"/>
      <c r="E10" s="10" t="s">
        <v>7</v>
      </c>
      <c r="F10" s="15">
        <v>1267</v>
      </c>
      <c r="G10" s="15">
        <v>3784</v>
      </c>
      <c r="H10" s="15">
        <f t="shared" ref="H10:H15" si="0">+F10+G10</f>
        <v>5051</v>
      </c>
      <c r="I10" s="15">
        <v>1340</v>
      </c>
      <c r="J10" s="15">
        <v>4136</v>
      </c>
      <c r="K10" s="15">
        <f>+I10+J10</f>
        <v>5476</v>
      </c>
      <c r="L10" s="15">
        <v>1246</v>
      </c>
      <c r="M10" s="15">
        <v>3831</v>
      </c>
      <c r="N10" s="15">
        <f>+L10+M10</f>
        <v>5077</v>
      </c>
      <c r="O10" s="15">
        <v>1306</v>
      </c>
      <c r="P10" s="15">
        <v>3724</v>
      </c>
      <c r="Q10" s="15">
        <f>+O10+P10</f>
        <v>5030</v>
      </c>
      <c r="R10" s="15">
        <v>1368</v>
      </c>
      <c r="S10" s="15">
        <v>3767</v>
      </c>
      <c r="T10" s="15">
        <f>+R10+S10</f>
        <v>5135</v>
      </c>
      <c r="U10" s="11"/>
    </row>
    <row r="11" spans="1:21" ht="19.5" customHeight="1" x14ac:dyDescent="0.3">
      <c r="A11" s="9"/>
      <c r="B11" s="89"/>
      <c r="C11" s="96"/>
      <c r="D11" s="97"/>
      <c r="E11" s="10" t="s">
        <v>8</v>
      </c>
      <c r="F11" s="15">
        <v>53</v>
      </c>
      <c r="G11" s="15">
        <v>215</v>
      </c>
      <c r="H11" s="15">
        <f t="shared" si="0"/>
        <v>268</v>
      </c>
      <c r="I11" s="15">
        <v>41</v>
      </c>
      <c r="J11" s="15">
        <v>201</v>
      </c>
      <c r="K11" s="15">
        <f>+I11+J11</f>
        <v>242</v>
      </c>
      <c r="L11" s="15">
        <v>58</v>
      </c>
      <c r="M11" s="15">
        <v>212</v>
      </c>
      <c r="N11" s="15">
        <f>+L11+M11</f>
        <v>270</v>
      </c>
      <c r="O11" s="15">
        <v>74</v>
      </c>
      <c r="P11" s="15">
        <v>264</v>
      </c>
      <c r="Q11" s="15">
        <f>+O11+P11</f>
        <v>338</v>
      </c>
      <c r="R11" s="15">
        <v>69</v>
      </c>
      <c r="S11" s="15">
        <v>214</v>
      </c>
      <c r="T11" s="15">
        <f>+R11+S11</f>
        <v>283</v>
      </c>
      <c r="U11" s="11"/>
    </row>
    <row r="12" spans="1:21" ht="19.5" customHeight="1" x14ac:dyDescent="0.3">
      <c r="A12" s="9"/>
      <c r="B12" s="89"/>
      <c r="C12" s="98"/>
      <c r="D12" s="99"/>
      <c r="E12" s="10" t="s">
        <v>3</v>
      </c>
      <c r="F12" s="15">
        <f>SUM(F10:F11)</f>
        <v>1320</v>
      </c>
      <c r="G12" s="15">
        <f>SUM(G10:G11)</f>
        <v>3999</v>
      </c>
      <c r="H12" s="15">
        <f t="shared" si="0"/>
        <v>5319</v>
      </c>
      <c r="I12" s="15">
        <f t="shared" ref="I12" si="1">SUM(I10:I11)</f>
        <v>1381</v>
      </c>
      <c r="J12" s="15">
        <f t="shared" ref="J12" si="2">SUM(J10:J11)</f>
        <v>4337</v>
      </c>
      <c r="K12" s="15">
        <f t="shared" ref="K12:S12" si="3">SUM(K10:K11)</f>
        <v>5718</v>
      </c>
      <c r="L12" s="15">
        <f t="shared" si="3"/>
        <v>1304</v>
      </c>
      <c r="M12" s="15">
        <f t="shared" si="3"/>
        <v>4043</v>
      </c>
      <c r="N12" s="15">
        <f t="shared" si="3"/>
        <v>5347</v>
      </c>
      <c r="O12" s="15">
        <f t="shared" si="3"/>
        <v>1380</v>
      </c>
      <c r="P12" s="15">
        <f t="shared" si="3"/>
        <v>3988</v>
      </c>
      <c r="Q12" s="15">
        <f t="shared" si="3"/>
        <v>5368</v>
      </c>
      <c r="R12" s="15">
        <f>SUM(R10:R11)</f>
        <v>1437</v>
      </c>
      <c r="S12" s="15">
        <f t="shared" si="3"/>
        <v>3981</v>
      </c>
      <c r="T12" s="15">
        <f>SUM(T10:T11)</f>
        <v>5418</v>
      </c>
      <c r="U12" s="35">
        <f t="shared" ref="U12" si="4">SUM(U10:U11)</f>
        <v>0</v>
      </c>
    </row>
    <row r="13" spans="1:21" ht="19.5" customHeight="1" x14ac:dyDescent="0.3">
      <c r="A13" s="9"/>
      <c r="B13" s="89"/>
      <c r="C13" s="53" t="s">
        <v>9</v>
      </c>
      <c r="D13" s="54"/>
      <c r="E13" s="64"/>
      <c r="F13" s="16">
        <v>5869</v>
      </c>
      <c r="G13" s="16">
        <v>17008</v>
      </c>
      <c r="H13" s="16">
        <f t="shared" si="0"/>
        <v>22877</v>
      </c>
      <c r="I13" s="16">
        <v>5977</v>
      </c>
      <c r="J13" s="16">
        <v>17399</v>
      </c>
      <c r="K13" s="16">
        <f>+I13+J13</f>
        <v>23376</v>
      </c>
      <c r="L13" s="16">
        <v>5814</v>
      </c>
      <c r="M13" s="16">
        <v>17012</v>
      </c>
      <c r="N13" s="16">
        <f>+L13+M13</f>
        <v>22826</v>
      </c>
      <c r="O13" s="16">
        <v>5934</v>
      </c>
      <c r="P13" s="16">
        <v>16948</v>
      </c>
      <c r="Q13" s="16">
        <f>+O13+P13</f>
        <v>22882</v>
      </c>
      <c r="R13" s="16">
        <v>5956</v>
      </c>
      <c r="S13" s="16">
        <v>16747</v>
      </c>
      <c r="T13" s="16">
        <f>+R13+S13</f>
        <v>22703</v>
      </c>
      <c r="U13" s="11"/>
    </row>
    <row r="14" spans="1:21" ht="19.5" customHeight="1" x14ac:dyDescent="0.3">
      <c r="A14" s="9"/>
      <c r="B14" s="89"/>
      <c r="C14" s="88" t="s">
        <v>10</v>
      </c>
      <c r="D14" s="88"/>
      <c r="E14" s="88"/>
      <c r="F14" s="15">
        <v>4922.2299999999996</v>
      </c>
      <c r="G14" s="15">
        <v>14060.8</v>
      </c>
      <c r="H14" s="15">
        <f t="shared" si="0"/>
        <v>18983.03</v>
      </c>
      <c r="I14" s="15">
        <v>4875.3499999999922</v>
      </c>
      <c r="J14" s="15">
        <v>14067.651666666494</v>
      </c>
      <c r="K14" s="15">
        <f>+I14+J14</f>
        <v>18943.001666666485</v>
      </c>
      <c r="L14" s="15">
        <v>4781.5999999999694</v>
      </c>
      <c r="M14" s="15">
        <v>13770.536666666425</v>
      </c>
      <c r="N14" s="15">
        <f>+L14+M14</f>
        <v>18552.136666666396</v>
      </c>
      <c r="O14" s="15">
        <v>4888.9499999999844</v>
      </c>
      <c r="P14" s="15">
        <v>13794.933333333109</v>
      </c>
      <c r="Q14" s="15">
        <f>+O14+P14</f>
        <v>18683.883333333091</v>
      </c>
      <c r="R14" s="15">
        <v>4959.3166666666502</v>
      </c>
      <c r="S14" s="15">
        <v>13671.708333333185</v>
      </c>
      <c r="T14" s="15">
        <f>+R14+S14</f>
        <v>18631.024999999834</v>
      </c>
      <c r="U14" s="11"/>
    </row>
    <row r="15" spans="1:21" ht="19.5" customHeight="1" x14ac:dyDescent="0.3">
      <c r="A15" s="9"/>
      <c r="B15" s="89" t="s">
        <v>11</v>
      </c>
      <c r="C15" s="65" t="s">
        <v>12</v>
      </c>
      <c r="D15" s="90"/>
      <c r="E15" s="87"/>
      <c r="F15" s="16">
        <f>F10</f>
        <v>1267</v>
      </c>
      <c r="G15" s="16">
        <f>G10</f>
        <v>3784</v>
      </c>
      <c r="H15" s="16">
        <f t="shared" si="0"/>
        <v>5051</v>
      </c>
      <c r="I15" s="16">
        <f>I10</f>
        <v>1340</v>
      </c>
      <c r="J15" s="16">
        <f>J10</f>
        <v>4136</v>
      </c>
      <c r="K15" s="16">
        <f>+I15+J15</f>
        <v>5476</v>
      </c>
      <c r="L15" s="16">
        <f>L10</f>
        <v>1246</v>
      </c>
      <c r="M15" s="16">
        <f>M10</f>
        <v>3831</v>
      </c>
      <c r="N15" s="16">
        <f>+L15+M15</f>
        <v>5077</v>
      </c>
      <c r="O15" s="16">
        <f>O10</f>
        <v>1306</v>
      </c>
      <c r="P15" s="16">
        <f>P10</f>
        <v>3724</v>
      </c>
      <c r="Q15" s="16">
        <f>+O15+P15</f>
        <v>5030</v>
      </c>
      <c r="R15" s="16">
        <v>1406.0916666666662</v>
      </c>
      <c r="S15" s="16">
        <v>3802.625</v>
      </c>
      <c r="T15" s="16">
        <f>+R15+S15</f>
        <v>5208.7166666666662</v>
      </c>
      <c r="U15" s="11"/>
    </row>
    <row r="16" spans="1:21" ht="19.5" customHeight="1" x14ac:dyDescent="0.3">
      <c r="A16" s="9"/>
      <c r="B16" s="89"/>
      <c r="C16" s="100" t="s">
        <v>13</v>
      </c>
      <c r="D16" s="91" t="s">
        <v>5</v>
      </c>
      <c r="E16" s="92"/>
      <c r="F16" s="28">
        <v>0.45618345618345618</v>
      </c>
      <c r="G16" s="28">
        <v>0.36075430445476908</v>
      </c>
      <c r="H16" s="28">
        <v>0.3846311475409836</v>
      </c>
      <c r="I16" s="28">
        <v>0.43183609141055951</v>
      </c>
      <c r="J16" s="28">
        <v>0.35577658760520275</v>
      </c>
      <c r="K16" s="28">
        <v>0.37437379576107899</v>
      </c>
      <c r="L16" s="28">
        <v>0.49399999999999999</v>
      </c>
      <c r="M16" s="28">
        <v>0.39300000000000002</v>
      </c>
      <c r="N16" s="28">
        <v>0.41799999999999998</v>
      </c>
      <c r="O16" s="28">
        <v>0.46700000000000003</v>
      </c>
      <c r="P16" s="28">
        <v>0.41699999999999998</v>
      </c>
      <c r="Q16" s="28">
        <v>0.43</v>
      </c>
      <c r="R16" s="28">
        <v>0.4254843517138599</v>
      </c>
      <c r="S16" s="28">
        <v>0.41195476575121165</v>
      </c>
      <c r="T16" s="28">
        <v>0.41554588607594939</v>
      </c>
      <c r="U16" s="11"/>
    </row>
    <row r="17" spans="1:21" ht="19.5" customHeight="1" x14ac:dyDescent="0.3">
      <c r="A17" s="9"/>
      <c r="B17" s="89"/>
      <c r="C17" s="101"/>
      <c r="D17" s="93" t="s">
        <v>14</v>
      </c>
      <c r="E17" s="94"/>
      <c r="F17" s="28">
        <v>0.33333333333333331</v>
      </c>
      <c r="G17" s="28">
        <v>0.36895326591965016</v>
      </c>
      <c r="H17" s="28">
        <v>0.3600409836065574</v>
      </c>
      <c r="I17" s="28">
        <v>0.30575256107171001</v>
      </c>
      <c r="J17" s="28">
        <v>0.3389441469013007</v>
      </c>
      <c r="K17" s="28">
        <v>0.33082851637764932</v>
      </c>
      <c r="L17" s="28">
        <v>0.29021276595744683</v>
      </c>
      <c r="M17" s="28">
        <v>0.33160621761658032</v>
      </c>
      <c r="N17" s="28">
        <v>0.32156133828996281</v>
      </c>
      <c r="O17" s="28">
        <v>0.2767145135566188</v>
      </c>
      <c r="P17" s="28">
        <v>0.27698237885462557</v>
      </c>
      <c r="Q17" s="28">
        <v>0.27691363078182563</v>
      </c>
      <c r="R17" s="28">
        <v>0.3479880774962742</v>
      </c>
      <c r="S17" s="28">
        <v>0.33629509962304793</v>
      </c>
      <c r="T17" s="28">
        <v>0.33939873417721517</v>
      </c>
      <c r="U17" s="11"/>
    </row>
    <row r="18" spans="1:21" ht="19.5" customHeight="1" x14ac:dyDescent="0.3">
      <c r="A18" s="9"/>
      <c r="B18" s="89"/>
      <c r="C18" s="85" t="s">
        <v>15</v>
      </c>
      <c r="D18" s="65" t="s">
        <v>16</v>
      </c>
      <c r="E18" s="87"/>
      <c r="F18" s="17">
        <v>8.026208026208026E-2</v>
      </c>
      <c r="G18" s="17">
        <v>0.11259907078436732</v>
      </c>
      <c r="H18" s="17">
        <v>0.10450819672131148</v>
      </c>
      <c r="I18" s="17">
        <v>0.11189913317572892</v>
      </c>
      <c r="J18" s="17">
        <v>0.12471308339709258</v>
      </c>
      <c r="K18" s="17">
        <v>0.12157996146435453</v>
      </c>
      <c r="L18" s="17">
        <v>9.0212765957446803E-2</v>
      </c>
      <c r="M18" s="17">
        <v>0.12571584401418054</v>
      </c>
      <c r="N18" s="17">
        <v>0.1171003717472119</v>
      </c>
      <c r="O18" s="17">
        <v>0.10299999999999999</v>
      </c>
      <c r="P18" s="17">
        <v>0.13</v>
      </c>
      <c r="Q18" s="17">
        <v>0.123</v>
      </c>
      <c r="R18" s="24">
        <v>0.10581222056631892</v>
      </c>
      <c r="S18" s="24">
        <v>0.10850834679590737</v>
      </c>
      <c r="T18" s="24">
        <v>0.10779272151898735</v>
      </c>
      <c r="U18" s="11"/>
    </row>
    <row r="19" spans="1:21" ht="19.5" customHeight="1" x14ac:dyDescent="0.3">
      <c r="A19" s="9"/>
      <c r="B19" s="89"/>
      <c r="C19" s="86"/>
      <c r="D19" s="65" t="s">
        <v>17</v>
      </c>
      <c r="E19" s="87"/>
      <c r="F19" s="17">
        <v>5.4873054873054876E-2</v>
      </c>
      <c r="G19" s="17">
        <v>7.2424159606449851E-2</v>
      </c>
      <c r="H19" s="17">
        <v>6.8032786885245902E-2</v>
      </c>
      <c r="I19" s="17">
        <v>5.1221434200157602E-2</v>
      </c>
      <c r="J19" s="17">
        <v>7.8041315990818663E-2</v>
      </c>
      <c r="K19" s="17">
        <v>7.1483622350674375E-2</v>
      </c>
      <c r="L19" s="17">
        <v>7.1489361702127663E-2</v>
      </c>
      <c r="M19" s="17">
        <v>8.3446959367330237E-2</v>
      </c>
      <c r="N19" s="17">
        <v>8.0545229244114003E-2</v>
      </c>
      <c r="O19" s="17">
        <v>5.7500000000000002E-2</v>
      </c>
      <c r="P19" s="17">
        <v>8.1773127753303962E-2</v>
      </c>
      <c r="Q19" s="17">
        <v>7.5521899304134263E-2</v>
      </c>
      <c r="R19" s="17">
        <v>3.7257824143070044E-2</v>
      </c>
      <c r="S19" s="17">
        <v>4.3349488422186319E-2</v>
      </c>
      <c r="T19" s="17">
        <v>4.1732594936708861E-2</v>
      </c>
      <c r="U19" s="11"/>
    </row>
    <row r="20" spans="1:21" ht="19.5" customHeight="1" x14ac:dyDescent="0.3">
      <c r="A20" s="9"/>
      <c r="B20" s="89"/>
      <c r="C20" s="88" t="s">
        <v>30</v>
      </c>
      <c r="D20" s="88"/>
      <c r="E20" s="88"/>
      <c r="F20" s="28">
        <v>7.5348075348075347E-2</v>
      </c>
      <c r="G20" s="28">
        <v>8.5269199234763601E-2</v>
      </c>
      <c r="H20" s="28">
        <v>8.2786885245901637E-2</v>
      </c>
      <c r="I20" s="28">
        <v>9.9290780141843976E-2</v>
      </c>
      <c r="J20" s="28">
        <v>0.10252486610558531</v>
      </c>
      <c r="K20" s="28">
        <v>0.10173410404624278</v>
      </c>
      <c r="L20" s="28">
        <v>5.4468085106382978E-2</v>
      </c>
      <c r="M20" s="28">
        <v>6.5994000545404968E-2</v>
      </c>
      <c r="N20" s="28">
        <v>6.3197026022304828E-2</v>
      </c>
      <c r="O20" s="28">
        <v>9.5693779904306206E-2</v>
      </c>
      <c r="P20" s="28">
        <v>9.4438325991189426E-2</v>
      </c>
      <c r="Q20" s="28">
        <v>9.4760540319279579E-2</v>
      </c>
      <c r="R20" s="28">
        <v>8.3457526080476907E-2</v>
      </c>
      <c r="S20" s="28">
        <v>9.989229940764674E-2</v>
      </c>
      <c r="T20" s="28">
        <v>9.5530063291139236E-2</v>
      </c>
      <c r="U20" s="11"/>
    </row>
    <row r="21" spans="1:21" ht="19.5" customHeight="1" x14ac:dyDescent="0.3">
      <c r="A21" s="9"/>
      <c r="B21" s="89" t="s">
        <v>18</v>
      </c>
      <c r="C21" s="53" t="s">
        <v>19</v>
      </c>
      <c r="D21" s="54"/>
      <c r="E21" s="64"/>
      <c r="F21" s="24">
        <v>0.82199999999999995</v>
      </c>
      <c r="G21" s="24">
        <v>0.78300000000000003</v>
      </c>
      <c r="H21" s="24">
        <v>0.79300000000000004</v>
      </c>
      <c r="I21" s="24">
        <v>0.81100000000000005</v>
      </c>
      <c r="J21" s="24">
        <v>0.77600000000000002</v>
      </c>
      <c r="K21" s="24">
        <v>0.78500000000000003</v>
      </c>
      <c r="L21" s="24">
        <v>0.80800000000000005</v>
      </c>
      <c r="M21" s="24">
        <v>0.76100000000000001</v>
      </c>
      <c r="N21" s="24">
        <v>0.77300000000000002</v>
      </c>
      <c r="O21" s="24">
        <v>0.81230000000000002</v>
      </c>
      <c r="P21" s="24">
        <v>0.76500000000000001</v>
      </c>
      <c r="Q21" s="24">
        <v>0.77739999999999998</v>
      </c>
      <c r="R21" s="24">
        <v>0.81689999999999996</v>
      </c>
      <c r="S21" s="24">
        <v>0.7792</v>
      </c>
      <c r="T21" s="24">
        <v>0.78920000000000001</v>
      </c>
      <c r="U21" s="11"/>
    </row>
    <row r="22" spans="1:21" ht="19.5" customHeight="1" x14ac:dyDescent="0.3">
      <c r="A22" s="9"/>
      <c r="B22" s="89"/>
      <c r="C22" s="88" t="s">
        <v>20</v>
      </c>
      <c r="D22" s="88"/>
      <c r="E22" s="88"/>
      <c r="F22" s="29">
        <v>0.85099999999999998</v>
      </c>
      <c r="G22" s="29">
        <v>0.82</v>
      </c>
      <c r="H22" s="29">
        <v>0.82799999999999996</v>
      </c>
      <c r="I22" s="29">
        <v>0.84599999999999997</v>
      </c>
      <c r="J22" s="29">
        <v>0.81499999999999995</v>
      </c>
      <c r="K22" s="29">
        <v>0.82299999999999995</v>
      </c>
      <c r="L22" s="29">
        <v>0.84399999999999997</v>
      </c>
      <c r="M22" s="29">
        <v>0.81100000000000005</v>
      </c>
      <c r="N22" s="29">
        <v>0.82</v>
      </c>
      <c r="O22" s="29">
        <v>0.85129999999999995</v>
      </c>
      <c r="P22" s="29">
        <v>0.81689999999999996</v>
      </c>
      <c r="Q22" s="29">
        <v>0.82609999999999995</v>
      </c>
      <c r="R22" s="29">
        <v>0.85509999999999997</v>
      </c>
      <c r="S22" s="29">
        <v>0.82750000000000001</v>
      </c>
      <c r="T22" s="29">
        <v>0.83489999999999998</v>
      </c>
      <c r="U22" s="11"/>
    </row>
    <row r="23" spans="1:21" ht="19.5" customHeight="1" x14ac:dyDescent="0.3">
      <c r="A23" s="9"/>
      <c r="B23" s="89"/>
      <c r="C23" s="53" t="s">
        <v>21</v>
      </c>
      <c r="D23" s="54"/>
      <c r="E23" s="64"/>
      <c r="F23" s="18">
        <v>50.320923496336682</v>
      </c>
      <c r="G23" s="18">
        <v>49.603010348071493</v>
      </c>
      <c r="H23" s="18">
        <v>49.78718800542029</v>
      </c>
      <c r="I23" s="18">
        <v>48.941107579053039</v>
      </c>
      <c r="J23" s="18">
        <v>48.511931720213802</v>
      </c>
      <c r="K23" s="18">
        <v>48.621667522245041</v>
      </c>
      <c r="L23" s="18">
        <v>49.345717234262125</v>
      </c>
      <c r="M23" s="18">
        <v>48.567611098048431</v>
      </c>
      <c r="N23" s="18">
        <v>48.765802155436781</v>
      </c>
      <c r="O23" s="18">
        <v>49.43</v>
      </c>
      <c r="P23" s="18">
        <v>48.84</v>
      </c>
      <c r="Q23" s="18">
        <v>48.99</v>
      </c>
      <c r="R23" s="18">
        <v>49.96</v>
      </c>
      <c r="S23" s="18">
        <v>48.98</v>
      </c>
      <c r="T23" s="18">
        <v>49.24</v>
      </c>
      <c r="U23" s="11"/>
    </row>
    <row r="24" spans="1:21" ht="18" customHeight="1" x14ac:dyDescent="0.3">
      <c r="A24" s="25"/>
      <c r="B24" s="117" t="s">
        <v>31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26"/>
    </row>
    <row r="25" spans="1:21" ht="15.75" customHeight="1" x14ac:dyDescent="0.3">
      <c r="A25" s="20"/>
      <c r="B25" s="114" t="s">
        <v>32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6"/>
      <c r="U25" s="13"/>
    </row>
    <row r="26" spans="1:21" ht="21" customHeight="1" x14ac:dyDescent="0.3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1:21" ht="4.5" customHeight="1" x14ac:dyDescent="0.3">
      <c r="A27" s="41"/>
      <c r="B27" s="42"/>
      <c r="C27" s="102"/>
      <c r="D27" s="102"/>
      <c r="E27" s="102"/>
      <c r="F27" s="43"/>
      <c r="G27" s="43"/>
      <c r="H27" s="43"/>
      <c r="I27" s="44"/>
      <c r="J27" s="44"/>
      <c r="K27" s="44"/>
      <c r="L27" s="44"/>
      <c r="M27" s="44"/>
      <c r="N27" s="44"/>
      <c r="O27" s="44"/>
      <c r="P27" s="44"/>
      <c r="Q27" s="45"/>
      <c r="R27" s="33"/>
      <c r="S27" s="40"/>
      <c r="T27" s="40"/>
    </row>
    <row r="28" spans="1:21" ht="19.8" customHeight="1" x14ac:dyDescent="0.3">
      <c r="A28" s="46"/>
      <c r="B28" s="12"/>
      <c r="C28" s="107"/>
      <c r="D28" s="108"/>
      <c r="E28" s="108"/>
      <c r="F28" s="108"/>
      <c r="G28" s="82" t="s">
        <v>38</v>
      </c>
      <c r="H28" s="84"/>
      <c r="I28" s="82" t="s">
        <v>39</v>
      </c>
      <c r="J28" s="84"/>
      <c r="K28" s="82" t="s">
        <v>40</v>
      </c>
      <c r="L28" s="84"/>
      <c r="M28" s="82" t="s">
        <v>41</v>
      </c>
      <c r="N28" s="84"/>
      <c r="O28" s="82" t="s">
        <v>43</v>
      </c>
      <c r="P28" s="84"/>
      <c r="Q28" s="82" t="s">
        <v>45</v>
      </c>
      <c r="R28" s="131"/>
      <c r="S28" s="40"/>
    </row>
    <row r="29" spans="1:21" ht="19.8" customHeight="1" x14ac:dyDescent="0.3">
      <c r="A29" s="46"/>
      <c r="B29" s="55" t="s">
        <v>27</v>
      </c>
      <c r="C29" s="91" t="s">
        <v>26</v>
      </c>
      <c r="D29" s="103"/>
      <c r="E29" s="109" t="s">
        <v>22</v>
      </c>
      <c r="F29" s="110"/>
      <c r="G29" s="121">
        <v>1975</v>
      </c>
      <c r="H29" s="121"/>
      <c r="I29" s="121">
        <v>3025</v>
      </c>
      <c r="J29" s="121"/>
      <c r="K29" s="129">
        <v>3367</v>
      </c>
      <c r="L29" s="130"/>
      <c r="M29" s="121">
        <v>3390</v>
      </c>
      <c r="N29" s="121"/>
      <c r="O29" s="121">
        <v>3557</v>
      </c>
      <c r="P29" s="121"/>
      <c r="Q29" s="121">
        <v>3464</v>
      </c>
      <c r="R29" s="132"/>
    </row>
    <row r="30" spans="1:21" ht="19.8" customHeight="1" x14ac:dyDescent="0.3">
      <c r="A30" s="46"/>
      <c r="B30" s="55"/>
      <c r="C30" s="104"/>
      <c r="D30" s="105"/>
      <c r="E30" s="111" t="s">
        <v>23</v>
      </c>
      <c r="F30" s="66"/>
      <c r="G30" s="120">
        <v>468</v>
      </c>
      <c r="H30" s="120"/>
      <c r="I30" s="120">
        <v>502</v>
      </c>
      <c r="J30" s="120"/>
      <c r="K30" s="127">
        <v>320</v>
      </c>
      <c r="L30" s="128"/>
      <c r="M30" s="120">
        <v>177</v>
      </c>
      <c r="N30" s="120"/>
      <c r="O30" s="120" t="s">
        <v>4</v>
      </c>
      <c r="P30" s="120"/>
      <c r="Q30" s="120" t="s">
        <v>4</v>
      </c>
      <c r="R30" s="133"/>
      <c r="S30" s="40"/>
    </row>
    <row r="31" spans="1:21" ht="19.8" customHeight="1" x14ac:dyDescent="0.3">
      <c r="A31" s="46"/>
      <c r="B31" s="55"/>
      <c r="C31" s="104"/>
      <c r="D31" s="105"/>
      <c r="E31" s="111" t="s">
        <v>24</v>
      </c>
      <c r="F31" s="66"/>
      <c r="G31" s="120">
        <v>1450</v>
      </c>
      <c r="H31" s="120"/>
      <c r="I31" s="120">
        <v>1322</v>
      </c>
      <c r="J31" s="120"/>
      <c r="K31" s="127">
        <v>1210</v>
      </c>
      <c r="L31" s="128"/>
      <c r="M31" s="120">
        <v>1003</v>
      </c>
      <c r="N31" s="120"/>
      <c r="O31" s="120" t="s">
        <v>4</v>
      </c>
      <c r="P31" s="120"/>
      <c r="Q31" s="120" t="s">
        <v>4</v>
      </c>
      <c r="R31" s="133"/>
      <c r="S31" s="40"/>
    </row>
    <row r="32" spans="1:21" ht="19.8" customHeight="1" x14ac:dyDescent="0.3">
      <c r="A32" s="46"/>
      <c r="B32" s="55"/>
      <c r="C32" s="93"/>
      <c r="D32" s="106"/>
      <c r="E32" s="112" t="s">
        <v>25</v>
      </c>
      <c r="F32" s="113"/>
      <c r="G32" s="120">
        <v>352</v>
      </c>
      <c r="H32" s="120"/>
      <c r="I32" s="120">
        <v>603</v>
      </c>
      <c r="J32" s="120"/>
      <c r="K32" s="127" t="s">
        <v>4</v>
      </c>
      <c r="L32" s="128"/>
      <c r="M32" s="120" t="s">
        <v>4</v>
      </c>
      <c r="N32" s="120"/>
      <c r="O32" s="120" t="s">
        <v>4</v>
      </c>
      <c r="P32" s="120"/>
      <c r="Q32" s="120" t="s">
        <v>4</v>
      </c>
      <c r="R32" s="133"/>
      <c r="S32" s="40"/>
      <c r="T32" s="40"/>
    </row>
    <row r="33" spans="1:25" ht="19.8" customHeight="1" x14ac:dyDescent="0.3">
      <c r="A33" s="46"/>
      <c r="B33" s="55"/>
      <c r="C33" s="53" t="s">
        <v>44</v>
      </c>
      <c r="D33" s="54"/>
      <c r="E33" s="51" t="s">
        <v>22</v>
      </c>
      <c r="F33" s="52"/>
      <c r="G33" s="61">
        <v>4.41</v>
      </c>
      <c r="H33" s="61"/>
      <c r="I33" s="61">
        <v>4.75</v>
      </c>
      <c r="J33" s="61"/>
      <c r="K33" s="73">
        <v>4.9400000000000004</v>
      </c>
      <c r="L33" s="74"/>
      <c r="M33" s="61">
        <v>5.07</v>
      </c>
      <c r="N33" s="61"/>
      <c r="O33" s="61">
        <v>5.21</v>
      </c>
      <c r="P33" s="61"/>
      <c r="Q33" s="61">
        <v>5.12</v>
      </c>
      <c r="R33" s="134"/>
      <c r="T33" s="40"/>
    </row>
    <row r="34" spans="1:25" ht="19.8" customHeight="1" x14ac:dyDescent="0.3">
      <c r="A34" s="46"/>
      <c r="B34" s="56"/>
      <c r="C34" s="53" t="s">
        <v>46</v>
      </c>
      <c r="D34" s="54"/>
      <c r="E34" s="51" t="s">
        <v>22</v>
      </c>
      <c r="F34" s="52"/>
      <c r="G34" s="73"/>
      <c r="H34" s="74"/>
      <c r="I34" s="73"/>
      <c r="J34" s="74"/>
      <c r="K34" s="73">
        <v>6.87</v>
      </c>
      <c r="L34" s="74"/>
      <c r="M34" s="61">
        <v>6.86</v>
      </c>
      <c r="N34" s="61"/>
      <c r="O34" s="61">
        <v>6.83</v>
      </c>
      <c r="P34" s="61"/>
      <c r="Q34" s="61">
        <v>6.83</v>
      </c>
      <c r="R34" s="134"/>
      <c r="S34" s="40"/>
      <c r="T34" s="40"/>
    </row>
    <row r="35" spans="1:25" ht="19.8" customHeight="1" x14ac:dyDescent="0.3">
      <c r="A35" s="46"/>
      <c r="B35" s="58" t="s">
        <v>35</v>
      </c>
      <c r="C35" s="59" t="s">
        <v>33</v>
      </c>
      <c r="D35" s="60"/>
      <c r="E35" s="67" t="s">
        <v>22</v>
      </c>
      <c r="F35" s="66"/>
      <c r="G35" s="62">
        <v>0.47039999999999998</v>
      </c>
      <c r="H35" s="62"/>
      <c r="I35" s="62">
        <v>0.35499999999999998</v>
      </c>
      <c r="J35" s="62"/>
      <c r="K35" s="125">
        <v>0.39</v>
      </c>
      <c r="L35" s="126"/>
      <c r="M35" s="62">
        <v>0.38800000000000001</v>
      </c>
      <c r="N35" s="62"/>
      <c r="O35" s="62">
        <v>0.40899999999999997</v>
      </c>
      <c r="P35" s="62"/>
      <c r="Q35" s="62">
        <v>0.42459999999999998</v>
      </c>
      <c r="R35" s="135"/>
      <c r="S35" s="40"/>
      <c r="T35" s="40"/>
      <c r="X35" s="50"/>
      <c r="Y35" s="50"/>
    </row>
    <row r="36" spans="1:25" ht="19.8" customHeight="1" x14ac:dyDescent="0.3">
      <c r="A36" s="46"/>
      <c r="B36" s="55"/>
      <c r="C36" s="53" t="s">
        <v>28</v>
      </c>
      <c r="D36" s="64"/>
      <c r="E36" s="65" t="s">
        <v>22</v>
      </c>
      <c r="F36" s="66"/>
      <c r="G36" s="68">
        <v>0.94010000000000005</v>
      </c>
      <c r="H36" s="69"/>
      <c r="I36" s="68">
        <v>0.9194</v>
      </c>
      <c r="J36" s="69"/>
      <c r="K36" s="68">
        <v>0.90900000000000003</v>
      </c>
      <c r="L36" s="124"/>
      <c r="M36" s="68">
        <v>0.89900000000000002</v>
      </c>
      <c r="N36" s="69"/>
      <c r="O36" s="68">
        <v>0.8821</v>
      </c>
      <c r="P36" s="69"/>
      <c r="Q36" s="68">
        <v>0.88149999999999995</v>
      </c>
      <c r="R36" s="136"/>
      <c r="S36" s="40"/>
      <c r="T36" s="40"/>
    </row>
    <row r="37" spans="1:25" ht="19.8" customHeight="1" x14ac:dyDescent="0.3">
      <c r="A37" s="46"/>
      <c r="B37" s="55"/>
      <c r="C37" s="59" t="s">
        <v>34</v>
      </c>
      <c r="D37" s="60"/>
      <c r="E37" s="67" t="s">
        <v>22</v>
      </c>
      <c r="F37" s="66"/>
      <c r="G37" s="63">
        <v>0.24859999999999999</v>
      </c>
      <c r="H37" s="63"/>
      <c r="I37" s="63">
        <v>0.3548</v>
      </c>
      <c r="J37" s="63"/>
      <c r="K37" s="122">
        <v>0.35599999999999998</v>
      </c>
      <c r="L37" s="123"/>
      <c r="M37" s="63">
        <v>0.34499999999999997</v>
      </c>
      <c r="N37" s="63"/>
      <c r="O37" s="63">
        <v>0.32500000000000001</v>
      </c>
      <c r="P37" s="63"/>
      <c r="Q37" s="63">
        <v>0.30759999999999998</v>
      </c>
      <c r="R37" s="137"/>
      <c r="S37" s="152"/>
      <c r="T37" s="40"/>
    </row>
    <row r="38" spans="1:25" ht="19.5" customHeight="1" x14ac:dyDescent="0.3">
      <c r="A38" s="47"/>
      <c r="B38" s="70" t="s">
        <v>48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32"/>
      <c r="S38" s="40"/>
      <c r="T38" s="40"/>
    </row>
    <row r="39" spans="1:25" ht="14.4" customHeight="1" x14ac:dyDescent="0.3">
      <c r="A39" s="48"/>
      <c r="B39" s="72" t="s">
        <v>47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32"/>
      <c r="S39" s="40"/>
      <c r="T39" s="40"/>
    </row>
    <row r="40" spans="1:25" ht="14.4" customHeight="1" x14ac:dyDescent="0.3">
      <c r="A40" s="37"/>
      <c r="B40" s="57" t="s">
        <v>465</v>
      </c>
      <c r="C40" s="57"/>
      <c r="D40" s="5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9"/>
      <c r="R40" s="34"/>
      <c r="S40" s="40"/>
      <c r="T40" s="40"/>
    </row>
    <row r="42" spans="1:25" x14ac:dyDescent="0.3">
      <c r="E42" s="30"/>
    </row>
  </sheetData>
  <mergeCells count="110">
    <mergeCell ref="Q28:R28"/>
    <mergeCell ref="Q29:R29"/>
    <mergeCell ref="Q30:R30"/>
    <mergeCell ref="Q31:R31"/>
    <mergeCell ref="Q32:R32"/>
    <mergeCell ref="Q33:R33"/>
    <mergeCell ref="Q35:R35"/>
    <mergeCell ref="Q36:R36"/>
    <mergeCell ref="Q37:R37"/>
    <mergeCell ref="Q34:R34"/>
    <mergeCell ref="O28:P28"/>
    <mergeCell ref="O29:P29"/>
    <mergeCell ref="O30:P30"/>
    <mergeCell ref="O31:P31"/>
    <mergeCell ref="O35:P35"/>
    <mergeCell ref="O34:P34"/>
    <mergeCell ref="K28:L28"/>
    <mergeCell ref="K37:L37"/>
    <mergeCell ref="K36:L36"/>
    <mergeCell ref="K35:L35"/>
    <mergeCell ref="K33:L33"/>
    <mergeCell ref="K32:L32"/>
    <mergeCell ref="K31:L31"/>
    <mergeCell ref="K30:L30"/>
    <mergeCell ref="K29:L29"/>
    <mergeCell ref="M28:N28"/>
    <mergeCell ref="M29:N29"/>
    <mergeCell ref="M30:N30"/>
    <mergeCell ref="M31:N31"/>
    <mergeCell ref="M32:N32"/>
    <mergeCell ref="I36:J36"/>
    <mergeCell ref="I32:J32"/>
    <mergeCell ref="I33:J33"/>
    <mergeCell ref="I35:J35"/>
    <mergeCell ref="O36:P36"/>
    <mergeCell ref="M33:N33"/>
    <mergeCell ref="M35:N35"/>
    <mergeCell ref="M36:N36"/>
    <mergeCell ref="M37:N37"/>
    <mergeCell ref="M34:N34"/>
    <mergeCell ref="B21:B23"/>
    <mergeCell ref="C21:E21"/>
    <mergeCell ref="C22:E22"/>
    <mergeCell ref="C23:E23"/>
    <mergeCell ref="C33:D33"/>
    <mergeCell ref="C27:E27"/>
    <mergeCell ref="C29:D32"/>
    <mergeCell ref="C28:F28"/>
    <mergeCell ref="E29:F29"/>
    <mergeCell ref="E30:F30"/>
    <mergeCell ref="E31:F31"/>
    <mergeCell ref="E32:F32"/>
    <mergeCell ref="E33:F33"/>
    <mergeCell ref="B25:T25"/>
    <mergeCell ref="B24:T24"/>
    <mergeCell ref="G28:H28"/>
    <mergeCell ref="G31:H31"/>
    <mergeCell ref="G32:H32"/>
    <mergeCell ref="I28:J28"/>
    <mergeCell ref="I29:J29"/>
    <mergeCell ref="I30:J30"/>
    <mergeCell ref="G29:H29"/>
    <mergeCell ref="G30:H30"/>
    <mergeCell ref="I31:J31"/>
    <mergeCell ref="C20:E20"/>
    <mergeCell ref="B10:B14"/>
    <mergeCell ref="B15:B20"/>
    <mergeCell ref="C15:E15"/>
    <mergeCell ref="D16:E16"/>
    <mergeCell ref="D17:E17"/>
    <mergeCell ref="C10:D12"/>
    <mergeCell ref="C13:E13"/>
    <mergeCell ref="C14:E14"/>
    <mergeCell ref="C16:C17"/>
    <mergeCell ref="B1:H1"/>
    <mergeCell ref="B7:B9"/>
    <mergeCell ref="C7:E9"/>
    <mergeCell ref="F8:H8"/>
    <mergeCell ref="O8:Q8"/>
    <mergeCell ref="I8:K8"/>
    <mergeCell ref="L8:N8"/>
    <mergeCell ref="F7:T7"/>
    <mergeCell ref="C18:C19"/>
    <mergeCell ref="D19:E19"/>
    <mergeCell ref="D18:E18"/>
    <mergeCell ref="R8:T8"/>
    <mergeCell ref="E34:F34"/>
    <mergeCell ref="C34:D34"/>
    <mergeCell ref="B29:B34"/>
    <mergeCell ref="B40:D40"/>
    <mergeCell ref="B35:B37"/>
    <mergeCell ref="C37:D37"/>
    <mergeCell ref="G33:H33"/>
    <mergeCell ref="G35:H35"/>
    <mergeCell ref="G37:H37"/>
    <mergeCell ref="C36:D36"/>
    <mergeCell ref="E36:F36"/>
    <mergeCell ref="E37:F37"/>
    <mergeCell ref="G36:H36"/>
    <mergeCell ref="B38:Q38"/>
    <mergeCell ref="B39:Q39"/>
    <mergeCell ref="G34:H34"/>
    <mergeCell ref="I34:J34"/>
    <mergeCell ref="K34:L34"/>
    <mergeCell ref="O37:P37"/>
    <mergeCell ref="O32:P32"/>
    <mergeCell ref="O33:P33"/>
    <mergeCell ref="C35:D35"/>
    <mergeCell ref="E35:F35"/>
    <mergeCell ref="I37:J37"/>
  </mergeCells>
  <pageMargins left="0.7" right="0.7" top="0.75" bottom="0.75" header="0.3" footer="0.3"/>
  <pageSetup paperSize="9" scale="53" orientation="landscape" horizontalDpi="200" verticalDpi="200" r:id="rId1"/>
  <webPublishItems count="4">
    <webPublishItem id="5964" divId="1_1_12_5964" sourceType="range" sourceRef="A5:U39" destinationFile="\\gpaq\gpaqssl\lldades\indicadors\2016\1_1_12.htm"/>
    <webPublishItem id="20766" divId="1_1_12_20766" sourceType="range" sourceRef="A5:U40" destinationFile="\\gpaq\gpaqssl\lldades\indicadors\2018\1_1_12.htm"/>
    <webPublishItem id="4970" divId="1_1_12_4970" sourceType="range" sourceRef="A5:U41" destinationFile="\\gpaq\gpaqssl\lldades\indicadors\2016\1_1_12.htm"/>
    <webPublishItem id="1636" divId="1_1_12_1636" sourceType="range" sourceRef="A5:V40" destinationFile="\\gpaq\gpaqssl\lldades\indicadors\2018\1_1_1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8"/>
  <sheetViews>
    <sheetView topLeftCell="A58" workbookViewId="0">
      <selection activeCell="B1" sqref="B1"/>
    </sheetView>
  </sheetViews>
  <sheetFormatPr defaultRowHeight="13.8" x14ac:dyDescent="0.3"/>
  <cols>
    <col min="1" max="4" width="8.88671875" style="138"/>
    <col min="5" max="5" width="15" style="138" customWidth="1"/>
    <col min="6" max="6" width="46.109375" style="138" customWidth="1"/>
    <col min="7" max="9" width="8.88671875" style="138"/>
    <col min="10" max="11" width="8.88671875" style="147"/>
    <col min="12" max="12" width="9.88671875" style="147" bestFit="1" customWidth="1"/>
    <col min="13" max="13" width="13.21875" style="147" bestFit="1" customWidth="1"/>
    <col min="14" max="14" width="8.88671875" style="138"/>
    <col min="15" max="15" width="7.21875" style="138" customWidth="1"/>
    <col min="16" max="16384" width="8.88671875" style="138"/>
  </cols>
  <sheetData>
    <row r="1" spans="1:15" s="50" customFormat="1" x14ac:dyDescent="0.3">
      <c r="A1" s="143" t="s">
        <v>49</v>
      </c>
      <c r="B1" s="143" t="s">
        <v>51</v>
      </c>
      <c r="C1" s="143" t="s">
        <v>52</v>
      </c>
      <c r="D1" s="143" t="s">
        <v>53</v>
      </c>
      <c r="E1" s="143" t="s">
        <v>54</v>
      </c>
      <c r="F1" s="143" t="s">
        <v>55</v>
      </c>
      <c r="G1" s="143" t="s">
        <v>56</v>
      </c>
      <c r="H1" s="143" t="s">
        <v>57</v>
      </c>
      <c r="I1" s="143" t="s">
        <v>58</v>
      </c>
      <c r="J1" s="144" t="s">
        <v>3</v>
      </c>
      <c r="K1" s="144" t="s">
        <v>59</v>
      </c>
      <c r="L1" s="144" t="s">
        <v>60</v>
      </c>
      <c r="M1" s="144" t="s">
        <v>61</v>
      </c>
      <c r="N1" s="143" t="s">
        <v>62</v>
      </c>
      <c r="O1" s="143" t="s">
        <v>63</v>
      </c>
    </row>
    <row r="2" spans="1:15" x14ac:dyDescent="0.3">
      <c r="A2" s="139" t="s">
        <v>64</v>
      </c>
      <c r="B2" s="139" t="s">
        <v>65</v>
      </c>
      <c r="C2" s="139" t="s">
        <v>66</v>
      </c>
      <c r="D2" s="139" t="s">
        <v>67</v>
      </c>
      <c r="E2" s="139" t="s">
        <v>68</v>
      </c>
      <c r="F2" s="139" t="s">
        <v>69</v>
      </c>
      <c r="G2" s="140">
        <v>0.59615384615384615</v>
      </c>
      <c r="H2" s="140">
        <v>0.25</v>
      </c>
      <c r="I2" s="140">
        <v>0.15384615384615385</v>
      </c>
      <c r="J2" s="145">
        <v>52</v>
      </c>
      <c r="K2" s="145">
        <v>31</v>
      </c>
      <c r="L2" s="145">
        <v>8</v>
      </c>
      <c r="M2" s="145">
        <v>13</v>
      </c>
      <c r="N2" s="141">
        <v>240</v>
      </c>
      <c r="O2" s="139" t="s">
        <v>70</v>
      </c>
    </row>
    <row r="3" spans="1:15" ht="41.4" x14ac:dyDescent="0.3">
      <c r="A3" s="139" t="s">
        <v>64</v>
      </c>
      <c r="B3" s="139" t="s">
        <v>65</v>
      </c>
      <c r="C3" s="139" t="s">
        <v>66</v>
      </c>
      <c r="D3" s="139" t="s">
        <v>71</v>
      </c>
      <c r="E3" s="139" t="s">
        <v>72</v>
      </c>
      <c r="F3" s="139" t="s">
        <v>73</v>
      </c>
      <c r="G3" s="142"/>
      <c r="H3" s="140">
        <v>0.98888888888888893</v>
      </c>
      <c r="I3" s="140">
        <v>1.1111111111111112E-2</v>
      </c>
      <c r="J3" s="145">
        <v>90</v>
      </c>
      <c r="K3" s="146"/>
      <c r="L3" s="145">
        <v>1</v>
      </c>
      <c r="M3" s="145">
        <v>89</v>
      </c>
      <c r="N3" s="141">
        <v>180</v>
      </c>
      <c r="O3" s="139" t="s">
        <v>70</v>
      </c>
    </row>
    <row r="4" spans="1:15" x14ac:dyDescent="0.3">
      <c r="A4" s="139" t="s">
        <v>64</v>
      </c>
      <c r="B4" s="139" t="s">
        <v>65</v>
      </c>
      <c r="C4" s="139" t="s">
        <v>66</v>
      </c>
      <c r="D4" s="139" t="s">
        <v>71</v>
      </c>
      <c r="E4" s="139" t="s">
        <v>74</v>
      </c>
      <c r="F4" s="139" t="s">
        <v>75</v>
      </c>
      <c r="G4" s="140">
        <v>0.26</v>
      </c>
      <c r="H4" s="140">
        <v>0.48</v>
      </c>
      <c r="I4" s="140">
        <v>0.26</v>
      </c>
      <c r="J4" s="145">
        <v>50</v>
      </c>
      <c r="K4" s="145">
        <v>13</v>
      </c>
      <c r="L4" s="145">
        <v>13</v>
      </c>
      <c r="M4" s="145">
        <v>24</v>
      </c>
      <c r="N4" s="141">
        <v>240</v>
      </c>
      <c r="O4" s="139" t="s">
        <v>70</v>
      </c>
    </row>
    <row r="5" spans="1:15" x14ac:dyDescent="0.3">
      <c r="A5" s="139" t="s">
        <v>64</v>
      </c>
      <c r="B5" s="139" t="s">
        <v>65</v>
      </c>
      <c r="C5" s="139" t="s">
        <v>66</v>
      </c>
      <c r="D5" s="139" t="s">
        <v>71</v>
      </c>
      <c r="E5" s="139" t="s">
        <v>76</v>
      </c>
      <c r="F5" s="139" t="s">
        <v>77</v>
      </c>
      <c r="G5" s="140">
        <v>0.6</v>
      </c>
      <c r="H5" s="142"/>
      <c r="I5" s="140">
        <v>0.4</v>
      </c>
      <c r="J5" s="145">
        <v>5</v>
      </c>
      <c r="K5" s="145">
        <v>3</v>
      </c>
      <c r="L5" s="145">
        <v>2</v>
      </c>
      <c r="M5" s="146"/>
      <c r="N5" s="141">
        <v>240</v>
      </c>
      <c r="O5" s="139" t="s">
        <v>70</v>
      </c>
    </row>
    <row r="6" spans="1:15" x14ac:dyDescent="0.3">
      <c r="A6" s="139" t="s">
        <v>64</v>
      </c>
      <c r="B6" s="139" t="s">
        <v>65</v>
      </c>
      <c r="C6" s="139" t="s">
        <v>66</v>
      </c>
      <c r="D6" s="139" t="s">
        <v>71</v>
      </c>
      <c r="E6" s="139" t="s">
        <v>78</v>
      </c>
      <c r="F6" s="139" t="s">
        <v>79</v>
      </c>
      <c r="G6" s="140">
        <v>0.34482758620689657</v>
      </c>
      <c r="H6" s="140">
        <v>0.10344827586206896</v>
      </c>
      <c r="I6" s="140">
        <v>0.55172413793103448</v>
      </c>
      <c r="J6" s="145">
        <v>29</v>
      </c>
      <c r="K6" s="145">
        <v>10</v>
      </c>
      <c r="L6" s="145">
        <v>16</v>
      </c>
      <c r="M6" s="145">
        <v>3</v>
      </c>
      <c r="N6" s="141">
        <v>240</v>
      </c>
      <c r="O6" s="139" t="s">
        <v>70</v>
      </c>
    </row>
    <row r="7" spans="1:15" ht="27.6" x14ac:dyDescent="0.3">
      <c r="A7" s="139" t="s">
        <v>64</v>
      </c>
      <c r="B7" s="139" t="s">
        <v>65</v>
      </c>
      <c r="C7" s="139" t="s">
        <v>66</v>
      </c>
      <c r="D7" s="139" t="s">
        <v>71</v>
      </c>
      <c r="E7" s="139" t="s">
        <v>80</v>
      </c>
      <c r="F7" s="139" t="s">
        <v>81</v>
      </c>
      <c r="G7" s="140">
        <v>0.625</v>
      </c>
      <c r="H7" s="140">
        <v>6.25E-2</v>
      </c>
      <c r="I7" s="140">
        <v>0.3125</v>
      </c>
      <c r="J7" s="145">
        <v>64</v>
      </c>
      <c r="K7" s="145">
        <v>40</v>
      </c>
      <c r="L7" s="145">
        <v>20</v>
      </c>
      <c r="M7" s="145">
        <v>4</v>
      </c>
      <c r="N7" s="141">
        <v>240</v>
      </c>
      <c r="O7" s="139" t="s">
        <v>70</v>
      </c>
    </row>
    <row r="8" spans="1:15" x14ac:dyDescent="0.3">
      <c r="A8" s="139" t="s">
        <v>64</v>
      </c>
      <c r="B8" s="139" t="s">
        <v>65</v>
      </c>
      <c r="C8" s="139" t="s">
        <v>66</v>
      </c>
      <c r="D8" s="139" t="s">
        <v>71</v>
      </c>
      <c r="E8" s="139" t="s">
        <v>82</v>
      </c>
      <c r="F8" s="139" t="s">
        <v>83</v>
      </c>
      <c r="G8" s="140">
        <v>0.62121212121212122</v>
      </c>
      <c r="H8" s="140">
        <v>6.0606060606060608E-2</v>
      </c>
      <c r="I8" s="140">
        <v>0.31818181818181818</v>
      </c>
      <c r="J8" s="145">
        <v>66</v>
      </c>
      <c r="K8" s="145">
        <v>41</v>
      </c>
      <c r="L8" s="145">
        <v>21</v>
      </c>
      <c r="M8" s="145">
        <v>4</v>
      </c>
      <c r="N8" s="141">
        <v>240</v>
      </c>
      <c r="O8" s="139" t="s">
        <v>70</v>
      </c>
    </row>
    <row r="9" spans="1:15" x14ac:dyDescent="0.3">
      <c r="A9" s="139" t="s">
        <v>64</v>
      </c>
      <c r="B9" s="139" t="s">
        <v>65</v>
      </c>
      <c r="C9" s="139" t="s">
        <v>66</v>
      </c>
      <c r="D9" s="139" t="s">
        <v>71</v>
      </c>
      <c r="E9" s="139" t="s">
        <v>84</v>
      </c>
      <c r="F9" s="139" t="s">
        <v>85</v>
      </c>
      <c r="G9" s="140">
        <v>0.73333333333333328</v>
      </c>
      <c r="H9" s="142"/>
      <c r="I9" s="140">
        <v>0.26666666666666666</v>
      </c>
      <c r="J9" s="145">
        <v>30</v>
      </c>
      <c r="K9" s="145">
        <v>22</v>
      </c>
      <c r="L9" s="145">
        <v>8</v>
      </c>
      <c r="M9" s="146"/>
      <c r="N9" s="141">
        <v>240</v>
      </c>
      <c r="O9" s="139" t="s">
        <v>70</v>
      </c>
    </row>
    <row r="10" spans="1:15" x14ac:dyDescent="0.3">
      <c r="A10" s="139" t="s">
        <v>64</v>
      </c>
      <c r="B10" s="139" t="s">
        <v>65</v>
      </c>
      <c r="C10" s="139" t="s">
        <v>66</v>
      </c>
      <c r="D10" s="139" t="s">
        <v>71</v>
      </c>
      <c r="E10" s="139" t="s">
        <v>86</v>
      </c>
      <c r="F10" s="139" t="s">
        <v>87</v>
      </c>
      <c r="G10" s="140">
        <v>0.88235294117647056</v>
      </c>
      <c r="H10" s="140">
        <v>4.4117647058823532E-2</v>
      </c>
      <c r="I10" s="140">
        <v>7.3529411764705885E-2</v>
      </c>
      <c r="J10" s="145">
        <v>68</v>
      </c>
      <c r="K10" s="145">
        <v>60</v>
      </c>
      <c r="L10" s="145">
        <v>5</v>
      </c>
      <c r="M10" s="145">
        <v>3</v>
      </c>
      <c r="N10" s="141">
        <v>240</v>
      </c>
      <c r="O10" s="139" t="s">
        <v>70</v>
      </c>
    </row>
    <row r="11" spans="1:15" x14ac:dyDescent="0.3">
      <c r="A11" s="139" t="s">
        <v>64</v>
      </c>
      <c r="B11" s="139" t="s">
        <v>65</v>
      </c>
      <c r="C11" s="139" t="s">
        <v>66</v>
      </c>
      <c r="D11" s="139" t="s">
        <v>71</v>
      </c>
      <c r="E11" s="139" t="s">
        <v>88</v>
      </c>
      <c r="F11" s="139" t="s">
        <v>89</v>
      </c>
      <c r="G11" s="140">
        <v>0.66666666666666663</v>
      </c>
      <c r="H11" s="140">
        <v>0.15873015873015872</v>
      </c>
      <c r="I11" s="140">
        <v>0.17460317460317459</v>
      </c>
      <c r="J11" s="145">
        <v>63</v>
      </c>
      <c r="K11" s="145">
        <v>42</v>
      </c>
      <c r="L11" s="145">
        <v>11</v>
      </c>
      <c r="M11" s="145">
        <v>10</v>
      </c>
      <c r="N11" s="141">
        <v>240</v>
      </c>
      <c r="O11" s="139" t="s">
        <v>70</v>
      </c>
    </row>
    <row r="12" spans="1:15" ht="27.6" x14ac:dyDescent="0.3">
      <c r="A12" s="139" t="s">
        <v>64</v>
      </c>
      <c r="B12" s="139" t="s">
        <v>65</v>
      </c>
      <c r="C12" s="139" t="s">
        <v>66</v>
      </c>
      <c r="D12" s="139" t="s">
        <v>71</v>
      </c>
      <c r="E12" s="139" t="s">
        <v>90</v>
      </c>
      <c r="F12" s="139" t="s">
        <v>91</v>
      </c>
      <c r="G12" s="140">
        <v>0.7</v>
      </c>
      <c r="H12" s="140">
        <v>8.3333333333333329E-2</v>
      </c>
      <c r="I12" s="140">
        <v>0.21666666666666667</v>
      </c>
      <c r="J12" s="145">
        <v>60</v>
      </c>
      <c r="K12" s="145">
        <v>42</v>
      </c>
      <c r="L12" s="145">
        <v>13</v>
      </c>
      <c r="M12" s="145">
        <v>5</v>
      </c>
      <c r="N12" s="141">
        <v>240</v>
      </c>
      <c r="O12" s="139" t="s">
        <v>70</v>
      </c>
    </row>
    <row r="13" spans="1:15" x14ac:dyDescent="0.3">
      <c r="A13" s="139" t="s">
        <v>64</v>
      </c>
      <c r="B13" s="139" t="s">
        <v>65</v>
      </c>
      <c r="C13" s="139" t="s">
        <v>66</v>
      </c>
      <c r="D13" s="139" t="s">
        <v>71</v>
      </c>
      <c r="E13" s="139" t="s">
        <v>92</v>
      </c>
      <c r="F13" s="139" t="s">
        <v>93</v>
      </c>
      <c r="G13" s="140">
        <v>0.42408376963350786</v>
      </c>
      <c r="H13" s="140">
        <v>0.2513089005235602</v>
      </c>
      <c r="I13" s="140">
        <v>0.32460732984293195</v>
      </c>
      <c r="J13" s="145">
        <v>191</v>
      </c>
      <c r="K13" s="145">
        <v>81</v>
      </c>
      <c r="L13" s="145">
        <v>62</v>
      </c>
      <c r="M13" s="145">
        <v>48</v>
      </c>
      <c r="N13" s="141">
        <v>240</v>
      </c>
      <c r="O13" s="139" t="s">
        <v>70</v>
      </c>
    </row>
    <row r="14" spans="1:15" x14ac:dyDescent="0.3">
      <c r="A14" s="139" t="s">
        <v>94</v>
      </c>
      <c r="B14" s="139" t="s">
        <v>65</v>
      </c>
      <c r="C14" s="139" t="s">
        <v>95</v>
      </c>
      <c r="D14" s="139" t="s">
        <v>96</v>
      </c>
      <c r="E14" s="139" t="s">
        <v>97</v>
      </c>
      <c r="F14" s="139" t="s">
        <v>98</v>
      </c>
      <c r="G14" s="140">
        <v>0.42063492063492064</v>
      </c>
      <c r="H14" s="140">
        <v>0.30687830687830686</v>
      </c>
      <c r="I14" s="140">
        <v>0.2724867724867725</v>
      </c>
      <c r="J14" s="145">
        <v>378</v>
      </c>
      <c r="K14" s="145">
        <v>159</v>
      </c>
      <c r="L14" s="145">
        <v>103</v>
      </c>
      <c r="M14" s="145">
        <v>116</v>
      </c>
      <c r="N14" s="141">
        <v>330</v>
      </c>
      <c r="O14" s="139" t="s">
        <v>70</v>
      </c>
    </row>
    <row r="15" spans="1:15" ht="55.2" x14ac:dyDescent="0.3">
      <c r="A15" s="139" t="s">
        <v>64</v>
      </c>
      <c r="B15" s="139" t="s">
        <v>65</v>
      </c>
      <c r="C15" s="139" t="s">
        <v>66</v>
      </c>
      <c r="D15" s="139" t="s">
        <v>99</v>
      </c>
      <c r="E15" s="139" t="s">
        <v>100</v>
      </c>
      <c r="F15" s="139" t="s">
        <v>101</v>
      </c>
      <c r="G15" s="140">
        <v>0.33228840125391851</v>
      </c>
      <c r="H15" s="140">
        <v>0.37931034482758619</v>
      </c>
      <c r="I15" s="140">
        <v>0.2884012539184953</v>
      </c>
      <c r="J15" s="145">
        <v>319</v>
      </c>
      <c r="K15" s="145">
        <v>106</v>
      </c>
      <c r="L15" s="145">
        <v>92</v>
      </c>
      <c r="M15" s="145">
        <v>121</v>
      </c>
      <c r="N15" s="141">
        <v>126</v>
      </c>
      <c r="O15" s="139" t="s">
        <v>70</v>
      </c>
    </row>
    <row r="16" spans="1:15" x14ac:dyDescent="0.3">
      <c r="A16" s="139" t="s">
        <v>64</v>
      </c>
      <c r="B16" s="139" t="s">
        <v>65</v>
      </c>
      <c r="C16" s="139" t="s">
        <v>66</v>
      </c>
      <c r="D16" s="139" t="s">
        <v>99</v>
      </c>
      <c r="E16" s="139" t="s">
        <v>102</v>
      </c>
      <c r="F16" s="139" t="s">
        <v>75</v>
      </c>
      <c r="G16" s="140">
        <v>1</v>
      </c>
      <c r="H16" s="142"/>
      <c r="I16" s="142"/>
      <c r="J16" s="145">
        <v>1</v>
      </c>
      <c r="K16" s="145">
        <v>1</v>
      </c>
      <c r="L16" s="146"/>
      <c r="M16" s="146"/>
      <c r="N16" s="141">
        <v>240</v>
      </c>
      <c r="O16" s="139" t="s">
        <v>70</v>
      </c>
    </row>
    <row r="17" spans="1:15" x14ac:dyDescent="0.3">
      <c r="A17" s="139" t="s">
        <v>64</v>
      </c>
      <c r="B17" s="139" t="s">
        <v>65</v>
      </c>
      <c r="C17" s="139" t="s">
        <v>66</v>
      </c>
      <c r="D17" s="139" t="s">
        <v>99</v>
      </c>
      <c r="E17" s="139" t="s">
        <v>103</v>
      </c>
      <c r="F17" s="139" t="s">
        <v>104</v>
      </c>
      <c r="G17" s="142"/>
      <c r="H17" s="142"/>
      <c r="I17" s="140">
        <v>1</v>
      </c>
      <c r="J17" s="145">
        <v>1</v>
      </c>
      <c r="K17" s="146"/>
      <c r="L17" s="145">
        <v>1</v>
      </c>
      <c r="M17" s="146"/>
      <c r="N17" s="141">
        <v>240</v>
      </c>
      <c r="O17" s="139" t="s">
        <v>70</v>
      </c>
    </row>
    <row r="18" spans="1:15" x14ac:dyDescent="0.3">
      <c r="A18" s="139" t="s">
        <v>64</v>
      </c>
      <c r="B18" s="139" t="s">
        <v>65</v>
      </c>
      <c r="C18" s="139" t="s">
        <v>66</v>
      </c>
      <c r="D18" s="139" t="s">
        <v>99</v>
      </c>
      <c r="E18" s="139" t="s">
        <v>105</v>
      </c>
      <c r="F18" s="139" t="s">
        <v>106</v>
      </c>
      <c r="G18" s="140">
        <v>0.76086956521739135</v>
      </c>
      <c r="H18" s="140">
        <v>0.19565217391304349</v>
      </c>
      <c r="I18" s="140">
        <v>4.3478260869565216E-2</v>
      </c>
      <c r="J18" s="145">
        <v>46</v>
      </c>
      <c r="K18" s="145">
        <v>35</v>
      </c>
      <c r="L18" s="145">
        <v>2</v>
      </c>
      <c r="M18" s="145">
        <v>9</v>
      </c>
      <c r="N18" s="141">
        <v>240</v>
      </c>
      <c r="O18" s="139" t="s">
        <v>70</v>
      </c>
    </row>
    <row r="19" spans="1:15" x14ac:dyDescent="0.3">
      <c r="A19" s="139" t="s">
        <v>64</v>
      </c>
      <c r="B19" s="139" t="s">
        <v>65</v>
      </c>
      <c r="C19" s="139" t="s">
        <v>66</v>
      </c>
      <c r="D19" s="139" t="s">
        <v>107</v>
      </c>
      <c r="E19" s="139" t="s">
        <v>108</v>
      </c>
      <c r="F19" s="139" t="s">
        <v>85</v>
      </c>
      <c r="G19" s="140">
        <v>0.49333333333333335</v>
      </c>
      <c r="H19" s="140">
        <v>0.45333333333333331</v>
      </c>
      <c r="I19" s="140">
        <v>5.3333333333333337E-2</v>
      </c>
      <c r="J19" s="145">
        <v>75</v>
      </c>
      <c r="K19" s="145">
        <v>37</v>
      </c>
      <c r="L19" s="145">
        <v>4</v>
      </c>
      <c r="M19" s="145">
        <v>34</v>
      </c>
      <c r="N19" s="141">
        <v>240</v>
      </c>
      <c r="O19" s="139" t="s">
        <v>70</v>
      </c>
    </row>
    <row r="20" spans="1:15" x14ac:dyDescent="0.3">
      <c r="A20" s="139" t="s">
        <v>64</v>
      </c>
      <c r="B20" s="139" t="s">
        <v>65</v>
      </c>
      <c r="C20" s="139" t="s">
        <v>66</v>
      </c>
      <c r="D20" s="139" t="s">
        <v>107</v>
      </c>
      <c r="E20" s="139" t="s">
        <v>109</v>
      </c>
      <c r="F20" s="139" t="s">
        <v>93</v>
      </c>
      <c r="G20" s="140">
        <v>0.51670378619153678</v>
      </c>
      <c r="H20" s="140">
        <v>0.15367483296213807</v>
      </c>
      <c r="I20" s="140">
        <v>0.32962138084632514</v>
      </c>
      <c r="J20" s="145">
        <v>449</v>
      </c>
      <c r="K20" s="145">
        <v>232</v>
      </c>
      <c r="L20" s="145">
        <v>148</v>
      </c>
      <c r="M20" s="145">
        <v>69</v>
      </c>
      <c r="N20" s="141">
        <v>240</v>
      </c>
      <c r="O20" s="139" t="s">
        <v>70</v>
      </c>
    </row>
    <row r="21" spans="1:15" x14ac:dyDescent="0.3">
      <c r="A21" s="139" t="s">
        <v>64</v>
      </c>
      <c r="B21" s="139" t="s">
        <v>65</v>
      </c>
      <c r="C21" s="139" t="s">
        <v>66</v>
      </c>
      <c r="D21" s="139" t="s">
        <v>110</v>
      </c>
      <c r="E21" s="139" t="s">
        <v>111</v>
      </c>
      <c r="F21" s="139" t="s">
        <v>112</v>
      </c>
      <c r="G21" s="140">
        <v>0.421875</v>
      </c>
      <c r="H21" s="140">
        <v>0.2734375</v>
      </c>
      <c r="I21" s="140">
        <v>0.3046875</v>
      </c>
      <c r="J21" s="145">
        <v>128</v>
      </c>
      <c r="K21" s="145">
        <v>54</v>
      </c>
      <c r="L21" s="145">
        <v>39</v>
      </c>
      <c r="M21" s="145">
        <v>35</v>
      </c>
      <c r="N21" s="141">
        <v>240</v>
      </c>
      <c r="O21" s="139" t="s">
        <v>70</v>
      </c>
    </row>
    <row r="22" spans="1:15" x14ac:dyDescent="0.3">
      <c r="A22" s="139" t="s">
        <v>64</v>
      </c>
      <c r="B22" s="139" t="s">
        <v>65</v>
      </c>
      <c r="C22" s="139" t="s">
        <v>66</v>
      </c>
      <c r="D22" s="139" t="s">
        <v>110</v>
      </c>
      <c r="E22" s="139" t="s">
        <v>113</v>
      </c>
      <c r="F22" s="139" t="s">
        <v>114</v>
      </c>
      <c r="G22" s="140">
        <v>9.8591549295774641E-2</v>
      </c>
      <c r="H22" s="140">
        <v>0.52112676056338025</v>
      </c>
      <c r="I22" s="140">
        <v>0.38028169014084506</v>
      </c>
      <c r="J22" s="145">
        <v>71</v>
      </c>
      <c r="K22" s="145">
        <v>7</v>
      </c>
      <c r="L22" s="145">
        <v>27</v>
      </c>
      <c r="M22" s="145">
        <v>37</v>
      </c>
      <c r="N22" s="141">
        <v>240</v>
      </c>
      <c r="O22" s="139" t="s">
        <v>70</v>
      </c>
    </row>
    <row r="23" spans="1:15" x14ac:dyDescent="0.3">
      <c r="A23" s="139" t="s">
        <v>64</v>
      </c>
      <c r="B23" s="139" t="s">
        <v>65</v>
      </c>
      <c r="C23" s="139" t="s">
        <v>66</v>
      </c>
      <c r="D23" s="139" t="s">
        <v>110</v>
      </c>
      <c r="E23" s="139" t="s">
        <v>115</v>
      </c>
      <c r="F23" s="139" t="s">
        <v>116</v>
      </c>
      <c r="G23" s="140">
        <v>0.16666666666666666</v>
      </c>
      <c r="H23" s="140">
        <v>0.72222222222222221</v>
      </c>
      <c r="I23" s="140">
        <v>0.1111111111111111</v>
      </c>
      <c r="J23" s="145">
        <v>18</v>
      </c>
      <c r="K23" s="145">
        <v>3</v>
      </c>
      <c r="L23" s="145">
        <v>2</v>
      </c>
      <c r="M23" s="145">
        <v>13</v>
      </c>
      <c r="N23" s="141">
        <v>240</v>
      </c>
      <c r="O23" s="139" t="s">
        <v>70</v>
      </c>
    </row>
    <row r="24" spans="1:15" x14ac:dyDescent="0.3">
      <c r="A24" s="139" t="s">
        <v>64</v>
      </c>
      <c r="B24" s="139" t="s">
        <v>65</v>
      </c>
      <c r="C24" s="139" t="s">
        <v>66</v>
      </c>
      <c r="D24" s="139" t="s">
        <v>117</v>
      </c>
      <c r="E24" s="139" t="s">
        <v>118</v>
      </c>
      <c r="F24" s="139" t="s">
        <v>119</v>
      </c>
      <c r="G24" s="140">
        <v>0.37172774869109948</v>
      </c>
      <c r="H24" s="140">
        <v>0.3586387434554974</v>
      </c>
      <c r="I24" s="140">
        <v>0.26963350785340312</v>
      </c>
      <c r="J24" s="145">
        <v>382</v>
      </c>
      <c r="K24" s="145">
        <v>142</v>
      </c>
      <c r="L24" s="145">
        <v>103</v>
      </c>
      <c r="M24" s="145">
        <v>137</v>
      </c>
      <c r="N24" s="141">
        <v>240</v>
      </c>
      <c r="O24" s="139" t="s">
        <v>70</v>
      </c>
    </row>
    <row r="25" spans="1:15" ht="27.6" x14ac:dyDescent="0.3">
      <c r="A25" s="139" t="s">
        <v>64</v>
      </c>
      <c r="B25" s="139" t="s">
        <v>65</v>
      </c>
      <c r="C25" s="139" t="s">
        <v>66</v>
      </c>
      <c r="D25" s="139" t="s">
        <v>120</v>
      </c>
      <c r="E25" s="139" t="s">
        <v>121</v>
      </c>
      <c r="F25" s="139" t="s">
        <v>122</v>
      </c>
      <c r="G25" s="140">
        <v>0.46153846153846156</v>
      </c>
      <c r="H25" s="140">
        <v>0.2</v>
      </c>
      <c r="I25" s="140">
        <v>0.33846153846153848</v>
      </c>
      <c r="J25" s="145">
        <v>65</v>
      </c>
      <c r="K25" s="145">
        <v>30</v>
      </c>
      <c r="L25" s="145">
        <v>22</v>
      </c>
      <c r="M25" s="145">
        <v>13</v>
      </c>
      <c r="N25" s="141">
        <v>240</v>
      </c>
      <c r="O25" s="139" t="s">
        <v>70</v>
      </c>
    </row>
    <row r="26" spans="1:15" x14ac:dyDescent="0.3">
      <c r="A26" s="139" t="s">
        <v>64</v>
      </c>
      <c r="B26" s="139" t="s">
        <v>65</v>
      </c>
      <c r="C26" s="139" t="s">
        <v>66</v>
      </c>
      <c r="D26" s="139" t="s">
        <v>120</v>
      </c>
      <c r="E26" s="139" t="s">
        <v>123</v>
      </c>
      <c r="F26" s="139" t="s">
        <v>124</v>
      </c>
      <c r="G26" s="140">
        <v>0.1702127659574468</v>
      </c>
      <c r="H26" s="140">
        <v>0.34042553191489361</v>
      </c>
      <c r="I26" s="140">
        <v>0.48936170212765956</v>
      </c>
      <c r="J26" s="145">
        <v>47</v>
      </c>
      <c r="K26" s="145">
        <v>8</v>
      </c>
      <c r="L26" s="145">
        <v>23</v>
      </c>
      <c r="M26" s="145">
        <v>16</v>
      </c>
      <c r="N26" s="141">
        <v>240</v>
      </c>
      <c r="O26" s="139" t="s">
        <v>70</v>
      </c>
    </row>
    <row r="27" spans="1:15" x14ac:dyDescent="0.3">
      <c r="A27" s="139" t="s">
        <v>64</v>
      </c>
      <c r="B27" s="139" t="s">
        <v>65</v>
      </c>
      <c r="C27" s="139" t="s">
        <v>66</v>
      </c>
      <c r="D27" s="139" t="s">
        <v>120</v>
      </c>
      <c r="E27" s="139" t="s">
        <v>125</v>
      </c>
      <c r="F27" s="139" t="s">
        <v>126</v>
      </c>
      <c r="G27" s="140">
        <v>0.45652173913043476</v>
      </c>
      <c r="H27" s="140">
        <v>0.21739130434782608</v>
      </c>
      <c r="I27" s="140">
        <v>0.32608695652173914</v>
      </c>
      <c r="J27" s="145">
        <v>46</v>
      </c>
      <c r="K27" s="145">
        <v>21</v>
      </c>
      <c r="L27" s="145">
        <v>15</v>
      </c>
      <c r="M27" s="145">
        <v>10</v>
      </c>
      <c r="N27" s="141">
        <v>240</v>
      </c>
      <c r="O27" s="139" t="s">
        <v>70</v>
      </c>
    </row>
    <row r="28" spans="1:15" x14ac:dyDescent="0.3">
      <c r="A28" s="139" t="s">
        <v>94</v>
      </c>
      <c r="B28" s="139" t="s">
        <v>65</v>
      </c>
      <c r="C28" s="139" t="s">
        <v>95</v>
      </c>
      <c r="D28" s="139" t="s">
        <v>127</v>
      </c>
      <c r="E28" s="139" t="s">
        <v>128</v>
      </c>
      <c r="F28" s="139" t="s">
        <v>98</v>
      </c>
      <c r="G28" s="140">
        <v>0.52857142857142858</v>
      </c>
      <c r="H28" s="140">
        <v>0.22142857142857142</v>
      </c>
      <c r="I28" s="140">
        <v>0.25</v>
      </c>
      <c r="J28" s="145">
        <v>140</v>
      </c>
      <c r="K28" s="145">
        <v>74</v>
      </c>
      <c r="L28" s="145">
        <v>35</v>
      </c>
      <c r="M28" s="145">
        <v>31</v>
      </c>
      <c r="N28" s="141">
        <v>330</v>
      </c>
      <c r="O28" s="139" t="s">
        <v>70</v>
      </c>
    </row>
    <row r="29" spans="1:15" x14ac:dyDescent="0.3">
      <c r="A29" s="139" t="s">
        <v>64</v>
      </c>
      <c r="B29" s="139" t="s">
        <v>65</v>
      </c>
      <c r="C29" s="139" t="s">
        <v>66</v>
      </c>
      <c r="D29" s="139" t="s">
        <v>129</v>
      </c>
      <c r="E29" s="139" t="s">
        <v>130</v>
      </c>
      <c r="F29" s="139" t="s">
        <v>131</v>
      </c>
      <c r="G29" s="140">
        <v>0.8214285714285714</v>
      </c>
      <c r="H29" s="140">
        <v>0.14285714285714285</v>
      </c>
      <c r="I29" s="140">
        <v>3.5714285714285712E-2</v>
      </c>
      <c r="J29" s="145">
        <v>56</v>
      </c>
      <c r="K29" s="145">
        <v>46</v>
      </c>
      <c r="L29" s="145">
        <v>2</v>
      </c>
      <c r="M29" s="145">
        <v>8</v>
      </c>
      <c r="N29" s="141">
        <v>240</v>
      </c>
      <c r="O29" s="139" t="s">
        <v>70</v>
      </c>
    </row>
    <row r="30" spans="1:15" x14ac:dyDescent="0.3">
      <c r="A30" s="139" t="s">
        <v>64</v>
      </c>
      <c r="B30" s="139" t="s">
        <v>65</v>
      </c>
      <c r="C30" s="139" t="s">
        <v>66</v>
      </c>
      <c r="D30" s="139" t="s">
        <v>129</v>
      </c>
      <c r="E30" s="139" t="s">
        <v>132</v>
      </c>
      <c r="F30" s="139" t="s">
        <v>133</v>
      </c>
      <c r="G30" s="140">
        <v>0.5625</v>
      </c>
      <c r="H30" s="140">
        <v>0.21875</v>
      </c>
      <c r="I30" s="140">
        <v>0.21875</v>
      </c>
      <c r="J30" s="145">
        <v>64</v>
      </c>
      <c r="K30" s="145">
        <v>36</v>
      </c>
      <c r="L30" s="145">
        <v>14</v>
      </c>
      <c r="M30" s="145">
        <v>14</v>
      </c>
      <c r="N30" s="141">
        <v>240</v>
      </c>
      <c r="O30" s="139" t="s">
        <v>70</v>
      </c>
    </row>
    <row r="31" spans="1:15" x14ac:dyDescent="0.3">
      <c r="A31" s="139" t="s">
        <v>64</v>
      </c>
      <c r="B31" s="139" t="s">
        <v>65</v>
      </c>
      <c r="C31" s="139" t="s">
        <v>66</v>
      </c>
      <c r="D31" s="139" t="s">
        <v>129</v>
      </c>
      <c r="E31" s="139" t="s">
        <v>134</v>
      </c>
      <c r="F31" s="139" t="s">
        <v>79</v>
      </c>
      <c r="G31" s="140">
        <v>0.32222222222222224</v>
      </c>
      <c r="H31" s="140">
        <v>0.4777777777777778</v>
      </c>
      <c r="I31" s="140">
        <v>0.2</v>
      </c>
      <c r="J31" s="145">
        <v>90</v>
      </c>
      <c r="K31" s="145">
        <v>29</v>
      </c>
      <c r="L31" s="145">
        <v>18</v>
      </c>
      <c r="M31" s="145">
        <v>43</v>
      </c>
      <c r="N31" s="141">
        <v>240</v>
      </c>
      <c r="O31" s="139" t="s">
        <v>70</v>
      </c>
    </row>
    <row r="32" spans="1:15" ht="27.6" x14ac:dyDescent="0.3">
      <c r="A32" s="139" t="s">
        <v>64</v>
      </c>
      <c r="B32" s="139" t="s">
        <v>65</v>
      </c>
      <c r="C32" s="139" t="s">
        <v>66</v>
      </c>
      <c r="D32" s="139" t="s">
        <v>129</v>
      </c>
      <c r="E32" s="139" t="s">
        <v>135</v>
      </c>
      <c r="F32" s="139" t="s">
        <v>81</v>
      </c>
      <c r="G32" s="140">
        <v>0.43243243243243246</v>
      </c>
      <c r="H32" s="140">
        <v>0.27927927927927926</v>
      </c>
      <c r="I32" s="140">
        <v>0.28828828828828829</v>
      </c>
      <c r="J32" s="145">
        <v>111</v>
      </c>
      <c r="K32" s="145">
        <v>48</v>
      </c>
      <c r="L32" s="145">
        <v>32</v>
      </c>
      <c r="M32" s="145">
        <v>31</v>
      </c>
      <c r="N32" s="141">
        <v>240</v>
      </c>
      <c r="O32" s="139" t="s">
        <v>70</v>
      </c>
    </row>
    <row r="33" spans="1:15" x14ac:dyDescent="0.3">
      <c r="A33" s="139" t="s">
        <v>64</v>
      </c>
      <c r="B33" s="139" t="s">
        <v>65</v>
      </c>
      <c r="C33" s="139" t="s">
        <v>66</v>
      </c>
      <c r="D33" s="139" t="s">
        <v>129</v>
      </c>
      <c r="E33" s="139" t="s">
        <v>136</v>
      </c>
      <c r="F33" s="139" t="s">
        <v>83</v>
      </c>
      <c r="G33" s="140">
        <v>0.50704225352112675</v>
      </c>
      <c r="H33" s="140">
        <v>0.23474178403755869</v>
      </c>
      <c r="I33" s="140">
        <v>0.25821596244131456</v>
      </c>
      <c r="J33" s="145">
        <v>213</v>
      </c>
      <c r="K33" s="145">
        <v>108</v>
      </c>
      <c r="L33" s="145">
        <v>55</v>
      </c>
      <c r="M33" s="145">
        <v>50</v>
      </c>
      <c r="N33" s="141">
        <v>240</v>
      </c>
      <c r="O33" s="139" t="s">
        <v>70</v>
      </c>
    </row>
    <row r="34" spans="1:15" x14ac:dyDescent="0.3">
      <c r="A34" s="139" t="s">
        <v>64</v>
      </c>
      <c r="B34" s="139" t="s">
        <v>65</v>
      </c>
      <c r="C34" s="139" t="s">
        <v>66</v>
      </c>
      <c r="D34" s="139" t="s">
        <v>129</v>
      </c>
      <c r="E34" s="139" t="s">
        <v>137</v>
      </c>
      <c r="F34" s="139" t="s">
        <v>138</v>
      </c>
      <c r="G34" s="140">
        <v>0.24489795918367346</v>
      </c>
      <c r="H34" s="140">
        <v>0.55102040816326525</v>
      </c>
      <c r="I34" s="140">
        <v>0.20408163265306123</v>
      </c>
      <c r="J34" s="145">
        <v>49</v>
      </c>
      <c r="K34" s="145">
        <v>12</v>
      </c>
      <c r="L34" s="145">
        <v>10</v>
      </c>
      <c r="M34" s="145">
        <v>27</v>
      </c>
      <c r="N34" s="141">
        <v>240</v>
      </c>
      <c r="O34" s="139" t="s">
        <v>70</v>
      </c>
    </row>
    <row r="35" spans="1:15" x14ac:dyDescent="0.3">
      <c r="A35" s="139" t="s">
        <v>64</v>
      </c>
      <c r="B35" s="139" t="s">
        <v>65</v>
      </c>
      <c r="C35" s="139" t="s">
        <v>66</v>
      </c>
      <c r="D35" s="139" t="s">
        <v>129</v>
      </c>
      <c r="E35" s="139" t="s">
        <v>139</v>
      </c>
      <c r="F35" s="139" t="s">
        <v>85</v>
      </c>
      <c r="G35" s="140">
        <v>0.25862068965517243</v>
      </c>
      <c r="H35" s="140">
        <v>0.44827586206896552</v>
      </c>
      <c r="I35" s="140">
        <v>0.29310344827586204</v>
      </c>
      <c r="J35" s="145">
        <v>58</v>
      </c>
      <c r="K35" s="145">
        <v>15</v>
      </c>
      <c r="L35" s="145">
        <v>17</v>
      </c>
      <c r="M35" s="145">
        <v>26</v>
      </c>
      <c r="N35" s="141">
        <v>240</v>
      </c>
      <c r="O35" s="139" t="s">
        <v>70</v>
      </c>
    </row>
    <row r="36" spans="1:15" ht="27.6" x14ac:dyDescent="0.3">
      <c r="A36" s="139" t="s">
        <v>64</v>
      </c>
      <c r="B36" s="139" t="s">
        <v>65</v>
      </c>
      <c r="C36" s="139" t="s">
        <v>66</v>
      </c>
      <c r="D36" s="139" t="s">
        <v>140</v>
      </c>
      <c r="E36" s="139" t="s">
        <v>141</v>
      </c>
      <c r="F36" s="139" t="s">
        <v>142</v>
      </c>
      <c r="G36" s="142"/>
      <c r="H36" s="140">
        <v>0.41666666666666669</v>
      </c>
      <c r="I36" s="140">
        <v>0.58333333333333337</v>
      </c>
      <c r="J36" s="145">
        <v>48</v>
      </c>
      <c r="K36" s="146"/>
      <c r="L36" s="145">
        <v>28</v>
      </c>
      <c r="M36" s="145">
        <v>20</v>
      </c>
      <c r="N36" s="141">
        <v>120</v>
      </c>
      <c r="O36" s="139" t="s">
        <v>70</v>
      </c>
    </row>
    <row r="37" spans="1:15" ht="27.6" x14ac:dyDescent="0.3">
      <c r="A37" s="139" t="s">
        <v>64</v>
      </c>
      <c r="B37" s="139" t="s">
        <v>65</v>
      </c>
      <c r="C37" s="139" t="s">
        <v>66</v>
      </c>
      <c r="D37" s="139" t="s">
        <v>140</v>
      </c>
      <c r="E37" s="139" t="s">
        <v>143</v>
      </c>
      <c r="F37" s="139" t="s">
        <v>144</v>
      </c>
      <c r="G37" s="142"/>
      <c r="H37" s="140">
        <v>0.95121951219512191</v>
      </c>
      <c r="I37" s="140">
        <v>4.878048780487805E-2</v>
      </c>
      <c r="J37" s="145">
        <v>41</v>
      </c>
      <c r="K37" s="146"/>
      <c r="L37" s="145">
        <v>2</v>
      </c>
      <c r="M37" s="145">
        <v>39</v>
      </c>
      <c r="N37" s="141">
        <v>120</v>
      </c>
      <c r="O37" s="139" t="s">
        <v>70</v>
      </c>
    </row>
    <row r="38" spans="1:15" ht="27.6" x14ac:dyDescent="0.3">
      <c r="A38" s="139" t="s">
        <v>64</v>
      </c>
      <c r="B38" s="139" t="s">
        <v>65</v>
      </c>
      <c r="C38" s="139" t="s">
        <v>66</v>
      </c>
      <c r="D38" s="139" t="s">
        <v>140</v>
      </c>
      <c r="E38" s="139" t="s">
        <v>145</v>
      </c>
      <c r="F38" s="139" t="s">
        <v>146</v>
      </c>
      <c r="G38" s="140">
        <v>0.15625</v>
      </c>
      <c r="H38" s="140">
        <v>6.25E-2</v>
      </c>
      <c r="I38" s="140">
        <v>0.78125</v>
      </c>
      <c r="J38" s="145">
        <v>32</v>
      </c>
      <c r="K38" s="145">
        <v>5</v>
      </c>
      <c r="L38" s="145">
        <v>25</v>
      </c>
      <c r="M38" s="145">
        <v>2</v>
      </c>
      <c r="N38" s="141">
        <v>240</v>
      </c>
      <c r="O38" s="139" t="s">
        <v>70</v>
      </c>
    </row>
    <row r="39" spans="1:15" x14ac:dyDescent="0.3">
      <c r="A39" s="139" t="s">
        <v>64</v>
      </c>
      <c r="B39" s="139" t="s">
        <v>65</v>
      </c>
      <c r="C39" s="139" t="s">
        <v>66</v>
      </c>
      <c r="D39" s="139" t="s">
        <v>140</v>
      </c>
      <c r="E39" s="139" t="s">
        <v>147</v>
      </c>
      <c r="F39" s="139" t="s">
        <v>104</v>
      </c>
      <c r="G39" s="140">
        <v>0.42857142857142855</v>
      </c>
      <c r="H39" s="140">
        <v>0.14285714285714285</v>
      </c>
      <c r="I39" s="140">
        <v>0.42857142857142855</v>
      </c>
      <c r="J39" s="145">
        <v>14</v>
      </c>
      <c r="K39" s="145">
        <v>6</v>
      </c>
      <c r="L39" s="145">
        <v>6</v>
      </c>
      <c r="M39" s="145">
        <v>2</v>
      </c>
      <c r="N39" s="141">
        <v>240</v>
      </c>
      <c r="O39" s="139" t="s">
        <v>70</v>
      </c>
    </row>
    <row r="40" spans="1:15" x14ac:dyDescent="0.3">
      <c r="A40" s="139" t="s">
        <v>64</v>
      </c>
      <c r="B40" s="139" t="s">
        <v>65</v>
      </c>
      <c r="C40" s="139" t="s">
        <v>66</v>
      </c>
      <c r="D40" s="139" t="s">
        <v>140</v>
      </c>
      <c r="E40" s="139" t="s">
        <v>148</v>
      </c>
      <c r="F40" s="139" t="s">
        <v>149</v>
      </c>
      <c r="G40" s="140">
        <v>0.676056338028169</v>
      </c>
      <c r="H40" s="140">
        <v>2.8169014084507043E-2</v>
      </c>
      <c r="I40" s="140">
        <v>0.29577464788732394</v>
      </c>
      <c r="J40" s="145">
        <v>71</v>
      </c>
      <c r="K40" s="145">
        <v>48</v>
      </c>
      <c r="L40" s="145">
        <v>21</v>
      </c>
      <c r="M40" s="145">
        <v>2</v>
      </c>
      <c r="N40" s="141">
        <v>240</v>
      </c>
      <c r="O40" s="139" t="s">
        <v>70</v>
      </c>
    </row>
    <row r="41" spans="1:15" x14ac:dyDescent="0.3">
      <c r="A41" s="139" t="s">
        <v>64</v>
      </c>
      <c r="B41" s="139" t="s">
        <v>65</v>
      </c>
      <c r="C41" s="139" t="s">
        <v>66</v>
      </c>
      <c r="D41" s="139" t="s">
        <v>150</v>
      </c>
      <c r="E41" s="139" t="s">
        <v>151</v>
      </c>
      <c r="F41" s="139" t="s">
        <v>152</v>
      </c>
      <c r="G41" s="140">
        <v>0.18260869565217391</v>
      </c>
      <c r="H41" s="140">
        <v>0.34782608695652173</v>
      </c>
      <c r="I41" s="140">
        <v>0.46956521739130436</v>
      </c>
      <c r="J41" s="145">
        <v>115</v>
      </c>
      <c r="K41" s="145">
        <v>21</v>
      </c>
      <c r="L41" s="145">
        <v>54</v>
      </c>
      <c r="M41" s="145">
        <v>40</v>
      </c>
      <c r="N41" s="141">
        <v>240</v>
      </c>
      <c r="O41" s="139" t="s">
        <v>70</v>
      </c>
    </row>
    <row r="42" spans="1:15" x14ac:dyDescent="0.3">
      <c r="A42" s="139" t="s">
        <v>64</v>
      </c>
      <c r="B42" s="139" t="s">
        <v>65</v>
      </c>
      <c r="C42" s="139" t="s">
        <v>66</v>
      </c>
      <c r="D42" s="139" t="s">
        <v>150</v>
      </c>
      <c r="E42" s="139" t="s">
        <v>153</v>
      </c>
      <c r="F42" s="139" t="s">
        <v>154</v>
      </c>
      <c r="G42" s="140">
        <v>0.1875</v>
      </c>
      <c r="H42" s="140">
        <v>0.625</v>
      </c>
      <c r="I42" s="140">
        <v>0.1875</v>
      </c>
      <c r="J42" s="145">
        <v>16</v>
      </c>
      <c r="K42" s="145">
        <v>3</v>
      </c>
      <c r="L42" s="145">
        <v>3</v>
      </c>
      <c r="M42" s="145">
        <v>10</v>
      </c>
      <c r="N42" s="141">
        <v>240</v>
      </c>
      <c r="O42" s="139" t="s">
        <v>70</v>
      </c>
    </row>
    <row r="43" spans="1:15" ht="27.6" x14ac:dyDescent="0.3">
      <c r="A43" s="139" t="s">
        <v>64</v>
      </c>
      <c r="B43" s="139" t="s">
        <v>65</v>
      </c>
      <c r="C43" s="139" t="s">
        <v>66</v>
      </c>
      <c r="D43" s="139" t="s">
        <v>155</v>
      </c>
      <c r="E43" s="139" t="s">
        <v>156</v>
      </c>
      <c r="F43" s="139" t="s">
        <v>157</v>
      </c>
      <c r="G43" s="142"/>
      <c r="H43" s="140">
        <v>1</v>
      </c>
      <c r="I43" s="142"/>
      <c r="J43" s="145">
        <v>1</v>
      </c>
      <c r="K43" s="146"/>
      <c r="L43" s="146"/>
      <c r="M43" s="145">
        <v>1</v>
      </c>
      <c r="N43" s="141">
        <v>180</v>
      </c>
      <c r="O43" s="139" t="s">
        <v>70</v>
      </c>
    </row>
    <row r="44" spans="1:15" ht="41.4" x14ac:dyDescent="0.3">
      <c r="A44" s="139" t="s">
        <v>64</v>
      </c>
      <c r="B44" s="139" t="s">
        <v>65</v>
      </c>
      <c r="C44" s="139" t="s">
        <v>66</v>
      </c>
      <c r="D44" s="139" t="s">
        <v>155</v>
      </c>
      <c r="E44" s="139" t="s">
        <v>158</v>
      </c>
      <c r="F44" s="139" t="s">
        <v>159</v>
      </c>
      <c r="G44" s="142"/>
      <c r="H44" s="140">
        <v>0.97297297297297303</v>
      </c>
      <c r="I44" s="140">
        <v>2.7027027027027029E-2</v>
      </c>
      <c r="J44" s="145">
        <v>37</v>
      </c>
      <c r="K44" s="146"/>
      <c r="L44" s="145">
        <v>1</v>
      </c>
      <c r="M44" s="145">
        <v>36</v>
      </c>
      <c r="N44" s="141">
        <v>180</v>
      </c>
      <c r="O44" s="139" t="s">
        <v>70</v>
      </c>
    </row>
    <row r="45" spans="1:15" x14ac:dyDescent="0.3">
      <c r="A45" s="139" t="s">
        <v>64</v>
      </c>
      <c r="B45" s="139" t="s">
        <v>65</v>
      </c>
      <c r="C45" s="139" t="s">
        <v>66</v>
      </c>
      <c r="D45" s="139" t="s">
        <v>155</v>
      </c>
      <c r="E45" s="139" t="s">
        <v>160</v>
      </c>
      <c r="F45" s="139" t="s">
        <v>79</v>
      </c>
      <c r="G45" s="140">
        <v>0.66666666666666663</v>
      </c>
      <c r="H45" s="140">
        <v>0.16666666666666666</v>
      </c>
      <c r="I45" s="140">
        <v>0.16666666666666666</v>
      </c>
      <c r="J45" s="145">
        <v>6</v>
      </c>
      <c r="K45" s="145">
        <v>4</v>
      </c>
      <c r="L45" s="145">
        <v>1</v>
      </c>
      <c r="M45" s="145">
        <v>1</v>
      </c>
      <c r="N45" s="141">
        <v>240</v>
      </c>
      <c r="O45" s="139" t="s">
        <v>70</v>
      </c>
    </row>
    <row r="46" spans="1:15" ht="27.6" x14ac:dyDescent="0.3">
      <c r="A46" s="139" t="s">
        <v>64</v>
      </c>
      <c r="B46" s="139" t="s">
        <v>65</v>
      </c>
      <c r="C46" s="139" t="s">
        <v>66</v>
      </c>
      <c r="D46" s="139" t="s">
        <v>155</v>
      </c>
      <c r="E46" s="139" t="s">
        <v>161</v>
      </c>
      <c r="F46" s="139" t="s">
        <v>81</v>
      </c>
      <c r="G46" s="140">
        <v>0.33333333333333331</v>
      </c>
      <c r="H46" s="140">
        <v>0.16666666666666666</v>
      </c>
      <c r="I46" s="140">
        <v>0.5</v>
      </c>
      <c r="J46" s="145">
        <v>18</v>
      </c>
      <c r="K46" s="145">
        <v>6</v>
      </c>
      <c r="L46" s="145">
        <v>9</v>
      </c>
      <c r="M46" s="145">
        <v>3</v>
      </c>
      <c r="N46" s="141">
        <v>240</v>
      </c>
      <c r="O46" s="139" t="s">
        <v>70</v>
      </c>
    </row>
    <row r="47" spans="1:15" x14ac:dyDescent="0.3">
      <c r="A47" s="139" t="s">
        <v>64</v>
      </c>
      <c r="B47" s="139" t="s">
        <v>65</v>
      </c>
      <c r="C47" s="139" t="s">
        <v>66</v>
      </c>
      <c r="D47" s="139" t="s">
        <v>155</v>
      </c>
      <c r="E47" s="139" t="s">
        <v>162</v>
      </c>
      <c r="F47" s="139" t="s">
        <v>83</v>
      </c>
      <c r="G47" s="140">
        <v>0.72</v>
      </c>
      <c r="H47" s="140">
        <v>0.12</v>
      </c>
      <c r="I47" s="140">
        <v>0.16</v>
      </c>
      <c r="J47" s="145">
        <v>25</v>
      </c>
      <c r="K47" s="145">
        <v>18</v>
      </c>
      <c r="L47" s="145">
        <v>4</v>
      </c>
      <c r="M47" s="145">
        <v>3</v>
      </c>
      <c r="N47" s="141">
        <v>240</v>
      </c>
      <c r="O47" s="139" t="s">
        <v>70</v>
      </c>
    </row>
    <row r="48" spans="1:15" x14ac:dyDescent="0.3">
      <c r="A48" s="139" t="s">
        <v>64</v>
      </c>
      <c r="B48" s="139" t="s">
        <v>65</v>
      </c>
      <c r="C48" s="139" t="s">
        <v>66</v>
      </c>
      <c r="D48" s="139" t="s">
        <v>155</v>
      </c>
      <c r="E48" s="139" t="s">
        <v>163</v>
      </c>
      <c r="F48" s="139" t="s">
        <v>85</v>
      </c>
      <c r="G48" s="140">
        <v>0.6</v>
      </c>
      <c r="H48" s="140">
        <v>0.26666666666666666</v>
      </c>
      <c r="I48" s="140">
        <v>0.13333333333333333</v>
      </c>
      <c r="J48" s="145">
        <v>15</v>
      </c>
      <c r="K48" s="145">
        <v>9</v>
      </c>
      <c r="L48" s="145">
        <v>2</v>
      </c>
      <c r="M48" s="145">
        <v>4</v>
      </c>
      <c r="N48" s="141">
        <v>240</v>
      </c>
      <c r="O48" s="139" t="s">
        <v>70</v>
      </c>
    </row>
    <row r="49" spans="1:15" x14ac:dyDescent="0.3">
      <c r="A49" s="139" t="s">
        <v>64</v>
      </c>
      <c r="B49" s="139" t="s">
        <v>65</v>
      </c>
      <c r="C49" s="139" t="s">
        <v>66</v>
      </c>
      <c r="D49" s="139" t="s">
        <v>155</v>
      </c>
      <c r="E49" s="139" t="s">
        <v>164</v>
      </c>
      <c r="F49" s="139" t="s">
        <v>165</v>
      </c>
      <c r="G49" s="140">
        <v>0.5</v>
      </c>
      <c r="H49" s="140">
        <v>0.27777777777777779</v>
      </c>
      <c r="I49" s="140">
        <v>0.22222222222222221</v>
      </c>
      <c r="J49" s="145">
        <v>36</v>
      </c>
      <c r="K49" s="145">
        <v>18</v>
      </c>
      <c r="L49" s="145">
        <v>8</v>
      </c>
      <c r="M49" s="145">
        <v>10</v>
      </c>
      <c r="N49" s="141">
        <v>240</v>
      </c>
      <c r="O49" s="139" t="s">
        <v>70</v>
      </c>
    </row>
    <row r="50" spans="1:15" ht="27.6" x14ac:dyDescent="0.3">
      <c r="A50" s="139" t="s">
        <v>64</v>
      </c>
      <c r="B50" s="139" t="s">
        <v>65</v>
      </c>
      <c r="C50" s="139" t="s">
        <v>66</v>
      </c>
      <c r="D50" s="139" t="s">
        <v>155</v>
      </c>
      <c r="E50" s="139" t="s">
        <v>166</v>
      </c>
      <c r="F50" s="139" t="s">
        <v>167</v>
      </c>
      <c r="G50" s="140">
        <v>9.0909090909090912E-2</v>
      </c>
      <c r="H50" s="140">
        <v>0.36363636363636365</v>
      </c>
      <c r="I50" s="140">
        <v>0.54545454545454541</v>
      </c>
      <c r="J50" s="145">
        <v>11</v>
      </c>
      <c r="K50" s="145">
        <v>1</v>
      </c>
      <c r="L50" s="145">
        <v>6</v>
      </c>
      <c r="M50" s="145">
        <v>4</v>
      </c>
      <c r="N50" s="141">
        <v>240</v>
      </c>
      <c r="O50" s="139" t="s">
        <v>70</v>
      </c>
    </row>
    <row r="51" spans="1:15" ht="27.6" x14ac:dyDescent="0.3">
      <c r="A51" s="139" t="s">
        <v>64</v>
      </c>
      <c r="B51" s="139" t="s">
        <v>65</v>
      </c>
      <c r="C51" s="139" t="s">
        <v>66</v>
      </c>
      <c r="D51" s="139" t="s">
        <v>168</v>
      </c>
      <c r="E51" s="139" t="s">
        <v>169</v>
      </c>
      <c r="F51" s="139" t="s">
        <v>170</v>
      </c>
      <c r="G51" s="142"/>
      <c r="H51" s="140">
        <v>0.80392156862745101</v>
      </c>
      <c r="I51" s="140">
        <v>0.19607843137254902</v>
      </c>
      <c r="J51" s="145">
        <v>51</v>
      </c>
      <c r="K51" s="146"/>
      <c r="L51" s="145">
        <v>10</v>
      </c>
      <c r="M51" s="145">
        <v>41</v>
      </c>
      <c r="N51" s="141">
        <v>192</v>
      </c>
      <c r="O51" s="139" t="s">
        <v>70</v>
      </c>
    </row>
    <row r="52" spans="1:15" ht="27.6" x14ac:dyDescent="0.3">
      <c r="A52" s="139" t="s">
        <v>64</v>
      </c>
      <c r="B52" s="139" t="s">
        <v>65</v>
      </c>
      <c r="C52" s="139" t="s">
        <v>66</v>
      </c>
      <c r="D52" s="139" t="s">
        <v>168</v>
      </c>
      <c r="E52" s="139" t="s">
        <v>171</v>
      </c>
      <c r="F52" s="139" t="s">
        <v>91</v>
      </c>
      <c r="G52" s="140">
        <v>0.48958333333333331</v>
      </c>
      <c r="H52" s="140">
        <v>0.25</v>
      </c>
      <c r="I52" s="140">
        <v>0.26041666666666669</v>
      </c>
      <c r="J52" s="145">
        <v>96</v>
      </c>
      <c r="K52" s="145">
        <v>47</v>
      </c>
      <c r="L52" s="145">
        <v>25</v>
      </c>
      <c r="M52" s="145">
        <v>24</v>
      </c>
      <c r="N52" s="141">
        <v>240</v>
      </c>
      <c r="O52" s="139" t="s">
        <v>70</v>
      </c>
    </row>
    <row r="53" spans="1:15" x14ac:dyDescent="0.3">
      <c r="A53" s="139" t="s">
        <v>64</v>
      </c>
      <c r="B53" s="139" t="s">
        <v>65</v>
      </c>
      <c r="C53" s="139" t="s">
        <v>66</v>
      </c>
      <c r="D53" s="139" t="s">
        <v>168</v>
      </c>
      <c r="E53" s="139" t="s">
        <v>172</v>
      </c>
      <c r="F53" s="139" t="s">
        <v>79</v>
      </c>
      <c r="G53" s="140">
        <v>0.26315789473684209</v>
      </c>
      <c r="H53" s="140">
        <v>0.42105263157894735</v>
      </c>
      <c r="I53" s="140">
        <v>0.31578947368421051</v>
      </c>
      <c r="J53" s="145">
        <v>19</v>
      </c>
      <c r="K53" s="145">
        <v>5</v>
      </c>
      <c r="L53" s="145">
        <v>6</v>
      </c>
      <c r="M53" s="145">
        <v>8</v>
      </c>
      <c r="N53" s="141">
        <v>240</v>
      </c>
      <c r="O53" s="139" t="s">
        <v>70</v>
      </c>
    </row>
    <row r="54" spans="1:15" ht="27.6" x14ac:dyDescent="0.3">
      <c r="A54" s="139" t="s">
        <v>64</v>
      </c>
      <c r="B54" s="139" t="s">
        <v>65</v>
      </c>
      <c r="C54" s="139" t="s">
        <v>66</v>
      </c>
      <c r="D54" s="139" t="s">
        <v>168</v>
      </c>
      <c r="E54" s="139" t="s">
        <v>173</v>
      </c>
      <c r="F54" s="139" t="s">
        <v>81</v>
      </c>
      <c r="G54" s="140">
        <v>0.40740740740740738</v>
      </c>
      <c r="H54" s="140">
        <v>0.22222222222222221</v>
      </c>
      <c r="I54" s="140">
        <v>0.37037037037037035</v>
      </c>
      <c r="J54" s="145">
        <v>27</v>
      </c>
      <c r="K54" s="145">
        <v>11</v>
      </c>
      <c r="L54" s="145">
        <v>10</v>
      </c>
      <c r="M54" s="145">
        <v>6</v>
      </c>
      <c r="N54" s="141">
        <v>240</v>
      </c>
      <c r="O54" s="139" t="s">
        <v>70</v>
      </c>
    </row>
    <row r="55" spans="1:15" x14ac:dyDescent="0.3">
      <c r="A55" s="139" t="s">
        <v>64</v>
      </c>
      <c r="B55" s="139" t="s">
        <v>65</v>
      </c>
      <c r="C55" s="139" t="s">
        <v>66</v>
      </c>
      <c r="D55" s="139" t="s">
        <v>168</v>
      </c>
      <c r="E55" s="139" t="s">
        <v>174</v>
      </c>
      <c r="F55" s="139" t="s">
        <v>83</v>
      </c>
      <c r="G55" s="140">
        <v>0.51282051282051277</v>
      </c>
      <c r="H55" s="140">
        <v>0.11538461538461539</v>
      </c>
      <c r="I55" s="140">
        <v>0.37179487179487181</v>
      </c>
      <c r="J55" s="145">
        <v>78</v>
      </c>
      <c r="K55" s="145">
        <v>40</v>
      </c>
      <c r="L55" s="145">
        <v>29</v>
      </c>
      <c r="M55" s="145">
        <v>9</v>
      </c>
      <c r="N55" s="141">
        <v>240</v>
      </c>
      <c r="O55" s="139" t="s">
        <v>70</v>
      </c>
    </row>
    <row r="56" spans="1:15" x14ac:dyDescent="0.3">
      <c r="A56" s="139" t="s">
        <v>64</v>
      </c>
      <c r="B56" s="139" t="s">
        <v>65</v>
      </c>
      <c r="C56" s="139" t="s">
        <v>66</v>
      </c>
      <c r="D56" s="139" t="s">
        <v>168</v>
      </c>
      <c r="E56" s="139" t="s">
        <v>175</v>
      </c>
      <c r="F56" s="139" t="s">
        <v>119</v>
      </c>
      <c r="G56" s="140">
        <v>0.125</v>
      </c>
      <c r="H56" s="140">
        <v>0.6607142857142857</v>
      </c>
      <c r="I56" s="140">
        <v>0.21428571428571427</v>
      </c>
      <c r="J56" s="145">
        <v>56</v>
      </c>
      <c r="K56" s="145">
        <v>7</v>
      </c>
      <c r="L56" s="145">
        <v>12</v>
      </c>
      <c r="M56" s="145">
        <v>37</v>
      </c>
      <c r="N56" s="141">
        <v>240</v>
      </c>
      <c r="O56" s="139" t="s">
        <v>70</v>
      </c>
    </row>
    <row r="57" spans="1:15" x14ac:dyDescent="0.3">
      <c r="A57" s="139" t="s">
        <v>64</v>
      </c>
      <c r="B57" s="139" t="s">
        <v>65</v>
      </c>
      <c r="C57" s="139" t="s">
        <v>66</v>
      </c>
      <c r="D57" s="139" t="s">
        <v>176</v>
      </c>
      <c r="E57" s="139" t="s">
        <v>177</v>
      </c>
      <c r="F57" s="139" t="s">
        <v>178</v>
      </c>
      <c r="G57" s="140">
        <v>0.55128205128205132</v>
      </c>
      <c r="H57" s="140">
        <v>0.28205128205128205</v>
      </c>
      <c r="I57" s="140">
        <v>0.16666666666666666</v>
      </c>
      <c r="J57" s="145">
        <v>78</v>
      </c>
      <c r="K57" s="145">
        <v>43</v>
      </c>
      <c r="L57" s="145">
        <v>13</v>
      </c>
      <c r="M57" s="145">
        <v>22</v>
      </c>
      <c r="N57" s="141">
        <v>240</v>
      </c>
      <c r="O57" s="139" t="s">
        <v>70</v>
      </c>
    </row>
    <row r="58" spans="1:15" x14ac:dyDescent="0.3">
      <c r="A58" s="139" t="s">
        <v>64</v>
      </c>
      <c r="B58" s="139" t="s">
        <v>65</v>
      </c>
      <c r="C58" s="139" t="s">
        <v>66</v>
      </c>
      <c r="D58" s="139" t="s">
        <v>176</v>
      </c>
      <c r="E58" s="139" t="s">
        <v>177</v>
      </c>
      <c r="F58" s="139" t="s">
        <v>178</v>
      </c>
      <c r="G58" s="140">
        <v>0.47368421052631576</v>
      </c>
      <c r="H58" s="140">
        <v>0.36842105263157893</v>
      </c>
      <c r="I58" s="140">
        <v>0.15789473684210525</v>
      </c>
      <c r="J58" s="145">
        <v>19</v>
      </c>
      <c r="K58" s="145">
        <v>9</v>
      </c>
      <c r="L58" s="145">
        <v>3</v>
      </c>
      <c r="M58" s="145">
        <v>7</v>
      </c>
      <c r="N58" s="141">
        <v>240</v>
      </c>
      <c r="O58" s="139" t="s">
        <v>70</v>
      </c>
    </row>
    <row r="59" spans="1:15" x14ac:dyDescent="0.3">
      <c r="A59" s="139" t="s">
        <v>64</v>
      </c>
      <c r="B59" s="139" t="s">
        <v>65</v>
      </c>
      <c r="C59" s="139" t="s">
        <v>66</v>
      </c>
      <c r="D59" s="139" t="s">
        <v>179</v>
      </c>
      <c r="E59" s="139" t="s">
        <v>180</v>
      </c>
      <c r="F59" s="139" t="s">
        <v>181</v>
      </c>
      <c r="G59" s="140">
        <v>0.38095238095238093</v>
      </c>
      <c r="H59" s="140">
        <v>0.38095238095238093</v>
      </c>
      <c r="I59" s="140">
        <v>0.23809523809523808</v>
      </c>
      <c r="J59" s="145">
        <v>42</v>
      </c>
      <c r="K59" s="145">
        <v>16</v>
      </c>
      <c r="L59" s="145">
        <v>10</v>
      </c>
      <c r="M59" s="145">
        <v>16</v>
      </c>
      <c r="N59" s="141">
        <v>240</v>
      </c>
      <c r="O59" s="139" t="s">
        <v>70</v>
      </c>
    </row>
    <row r="60" spans="1:15" x14ac:dyDescent="0.3">
      <c r="A60" s="139" t="s">
        <v>64</v>
      </c>
      <c r="B60" s="139" t="s">
        <v>65</v>
      </c>
      <c r="C60" s="139" t="s">
        <v>66</v>
      </c>
      <c r="D60" s="139" t="s">
        <v>179</v>
      </c>
      <c r="E60" s="139" t="s">
        <v>182</v>
      </c>
      <c r="F60" s="139" t="s">
        <v>183</v>
      </c>
      <c r="G60" s="140">
        <v>0.3125</v>
      </c>
      <c r="H60" s="140">
        <v>0.5</v>
      </c>
      <c r="I60" s="140">
        <v>0.1875</v>
      </c>
      <c r="J60" s="145">
        <v>48</v>
      </c>
      <c r="K60" s="145">
        <v>15</v>
      </c>
      <c r="L60" s="145">
        <v>9</v>
      </c>
      <c r="M60" s="145">
        <v>24</v>
      </c>
      <c r="N60" s="141">
        <v>240</v>
      </c>
      <c r="O60" s="139" t="s">
        <v>70</v>
      </c>
    </row>
    <row r="61" spans="1:15" x14ac:dyDescent="0.3">
      <c r="A61" s="139" t="s">
        <v>64</v>
      </c>
      <c r="B61" s="139" t="s">
        <v>65</v>
      </c>
      <c r="C61" s="139" t="s">
        <v>66</v>
      </c>
      <c r="D61" s="139" t="s">
        <v>179</v>
      </c>
      <c r="E61" s="139" t="s">
        <v>184</v>
      </c>
      <c r="F61" s="139" t="s">
        <v>185</v>
      </c>
      <c r="G61" s="140">
        <v>0.3</v>
      </c>
      <c r="H61" s="140">
        <v>0.52500000000000002</v>
      </c>
      <c r="I61" s="140">
        <v>0.17499999999999999</v>
      </c>
      <c r="J61" s="145">
        <v>40</v>
      </c>
      <c r="K61" s="145">
        <v>12</v>
      </c>
      <c r="L61" s="145">
        <v>7</v>
      </c>
      <c r="M61" s="145">
        <v>21</v>
      </c>
      <c r="N61" s="141">
        <v>240</v>
      </c>
      <c r="O61" s="139" t="s">
        <v>70</v>
      </c>
    </row>
    <row r="62" spans="1:15" x14ac:dyDescent="0.3">
      <c r="A62" s="139" t="s">
        <v>64</v>
      </c>
      <c r="B62" s="139" t="s">
        <v>65</v>
      </c>
      <c r="C62" s="139" t="s">
        <v>66</v>
      </c>
      <c r="D62" s="139" t="s">
        <v>179</v>
      </c>
      <c r="E62" s="139" t="s">
        <v>186</v>
      </c>
      <c r="F62" s="139" t="s">
        <v>187</v>
      </c>
      <c r="G62" s="140">
        <v>0.45</v>
      </c>
      <c r="H62" s="140">
        <v>0.31666666666666665</v>
      </c>
      <c r="I62" s="140">
        <v>0.23333333333333334</v>
      </c>
      <c r="J62" s="145">
        <v>60</v>
      </c>
      <c r="K62" s="145">
        <v>27</v>
      </c>
      <c r="L62" s="145">
        <v>14</v>
      </c>
      <c r="M62" s="145">
        <v>19</v>
      </c>
      <c r="N62" s="141">
        <v>240</v>
      </c>
      <c r="O62" s="139" t="s">
        <v>70</v>
      </c>
    </row>
    <row r="63" spans="1:15" x14ac:dyDescent="0.3">
      <c r="A63" s="139" t="s">
        <v>64</v>
      </c>
      <c r="B63" s="139" t="s">
        <v>65</v>
      </c>
      <c r="C63" s="139" t="s">
        <v>66</v>
      </c>
      <c r="D63" s="139" t="s">
        <v>188</v>
      </c>
      <c r="E63" s="139" t="s">
        <v>189</v>
      </c>
      <c r="F63" s="139" t="s">
        <v>190</v>
      </c>
      <c r="G63" s="140">
        <v>0.56521739130434778</v>
      </c>
      <c r="H63" s="140">
        <v>0.17391304347826086</v>
      </c>
      <c r="I63" s="140">
        <v>0.2608695652173913</v>
      </c>
      <c r="J63" s="145">
        <v>92</v>
      </c>
      <c r="K63" s="145">
        <v>52</v>
      </c>
      <c r="L63" s="145">
        <v>24</v>
      </c>
      <c r="M63" s="145">
        <v>16</v>
      </c>
      <c r="N63" s="141">
        <v>240</v>
      </c>
      <c r="O63" s="139" t="s">
        <v>70</v>
      </c>
    </row>
    <row r="64" spans="1:15" x14ac:dyDescent="0.3">
      <c r="A64" s="139" t="s">
        <v>64</v>
      </c>
      <c r="B64" s="139" t="s">
        <v>65</v>
      </c>
      <c r="C64" s="139" t="s">
        <v>66</v>
      </c>
      <c r="D64" s="139" t="s">
        <v>188</v>
      </c>
      <c r="E64" s="139" t="s">
        <v>191</v>
      </c>
      <c r="F64" s="139" t="s">
        <v>192</v>
      </c>
      <c r="G64" s="140">
        <v>0.50877192982456143</v>
      </c>
      <c r="H64" s="140">
        <v>0.21052631578947367</v>
      </c>
      <c r="I64" s="140">
        <v>0.2807017543859649</v>
      </c>
      <c r="J64" s="145">
        <v>57</v>
      </c>
      <c r="K64" s="145">
        <v>29</v>
      </c>
      <c r="L64" s="145">
        <v>16</v>
      </c>
      <c r="M64" s="145">
        <v>12</v>
      </c>
      <c r="N64" s="141">
        <v>240</v>
      </c>
      <c r="O64" s="139" t="s">
        <v>70</v>
      </c>
    </row>
    <row r="65" spans="1:15" x14ac:dyDescent="0.3">
      <c r="A65" s="139" t="s">
        <v>64</v>
      </c>
      <c r="B65" s="139" t="s">
        <v>65</v>
      </c>
      <c r="C65" s="139" t="s">
        <v>66</v>
      </c>
      <c r="D65" s="139" t="s">
        <v>193</v>
      </c>
      <c r="E65" s="139" t="s">
        <v>194</v>
      </c>
      <c r="F65" s="139" t="s">
        <v>190</v>
      </c>
      <c r="G65" s="140">
        <v>0.42105263157894735</v>
      </c>
      <c r="H65" s="140">
        <v>0.25438596491228072</v>
      </c>
      <c r="I65" s="140">
        <v>0.32456140350877194</v>
      </c>
      <c r="J65" s="145">
        <v>114</v>
      </c>
      <c r="K65" s="145">
        <v>48</v>
      </c>
      <c r="L65" s="145">
        <v>37</v>
      </c>
      <c r="M65" s="145">
        <v>29</v>
      </c>
      <c r="N65" s="141">
        <v>240</v>
      </c>
      <c r="O65" s="139" t="s">
        <v>70</v>
      </c>
    </row>
    <row r="66" spans="1:15" x14ac:dyDescent="0.3">
      <c r="A66" s="139" t="s">
        <v>64</v>
      </c>
      <c r="B66" s="139" t="s">
        <v>65</v>
      </c>
      <c r="C66" s="139" t="s">
        <v>66</v>
      </c>
      <c r="D66" s="139" t="s">
        <v>195</v>
      </c>
      <c r="E66" s="139" t="s">
        <v>196</v>
      </c>
      <c r="F66" s="139" t="s">
        <v>197</v>
      </c>
      <c r="G66" s="140">
        <v>0.67924528301886788</v>
      </c>
      <c r="H66" s="140">
        <v>0.18867924528301888</v>
      </c>
      <c r="I66" s="140">
        <v>0.13207547169811321</v>
      </c>
      <c r="J66" s="145">
        <v>53</v>
      </c>
      <c r="K66" s="145">
        <v>36</v>
      </c>
      <c r="L66" s="145">
        <v>7</v>
      </c>
      <c r="M66" s="145">
        <v>10</v>
      </c>
      <c r="N66" s="141">
        <v>240</v>
      </c>
      <c r="O66" s="139" t="s">
        <v>70</v>
      </c>
    </row>
    <row r="67" spans="1:15" x14ac:dyDescent="0.3">
      <c r="A67" s="139" t="s">
        <v>64</v>
      </c>
      <c r="B67" s="139" t="s">
        <v>65</v>
      </c>
      <c r="C67" s="139" t="s">
        <v>66</v>
      </c>
      <c r="D67" s="139" t="s">
        <v>195</v>
      </c>
      <c r="E67" s="139" t="s">
        <v>198</v>
      </c>
      <c r="F67" s="139" t="s">
        <v>199</v>
      </c>
      <c r="G67" s="140">
        <v>0.625</v>
      </c>
      <c r="H67" s="140">
        <v>6.25E-2</v>
      </c>
      <c r="I67" s="140">
        <v>0.3125</v>
      </c>
      <c r="J67" s="145">
        <v>16</v>
      </c>
      <c r="K67" s="145">
        <v>10</v>
      </c>
      <c r="L67" s="145">
        <v>5</v>
      </c>
      <c r="M67" s="145">
        <v>1</v>
      </c>
      <c r="N67" s="141">
        <v>240</v>
      </c>
      <c r="O67" s="139" t="s">
        <v>70</v>
      </c>
    </row>
    <row r="68" spans="1:15" x14ac:dyDescent="0.3">
      <c r="A68" s="139" t="s">
        <v>64</v>
      </c>
      <c r="B68" s="139" t="s">
        <v>65</v>
      </c>
      <c r="C68" s="139" t="s">
        <v>66</v>
      </c>
      <c r="D68" s="139" t="s">
        <v>195</v>
      </c>
      <c r="E68" s="139" t="s">
        <v>200</v>
      </c>
      <c r="F68" s="139" t="s">
        <v>201</v>
      </c>
      <c r="G68" s="140">
        <v>0.39130434782608697</v>
      </c>
      <c r="H68" s="140">
        <v>0.32608695652173914</v>
      </c>
      <c r="I68" s="140">
        <v>0.28260869565217389</v>
      </c>
      <c r="J68" s="145">
        <v>46</v>
      </c>
      <c r="K68" s="145">
        <v>18</v>
      </c>
      <c r="L68" s="145">
        <v>13</v>
      </c>
      <c r="M68" s="145">
        <v>15</v>
      </c>
      <c r="N68" s="141">
        <v>240</v>
      </c>
      <c r="O68" s="139" t="s">
        <v>70</v>
      </c>
    </row>
    <row r="69" spans="1:15" x14ac:dyDescent="0.3">
      <c r="A69" s="139" t="s">
        <v>64</v>
      </c>
      <c r="B69" s="139" t="s">
        <v>65</v>
      </c>
      <c r="C69" s="139" t="s">
        <v>66</v>
      </c>
      <c r="D69" s="139" t="s">
        <v>202</v>
      </c>
      <c r="E69" s="139" t="s">
        <v>203</v>
      </c>
      <c r="F69" s="139" t="s">
        <v>204</v>
      </c>
      <c r="G69" s="142"/>
      <c r="H69" s="140">
        <v>1</v>
      </c>
      <c r="I69" s="142"/>
      <c r="J69" s="145">
        <v>11</v>
      </c>
      <c r="K69" s="146"/>
      <c r="L69" s="146"/>
      <c r="M69" s="145">
        <v>11</v>
      </c>
      <c r="N69" s="141">
        <v>120</v>
      </c>
      <c r="O69" s="139" t="s">
        <v>70</v>
      </c>
    </row>
    <row r="70" spans="1:15" x14ac:dyDescent="0.3">
      <c r="A70" s="139" t="s">
        <v>64</v>
      </c>
      <c r="B70" s="139" t="s">
        <v>65</v>
      </c>
      <c r="C70" s="139" t="s">
        <v>66</v>
      </c>
      <c r="D70" s="139" t="s">
        <v>202</v>
      </c>
      <c r="E70" s="139" t="s">
        <v>205</v>
      </c>
      <c r="F70" s="139" t="s">
        <v>85</v>
      </c>
      <c r="G70" s="140">
        <v>0.36842105263157893</v>
      </c>
      <c r="H70" s="140">
        <v>0.63157894736842102</v>
      </c>
      <c r="I70" s="142"/>
      <c r="J70" s="145">
        <v>19</v>
      </c>
      <c r="K70" s="145">
        <v>7</v>
      </c>
      <c r="L70" s="146"/>
      <c r="M70" s="145">
        <v>12</v>
      </c>
      <c r="N70" s="141">
        <v>240</v>
      </c>
      <c r="O70" s="139" t="s">
        <v>70</v>
      </c>
    </row>
    <row r="71" spans="1:15" x14ac:dyDescent="0.3">
      <c r="A71" s="139" t="s">
        <v>64</v>
      </c>
      <c r="B71" s="139" t="s">
        <v>65</v>
      </c>
      <c r="C71" s="139" t="s">
        <v>66</v>
      </c>
      <c r="D71" s="139" t="s">
        <v>202</v>
      </c>
      <c r="E71" s="139" t="s">
        <v>206</v>
      </c>
      <c r="F71" s="139" t="s">
        <v>207</v>
      </c>
      <c r="G71" s="140">
        <v>0.36363636363636365</v>
      </c>
      <c r="H71" s="140">
        <v>0.63636363636363635</v>
      </c>
      <c r="I71" s="142"/>
      <c r="J71" s="145">
        <v>11</v>
      </c>
      <c r="K71" s="145">
        <v>4</v>
      </c>
      <c r="L71" s="146"/>
      <c r="M71" s="145">
        <v>7</v>
      </c>
      <c r="N71" s="141">
        <v>240</v>
      </c>
      <c r="O71" s="139" t="s">
        <v>70</v>
      </c>
    </row>
    <row r="72" spans="1:15" ht="27.6" hidden="1" x14ac:dyDescent="0.3">
      <c r="A72" s="139" t="s">
        <v>208</v>
      </c>
      <c r="B72" s="139" t="s">
        <v>209</v>
      </c>
      <c r="C72" s="139" t="s">
        <v>210</v>
      </c>
      <c r="D72" s="139" t="s">
        <v>67</v>
      </c>
      <c r="E72" s="139" t="s">
        <v>211</v>
      </c>
      <c r="F72" s="139" t="s">
        <v>212</v>
      </c>
      <c r="G72" s="140">
        <v>0.6428571428571429</v>
      </c>
      <c r="H72" s="142"/>
      <c r="I72" s="140">
        <v>0.35714285714285715</v>
      </c>
      <c r="J72" s="145">
        <v>28</v>
      </c>
      <c r="K72" s="145">
        <v>18</v>
      </c>
      <c r="L72" s="145">
        <v>10</v>
      </c>
      <c r="M72" s="146"/>
      <c r="N72" s="141">
        <v>60</v>
      </c>
      <c r="O72" s="139" t="s">
        <v>213</v>
      </c>
    </row>
    <row r="73" spans="1:15" ht="27.6" hidden="1" x14ac:dyDescent="0.3">
      <c r="A73" s="139" t="s">
        <v>214</v>
      </c>
      <c r="B73" s="139" t="s">
        <v>209</v>
      </c>
      <c r="C73" s="139" t="s">
        <v>215</v>
      </c>
      <c r="D73" s="139" t="s">
        <v>67</v>
      </c>
      <c r="E73" s="139" t="s">
        <v>216</v>
      </c>
      <c r="F73" s="139" t="s">
        <v>217</v>
      </c>
      <c r="G73" s="140">
        <v>0.85</v>
      </c>
      <c r="H73" s="140">
        <v>0.1</v>
      </c>
      <c r="I73" s="140">
        <v>0.05</v>
      </c>
      <c r="J73" s="145">
        <v>40</v>
      </c>
      <c r="K73" s="145">
        <v>34</v>
      </c>
      <c r="L73" s="145">
        <v>2</v>
      </c>
      <c r="M73" s="145">
        <v>4</v>
      </c>
      <c r="N73" s="141">
        <v>90</v>
      </c>
      <c r="O73" s="139" t="s">
        <v>213</v>
      </c>
    </row>
    <row r="74" spans="1:15" hidden="1" x14ac:dyDescent="0.3">
      <c r="A74" s="139" t="s">
        <v>214</v>
      </c>
      <c r="B74" s="139" t="s">
        <v>209</v>
      </c>
      <c r="C74" s="139" t="s">
        <v>215</v>
      </c>
      <c r="D74" s="139" t="s">
        <v>71</v>
      </c>
      <c r="E74" s="139" t="s">
        <v>218</v>
      </c>
      <c r="F74" s="139" t="s">
        <v>219</v>
      </c>
      <c r="G74" s="140">
        <v>0.52631578947368418</v>
      </c>
      <c r="H74" s="140">
        <v>7.0175438596491224E-2</v>
      </c>
      <c r="I74" s="140">
        <v>0.40350877192982454</v>
      </c>
      <c r="J74" s="145">
        <v>57</v>
      </c>
      <c r="K74" s="145">
        <v>30</v>
      </c>
      <c r="L74" s="145">
        <v>23</v>
      </c>
      <c r="M74" s="145">
        <v>4</v>
      </c>
      <c r="N74" s="141">
        <v>120</v>
      </c>
      <c r="O74" s="139" t="s">
        <v>213</v>
      </c>
    </row>
    <row r="75" spans="1:15" ht="27.6" hidden="1" x14ac:dyDescent="0.3">
      <c r="A75" s="139" t="s">
        <v>214</v>
      </c>
      <c r="B75" s="139" t="s">
        <v>209</v>
      </c>
      <c r="C75" s="139" t="s">
        <v>215</v>
      </c>
      <c r="D75" s="139" t="s">
        <v>71</v>
      </c>
      <c r="E75" s="139" t="s">
        <v>220</v>
      </c>
      <c r="F75" s="139" t="s">
        <v>221</v>
      </c>
      <c r="G75" s="140">
        <v>0.82857142857142863</v>
      </c>
      <c r="H75" s="140">
        <v>8.5714285714285715E-2</v>
      </c>
      <c r="I75" s="140">
        <v>8.5714285714285715E-2</v>
      </c>
      <c r="J75" s="145">
        <v>35</v>
      </c>
      <c r="K75" s="145">
        <v>29</v>
      </c>
      <c r="L75" s="145">
        <v>3</v>
      </c>
      <c r="M75" s="145">
        <v>3</v>
      </c>
      <c r="N75" s="141">
        <v>90</v>
      </c>
      <c r="O75" s="139" t="s">
        <v>213</v>
      </c>
    </row>
    <row r="76" spans="1:15" hidden="1" x14ac:dyDescent="0.3">
      <c r="A76" s="139" t="s">
        <v>214</v>
      </c>
      <c r="B76" s="139" t="s">
        <v>209</v>
      </c>
      <c r="C76" s="139" t="s">
        <v>215</v>
      </c>
      <c r="D76" s="139" t="s">
        <v>71</v>
      </c>
      <c r="E76" s="139" t="s">
        <v>222</v>
      </c>
      <c r="F76" s="139" t="s">
        <v>223</v>
      </c>
      <c r="G76" s="140">
        <v>0.73571428571428577</v>
      </c>
      <c r="H76" s="140">
        <v>3.5714285714285712E-2</v>
      </c>
      <c r="I76" s="140">
        <v>0.22857142857142856</v>
      </c>
      <c r="J76" s="145">
        <v>140</v>
      </c>
      <c r="K76" s="145">
        <v>103</v>
      </c>
      <c r="L76" s="145">
        <v>32</v>
      </c>
      <c r="M76" s="145">
        <v>5</v>
      </c>
      <c r="N76" s="141">
        <v>120</v>
      </c>
      <c r="O76" s="139" t="s">
        <v>213</v>
      </c>
    </row>
    <row r="77" spans="1:15" hidden="1" x14ac:dyDescent="0.3">
      <c r="A77" s="139" t="s">
        <v>214</v>
      </c>
      <c r="B77" s="139" t="s">
        <v>209</v>
      </c>
      <c r="C77" s="139" t="s">
        <v>215</v>
      </c>
      <c r="D77" s="139" t="s">
        <v>71</v>
      </c>
      <c r="E77" s="139" t="s">
        <v>224</v>
      </c>
      <c r="F77" s="139" t="s">
        <v>225</v>
      </c>
      <c r="G77" s="140">
        <v>0.75294117647058822</v>
      </c>
      <c r="H77" s="140">
        <v>8.2352941176470587E-2</v>
      </c>
      <c r="I77" s="140">
        <v>0.16470588235294117</v>
      </c>
      <c r="J77" s="145">
        <v>85</v>
      </c>
      <c r="K77" s="145">
        <v>64</v>
      </c>
      <c r="L77" s="145">
        <v>14</v>
      </c>
      <c r="M77" s="145">
        <v>7</v>
      </c>
      <c r="N77" s="141">
        <v>120</v>
      </c>
      <c r="O77" s="139" t="s">
        <v>213</v>
      </c>
    </row>
    <row r="78" spans="1:15" ht="27.6" hidden="1" x14ac:dyDescent="0.3">
      <c r="A78" s="139" t="s">
        <v>208</v>
      </c>
      <c r="B78" s="139" t="s">
        <v>209</v>
      </c>
      <c r="C78" s="139" t="s">
        <v>210</v>
      </c>
      <c r="D78" s="139" t="s">
        <v>71</v>
      </c>
      <c r="E78" s="139" t="s">
        <v>226</v>
      </c>
      <c r="F78" s="139" t="s">
        <v>227</v>
      </c>
      <c r="G78" s="140">
        <v>0.9</v>
      </c>
      <c r="H78" s="142"/>
      <c r="I78" s="140">
        <v>0.1</v>
      </c>
      <c r="J78" s="145">
        <v>10</v>
      </c>
      <c r="K78" s="145">
        <v>9</v>
      </c>
      <c r="L78" s="145">
        <v>1</v>
      </c>
      <c r="M78" s="146"/>
      <c r="N78" s="141">
        <v>60</v>
      </c>
      <c r="O78" s="139" t="s">
        <v>213</v>
      </c>
    </row>
    <row r="79" spans="1:15" ht="27.6" hidden="1" x14ac:dyDescent="0.3">
      <c r="A79" s="139" t="s">
        <v>214</v>
      </c>
      <c r="B79" s="139" t="s">
        <v>209</v>
      </c>
      <c r="C79" s="139" t="s">
        <v>215</v>
      </c>
      <c r="D79" s="139" t="s">
        <v>71</v>
      </c>
      <c r="E79" s="139" t="s">
        <v>228</v>
      </c>
      <c r="F79" s="139" t="s">
        <v>229</v>
      </c>
      <c r="G79" s="140">
        <v>0.89473684210526316</v>
      </c>
      <c r="H79" s="140">
        <v>5.2631578947368418E-2</v>
      </c>
      <c r="I79" s="140">
        <v>5.2631578947368418E-2</v>
      </c>
      <c r="J79" s="145">
        <v>19</v>
      </c>
      <c r="K79" s="145">
        <v>17</v>
      </c>
      <c r="L79" s="145">
        <v>1</v>
      </c>
      <c r="M79" s="145">
        <v>1</v>
      </c>
      <c r="N79" s="141">
        <v>90</v>
      </c>
      <c r="O79" s="139" t="s">
        <v>213</v>
      </c>
    </row>
    <row r="80" spans="1:15" ht="27.6" hidden="1" x14ac:dyDescent="0.3">
      <c r="A80" s="139" t="s">
        <v>214</v>
      </c>
      <c r="B80" s="139" t="s">
        <v>209</v>
      </c>
      <c r="C80" s="139" t="s">
        <v>215</v>
      </c>
      <c r="D80" s="139" t="s">
        <v>71</v>
      </c>
      <c r="E80" s="139" t="s">
        <v>230</v>
      </c>
      <c r="F80" s="139" t="s">
        <v>231</v>
      </c>
      <c r="G80" s="140">
        <v>0.75</v>
      </c>
      <c r="H80" s="140">
        <v>0.125</v>
      </c>
      <c r="I80" s="140">
        <v>0.125</v>
      </c>
      <c r="J80" s="145">
        <v>8</v>
      </c>
      <c r="K80" s="145">
        <v>6</v>
      </c>
      <c r="L80" s="145">
        <v>1</v>
      </c>
      <c r="M80" s="145">
        <v>1</v>
      </c>
      <c r="N80" s="141">
        <v>90</v>
      </c>
      <c r="O80" s="139" t="s">
        <v>213</v>
      </c>
    </row>
    <row r="81" spans="1:15" hidden="1" x14ac:dyDescent="0.3">
      <c r="A81" s="139" t="s">
        <v>208</v>
      </c>
      <c r="B81" s="139" t="s">
        <v>209</v>
      </c>
      <c r="C81" s="139" t="s">
        <v>210</v>
      </c>
      <c r="D81" s="139" t="s">
        <v>96</v>
      </c>
      <c r="E81" s="139" t="s">
        <v>232</v>
      </c>
      <c r="F81" s="139" t="s">
        <v>233</v>
      </c>
      <c r="G81" s="140">
        <v>0.97777777777777775</v>
      </c>
      <c r="H81" s="142"/>
      <c r="I81" s="140">
        <v>2.2222222222222223E-2</v>
      </c>
      <c r="J81" s="145">
        <v>45</v>
      </c>
      <c r="K81" s="145">
        <v>44</v>
      </c>
      <c r="L81" s="145">
        <v>1</v>
      </c>
      <c r="M81" s="146"/>
      <c r="N81" s="141">
        <v>60</v>
      </c>
      <c r="O81" s="139" t="s">
        <v>213</v>
      </c>
    </row>
    <row r="82" spans="1:15" ht="27.6" hidden="1" x14ac:dyDescent="0.3">
      <c r="A82" s="139" t="s">
        <v>208</v>
      </c>
      <c r="B82" s="139" t="s">
        <v>209</v>
      </c>
      <c r="C82" s="139" t="s">
        <v>210</v>
      </c>
      <c r="D82" s="139" t="s">
        <v>96</v>
      </c>
      <c r="E82" s="139" t="s">
        <v>234</v>
      </c>
      <c r="F82" s="139" t="s">
        <v>235</v>
      </c>
      <c r="G82" s="140">
        <v>0.90384615384615385</v>
      </c>
      <c r="H82" s="142"/>
      <c r="I82" s="140">
        <v>9.6153846153846159E-2</v>
      </c>
      <c r="J82" s="145">
        <v>156</v>
      </c>
      <c r="K82" s="145">
        <v>141</v>
      </c>
      <c r="L82" s="145">
        <v>15</v>
      </c>
      <c r="M82" s="146"/>
      <c r="N82" s="141">
        <v>60</v>
      </c>
      <c r="O82" s="139" t="s">
        <v>213</v>
      </c>
    </row>
    <row r="83" spans="1:15" hidden="1" x14ac:dyDescent="0.3">
      <c r="A83" s="139" t="s">
        <v>214</v>
      </c>
      <c r="B83" s="139" t="s">
        <v>209</v>
      </c>
      <c r="C83" s="139" t="s">
        <v>215</v>
      </c>
      <c r="D83" s="139" t="s">
        <v>96</v>
      </c>
      <c r="E83" s="139" t="s">
        <v>236</v>
      </c>
      <c r="F83" s="139" t="s">
        <v>237</v>
      </c>
      <c r="G83" s="140">
        <v>0.72</v>
      </c>
      <c r="H83" s="140">
        <v>0.04</v>
      </c>
      <c r="I83" s="140">
        <v>0.24</v>
      </c>
      <c r="J83" s="145">
        <v>25</v>
      </c>
      <c r="K83" s="145">
        <v>18</v>
      </c>
      <c r="L83" s="145">
        <v>6</v>
      </c>
      <c r="M83" s="145">
        <v>1</v>
      </c>
      <c r="N83" s="141">
        <v>120</v>
      </c>
      <c r="O83" s="139" t="s">
        <v>213</v>
      </c>
    </row>
    <row r="84" spans="1:15" ht="27.6" hidden="1" x14ac:dyDescent="0.3">
      <c r="A84" s="139" t="s">
        <v>208</v>
      </c>
      <c r="B84" s="139" t="s">
        <v>209</v>
      </c>
      <c r="C84" s="139" t="s">
        <v>210</v>
      </c>
      <c r="D84" s="139" t="s">
        <v>96</v>
      </c>
      <c r="E84" s="139" t="s">
        <v>238</v>
      </c>
      <c r="F84" s="139" t="s">
        <v>239</v>
      </c>
      <c r="G84" s="140">
        <v>0.8928571428571429</v>
      </c>
      <c r="H84" s="142"/>
      <c r="I84" s="140">
        <v>0.10714285714285714</v>
      </c>
      <c r="J84" s="145">
        <v>28</v>
      </c>
      <c r="K84" s="145">
        <v>25</v>
      </c>
      <c r="L84" s="145">
        <v>3</v>
      </c>
      <c r="M84" s="146"/>
      <c r="N84" s="141">
        <v>60</v>
      </c>
      <c r="O84" s="139" t="s">
        <v>213</v>
      </c>
    </row>
    <row r="85" spans="1:15" ht="27.6" hidden="1" x14ac:dyDescent="0.3">
      <c r="A85" s="139" t="s">
        <v>214</v>
      </c>
      <c r="B85" s="139" t="s">
        <v>209</v>
      </c>
      <c r="C85" s="139" t="s">
        <v>215</v>
      </c>
      <c r="D85" s="139" t="s">
        <v>99</v>
      </c>
      <c r="E85" s="139" t="s">
        <v>240</v>
      </c>
      <c r="F85" s="139" t="s">
        <v>241</v>
      </c>
      <c r="G85" s="140">
        <v>0.5</v>
      </c>
      <c r="H85" s="140">
        <v>0.5</v>
      </c>
      <c r="I85" s="142"/>
      <c r="J85" s="145">
        <v>2</v>
      </c>
      <c r="K85" s="145">
        <v>1</v>
      </c>
      <c r="L85" s="146"/>
      <c r="M85" s="145">
        <v>1</v>
      </c>
      <c r="N85" s="141">
        <v>120</v>
      </c>
      <c r="O85" s="139" t="s">
        <v>213</v>
      </c>
    </row>
    <row r="86" spans="1:15" ht="27.6" hidden="1" x14ac:dyDescent="0.3">
      <c r="A86" s="139" t="s">
        <v>214</v>
      </c>
      <c r="B86" s="139" t="s">
        <v>209</v>
      </c>
      <c r="C86" s="139" t="s">
        <v>215</v>
      </c>
      <c r="D86" s="139" t="s">
        <v>99</v>
      </c>
      <c r="E86" s="139" t="s">
        <v>242</v>
      </c>
      <c r="F86" s="139" t="s">
        <v>243</v>
      </c>
      <c r="G86" s="140">
        <v>0.69333333333333336</v>
      </c>
      <c r="H86" s="140">
        <v>0.13333333333333333</v>
      </c>
      <c r="I86" s="140">
        <v>0.17333333333333334</v>
      </c>
      <c r="J86" s="145">
        <v>75</v>
      </c>
      <c r="K86" s="145">
        <v>52</v>
      </c>
      <c r="L86" s="145">
        <v>13</v>
      </c>
      <c r="M86" s="145">
        <v>10</v>
      </c>
      <c r="N86" s="141">
        <v>120</v>
      </c>
      <c r="O86" s="139" t="s">
        <v>213</v>
      </c>
    </row>
    <row r="87" spans="1:15" hidden="1" x14ac:dyDescent="0.3">
      <c r="A87" s="139" t="s">
        <v>214</v>
      </c>
      <c r="B87" s="139" t="s">
        <v>209</v>
      </c>
      <c r="C87" s="139" t="s">
        <v>215</v>
      </c>
      <c r="D87" s="139" t="s">
        <v>99</v>
      </c>
      <c r="E87" s="139" t="s">
        <v>244</v>
      </c>
      <c r="F87" s="139" t="s">
        <v>245</v>
      </c>
      <c r="G87" s="140">
        <v>0.42857142857142855</v>
      </c>
      <c r="H87" s="140">
        <v>0.25714285714285712</v>
      </c>
      <c r="I87" s="140">
        <v>0.31428571428571428</v>
      </c>
      <c r="J87" s="145">
        <v>35</v>
      </c>
      <c r="K87" s="145">
        <v>15</v>
      </c>
      <c r="L87" s="145">
        <v>11</v>
      </c>
      <c r="M87" s="145">
        <v>9</v>
      </c>
      <c r="N87" s="141">
        <v>120</v>
      </c>
      <c r="O87" s="139" t="s">
        <v>213</v>
      </c>
    </row>
    <row r="88" spans="1:15" hidden="1" x14ac:dyDescent="0.3">
      <c r="A88" s="139" t="s">
        <v>208</v>
      </c>
      <c r="B88" s="139" t="s">
        <v>209</v>
      </c>
      <c r="C88" s="139" t="s">
        <v>210</v>
      </c>
      <c r="D88" s="139" t="s">
        <v>99</v>
      </c>
      <c r="E88" s="139" t="s">
        <v>246</v>
      </c>
      <c r="F88" s="139" t="s">
        <v>247</v>
      </c>
      <c r="G88" s="140">
        <v>0.90909090909090906</v>
      </c>
      <c r="H88" s="142"/>
      <c r="I88" s="140">
        <v>9.0909090909090912E-2</v>
      </c>
      <c r="J88" s="145">
        <v>22</v>
      </c>
      <c r="K88" s="145">
        <v>20</v>
      </c>
      <c r="L88" s="145">
        <v>2</v>
      </c>
      <c r="M88" s="146"/>
      <c r="N88" s="141">
        <v>60</v>
      </c>
      <c r="O88" s="139" t="s">
        <v>213</v>
      </c>
    </row>
    <row r="89" spans="1:15" hidden="1" x14ac:dyDescent="0.3">
      <c r="A89" s="139" t="s">
        <v>214</v>
      </c>
      <c r="B89" s="139" t="s">
        <v>209</v>
      </c>
      <c r="C89" s="139" t="s">
        <v>215</v>
      </c>
      <c r="D89" s="139" t="s">
        <v>107</v>
      </c>
      <c r="E89" s="139" t="s">
        <v>248</v>
      </c>
      <c r="F89" s="139" t="s">
        <v>249</v>
      </c>
      <c r="G89" s="140">
        <v>0.58064516129032262</v>
      </c>
      <c r="H89" s="140">
        <v>6.4516129032258063E-2</v>
      </c>
      <c r="I89" s="140">
        <v>0.35483870967741937</v>
      </c>
      <c r="J89" s="145">
        <v>31</v>
      </c>
      <c r="K89" s="145">
        <v>18</v>
      </c>
      <c r="L89" s="145">
        <v>11</v>
      </c>
      <c r="M89" s="145">
        <v>2</v>
      </c>
      <c r="N89" s="141">
        <v>120</v>
      </c>
      <c r="O89" s="139" t="s">
        <v>213</v>
      </c>
    </row>
    <row r="90" spans="1:15" hidden="1" x14ac:dyDescent="0.3">
      <c r="A90" s="139" t="s">
        <v>214</v>
      </c>
      <c r="B90" s="139" t="s">
        <v>209</v>
      </c>
      <c r="C90" s="139" t="s">
        <v>215</v>
      </c>
      <c r="D90" s="139" t="s">
        <v>107</v>
      </c>
      <c r="E90" s="139" t="s">
        <v>250</v>
      </c>
      <c r="F90" s="139" t="s">
        <v>251</v>
      </c>
      <c r="G90" s="140">
        <v>0.5757575757575758</v>
      </c>
      <c r="H90" s="140">
        <v>9.0909090909090912E-2</v>
      </c>
      <c r="I90" s="140">
        <v>0.33333333333333331</v>
      </c>
      <c r="J90" s="145">
        <v>33</v>
      </c>
      <c r="K90" s="145">
        <v>19</v>
      </c>
      <c r="L90" s="145">
        <v>11</v>
      </c>
      <c r="M90" s="145">
        <v>3</v>
      </c>
      <c r="N90" s="141">
        <v>120</v>
      </c>
      <c r="O90" s="139" t="s">
        <v>213</v>
      </c>
    </row>
    <row r="91" spans="1:15" hidden="1" x14ac:dyDescent="0.3">
      <c r="A91" s="139" t="s">
        <v>214</v>
      </c>
      <c r="B91" s="139" t="s">
        <v>209</v>
      </c>
      <c r="C91" s="139" t="s">
        <v>215</v>
      </c>
      <c r="D91" s="139" t="s">
        <v>107</v>
      </c>
      <c r="E91" s="139" t="s">
        <v>252</v>
      </c>
      <c r="F91" s="139" t="s">
        <v>219</v>
      </c>
      <c r="G91" s="140">
        <v>0.89655172413793105</v>
      </c>
      <c r="H91" s="140">
        <v>3.4482758620689655E-2</v>
      </c>
      <c r="I91" s="140">
        <v>6.8965517241379309E-2</v>
      </c>
      <c r="J91" s="145">
        <v>29</v>
      </c>
      <c r="K91" s="145">
        <v>26</v>
      </c>
      <c r="L91" s="145">
        <v>2</v>
      </c>
      <c r="M91" s="145">
        <v>1</v>
      </c>
      <c r="N91" s="141">
        <v>120</v>
      </c>
      <c r="O91" s="139" t="s">
        <v>213</v>
      </c>
    </row>
    <row r="92" spans="1:15" hidden="1" x14ac:dyDescent="0.3">
      <c r="A92" s="139" t="s">
        <v>214</v>
      </c>
      <c r="B92" s="139" t="s">
        <v>209</v>
      </c>
      <c r="C92" s="139" t="s">
        <v>215</v>
      </c>
      <c r="D92" s="139" t="s">
        <v>107</v>
      </c>
      <c r="E92" s="139" t="s">
        <v>253</v>
      </c>
      <c r="F92" s="139" t="s">
        <v>254</v>
      </c>
      <c r="G92" s="140">
        <v>0.84210526315789469</v>
      </c>
      <c r="H92" s="140">
        <v>0.10526315789473684</v>
      </c>
      <c r="I92" s="140">
        <v>5.2631578947368418E-2</v>
      </c>
      <c r="J92" s="145">
        <v>19</v>
      </c>
      <c r="K92" s="145">
        <v>16</v>
      </c>
      <c r="L92" s="145">
        <v>1</v>
      </c>
      <c r="M92" s="145">
        <v>2</v>
      </c>
      <c r="N92" s="141">
        <v>90</v>
      </c>
      <c r="O92" s="139" t="s">
        <v>213</v>
      </c>
    </row>
    <row r="93" spans="1:15" hidden="1" x14ac:dyDescent="0.3">
      <c r="A93" s="139" t="s">
        <v>214</v>
      </c>
      <c r="B93" s="139" t="s">
        <v>209</v>
      </c>
      <c r="C93" s="139" t="s">
        <v>215</v>
      </c>
      <c r="D93" s="139" t="s">
        <v>107</v>
      </c>
      <c r="E93" s="139" t="s">
        <v>255</v>
      </c>
      <c r="F93" s="139" t="s">
        <v>256</v>
      </c>
      <c r="G93" s="140">
        <v>0.41984732824427479</v>
      </c>
      <c r="H93" s="140">
        <v>0.50381679389312972</v>
      </c>
      <c r="I93" s="140">
        <v>7.6335877862595422E-2</v>
      </c>
      <c r="J93" s="145">
        <v>131</v>
      </c>
      <c r="K93" s="145">
        <v>55</v>
      </c>
      <c r="L93" s="145">
        <v>10</v>
      </c>
      <c r="M93" s="145">
        <v>66</v>
      </c>
      <c r="N93" s="141">
        <v>120</v>
      </c>
      <c r="O93" s="139" t="s">
        <v>213</v>
      </c>
    </row>
    <row r="94" spans="1:15" hidden="1" x14ac:dyDescent="0.3">
      <c r="A94" s="139" t="s">
        <v>214</v>
      </c>
      <c r="B94" s="139" t="s">
        <v>209</v>
      </c>
      <c r="C94" s="139" t="s">
        <v>215</v>
      </c>
      <c r="D94" s="139" t="s">
        <v>107</v>
      </c>
      <c r="E94" s="139" t="s">
        <v>257</v>
      </c>
      <c r="F94" s="139" t="s">
        <v>223</v>
      </c>
      <c r="G94" s="140">
        <v>0.74251497005988021</v>
      </c>
      <c r="H94" s="140">
        <v>2.9940119760479042E-2</v>
      </c>
      <c r="I94" s="140">
        <v>0.22754491017964071</v>
      </c>
      <c r="J94" s="145">
        <v>334</v>
      </c>
      <c r="K94" s="145">
        <v>248</v>
      </c>
      <c r="L94" s="145">
        <v>76</v>
      </c>
      <c r="M94" s="145">
        <v>10</v>
      </c>
      <c r="N94" s="141">
        <v>120</v>
      </c>
      <c r="O94" s="139" t="s">
        <v>213</v>
      </c>
    </row>
    <row r="95" spans="1:15" ht="27.6" hidden="1" x14ac:dyDescent="0.3">
      <c r="A95" s="139" t="s">
        <v>214</v>
      </c>
      <c r="B95" s="139" t="s">
        <v>209</v>
      </c>
      <c r="C95" s="139" t="s">
        <v>215</v>
      </c>
      <c r="D95" s="139" t="s">
        <v>107</v>
      </c>
      <c r="E95" s="139" t="s">
        <v>258</v>
      </c>
      <c r="F95" s="139" t="s">
        <v>259</v>
      </c>
      <c r="G95" s="140">
        <v>0.66666666666666663</v>
      </c>
      <c r="H95" s="140">
        <v>4.1666666666666664E-2</v>
      </c>
      <c r="I95" s="140">
        <v>0.29166666666666669</v>
      </c>
      <c r="J95" s="145">
        <v>24</v>
      </c>
      <c r="K95" s="145">
        <v>16</v>
      </c>
      <c r="L95" s="145">
        <v>7</v>
      </c>
      <c r="M95" s="145">
        <v>1</v>
      </c>
      <c r="N95" s="141">
        <v>120</v>
      </c>
      <c r="O95" s="139" t="s">
        <v>213</v>
      </c>
    </row>
    <row r="96" spans="1:15" ht="27.6" hidden="1" x14ac:dyDescent="0.3">
      <c r="A96" s="139" t="s">
        <v>214</v>
      </c>
      <c r="B96" s="139" t="s">
        <v>209</v>
      </c>
      <c r="C96" s="139" t="s">
        <v>215</v>
      </c>
      <c r="D96" s="139" t="s">
        <v>110</v>
      </c>
      <c r="E96" s="139" t="s">
        <v>260</v>
      </c>
      <c r="F96" s="139" t="s">
        <v>261</v>
      </c>
      <c r="G96" s="142"/>
      <c r="H96" s="140">
        <v>1</v>
      </c>
      <c r="I96" s="142"/>
      <c r="J96" s="145">
        <v>4</v>
      </c>
      <c r="K96" s="146"/>
      <c r="L96" s="146"/>
      <c r="M96" s="145">
        <v>4</v>
      </c>
      <c r="N96" s="141">
        <v>120</v>
      </c>
      <c r="O96" s="139" t="s">
        <v>213</v>
      </c>
    </row>
    <row r="97" spans="1:15" ht="27.6" hidden="1" x14ac:dyDescent="0.3">
      <c r="A97" s="139" t="s">
        <v>214</v>
      </c>
      <c r="B97" s="139" t="s">
        <v>209</v>
      </c>
      <c r="C97" s="139" t="s">
        <v>215</v>
      </c>
      <c r="D97" s="139" t="s">
        <v>110</v>
      </c>
      <c r="E97" s="139" t="s">
        <v>262</v>
      </c>
      <c r="F97" s="139" t="s">
        <v>263</v>
      </c>
      <c r="G97" s="140">
        <v>0.82857142857142863</v>
      </c>
      <c r="H97" s="140">
        <v>5.7142857142857141E-2</v>
      </c>
      <c r="I97" s="140">
        <v>0.11428571428571428</v>
      </c>
      <c r="J97" s="145">
        <v>105</v>
      </c>
      <c r="K97" s="145">
        <v>87</v>
      </c>
      <c r="L97" s="145">
        <v>12</v>
      </c>
      <c r="M97" s="145">
        <v>6</v>
      </c>
      <c r="N97" s="141">
        <v>120</v>
      </c>
      <c r="O97" s="139" t="s">
        <v>213</v>
      </c>
    </row>
    <row r="98" spans="1:15" ht="27.6" hidden="1" x14ac:dyDescent="0.3">
      <c r="A98" s="139" t="s">
        <v>214</v>
      </c>
      <c r="B98" s="139" t="s">
        <v>209</v>
      </c>
      <c r="C98" s="139" t="s">
        <v>215</v>
      </c>
      <c r="D98" s="139" t="s">
        <v>110</v>
      </c>
      <c r="E98" s="139" t="s">
        <v>264</v>
      </c>
      <c r="F98" s="139" t="s">
        <v>265</v>
      </c>
      <c r="G98" s="140">
        <v>0.2857142857142857</v>
      </c>
      <c r="H98" s="140">
        <v>0.47619047619047616</v>
      </c>
      <c r="I98" s="140">
        <v>0.23809523809523808</v>
      </c>
      <c r="J98" s="145">
        <v>21</v>
      </c>
      <c r="K98" s="145">
        <v>6</v>
      </c>
      <c r="L98" s="145">
        <v>5</v>
      </c>
      <c r="M98" s="145">
        <v>10</v>
      </c>
      <c r="N98" s="141">
        <v>120</v>
      </c>
      <c r="O98" s="139" t="s">
        <v>213</v>
      </c>
    </row>
    <row r="99" spans="1:15" ht="27.6" hidden="1" x14ac:dyDescent="0.3">
      <c r="A99" s="139" t="s">
        <v>214</v>
      </c>
      <c r="B99" s="139" t="s">
        <v>209</v>
      </c>
      <c r="C99" s="139" t="s">
        <v>215</v>
      </c>
      <c r="D99" s="139" t="s">
        <v>110</v>
      </c>
      <c r="E99" s="139" t="s">
        <v>266</v>
      </c>
      <c r="F99" s="139" t="s">
        <v>267</v>
      </c>
      <c r="G99" s="140">
        <v>1</v>
      </c>
      <c r="H99" s="142"/>
      <c r="I99" s="142"/>
      <c r="J99" s="145">
        <v>1</v>
      </c>
      <c r="K99" s="145">
        <v>1</v>
      </c>
      <c r="L99" s="146"/>
      <c r="M99" s="146"/>
      <c r="N99" s="141">
        <v>120</v>
      </c>
      <c r="O99" s="139" t="s">
        <v>213</v>
      </c>
    </row>
    <row r="100" spans="1:15" ht="27.6" hidden="1" x14ac:dyDescent="0.3">
      <c r="A100" s="139" t="s">
        <v>214</v>
      </c>
      <c r="B100" s="139" t="s">
        <v>209</v>
      </c>
      <c r="C100" s="139" t="s">
        <v>215</v>
      </c>
      <c r="D100" s="139" t="s">
        <v>110</v>
      </c>
      <c r="E100" s="139" t="s">
        <v>268</v>
      </c>
      <c r="F100" s="139" t="s">
        <v>269</v>
      </c>
      <c r="G100" s="140">
        <v>0.77272727272727271</v>
      </c>
      <c r="H100" s="140">
        <v>0.22727272727272727</v>
      </c>
      <c r="I100" s="142"/>
      <c r="J100" s="145">
        <v>22</v>
      </c>
      <c r="K100" s="145">
        <v>17</v>
      </c>
      <c r="L100" s="146"/>
      <c r="M100" s="145">
        <v>5</v>
      </c>
      <c r="N100" s="141">
        <v>120</v>
      </c>
      <c r="O100" s="139" t="s">
        <v>213</v>
      </c>
    </row>
    <row r="101" spans="1:15" ht="27.6" hidden="1" x14ac:dyDescent="0.3">
      <c r="A101" s="139" t="s">
        <v>214</v>
      </c>
      <c r="B101" s="139" t="s">
        <v>209</v>
      </c>
      <c r="C101" s="139" t="s">
        <v>215</v>
      </c>
      <c r="D101" s="139" t="s">
        <v>110</v>
      </c>
      <c r="E101" s="139" t="s">
        <v>270</v>
      </c>
      <c r="F101" s="139" t="s">
        <v>271</v>
      </c>
      <c r="G101" s="140">
        <v>0.77777777777777779</v>
      </c>
      <c r="H101" s="140">
        <v>0.22222222222222221</v>
      </c>
      <c r="I101" s="142"/>
      <c r="J101" s="145">
        <v>9</v>
      </c>
      <c r="K101" s="145">
        <v>7</v>
      </c>
      <c r="L101" s="146"/>
      <c r="M101" s="145">
        <v>2</v>
      </c>
      <c r="N101" s="141">
        <v>120</v>
      </c>
      <c r="O101" s="139" t="s">
        <v>213</v>
      </c>
    </row>
    <row r="102" spans="1:15" ht="27.6" hidden="1" x14ac:dyDescent="0.3">
      <c r="A102" s="139" t="s">
        <v>214</v>
      </c>
      <c r="B102" s="139" t="s">
        <v>209</v>
      </c>
      <c r="C102" s="139" t="s">
        <v>215</v>
      </c>
      <c r="D102" s="139" t="s">
        <v>110</v>
      </c>
      <c r="E102" s="139" t="s">
        <v>272</v>
      </c>
      <c r="F102" s="139" t="s">
        <v>273</v>
      </c>
      <c r="G102" s="140">
        <v>1</v>
      </c>
      <c r="H102" s="142"/>
      <c r="I102" s="142"/>
      <c r="J102" s="145">
        <v>3</v>
      </c>
      <c r="K102" s="145">
        <v>3</v>
      </c>
      <c r="L102" s="146"/>
      <c r="M102" s="146"/>
      <c r="N102" s="141">
        <v>120</v>
      </c>
      <c r="O102" s="139" t="s">
        <v>213</v>
      </c>
    </row>
    <row r="103" spans="1:15" hidden="1" x14ac:dyDescent="0.3">
      <c r="A103" s="139" t="s">
        <v>214</v>
      </c>
      <c r="B103" s="139" t="s">
        <v>209</v>
      </c>
      <c r="C103" s="139" t="s">
        <v>215</v>
      </c>
      <c r="D103" s="139" t="s">
        <v>110</v>
      </c>
      <c r="E103" s="139" t="s">
        <v>274</v>
      </c>
      <c r="F103" s="139" t="s">
        <v>275</v>
      </c>
      <c r="G103" s="140">
        <v>0.72727272727272729</v>
      </c>
      <c r="H103" s="140">
        <v>9.0909090909090912E-2</v>
      </c>
      <c r="I103" s="140">
        <v>0.18181818181818182</v>
      </c>
      <c r="J103" s="145">
        <v>22</v>
      </c>
      <c r="K103" s="145">
        <v>16</v>
      </c>
      <c r="L103" s="145">
        <v>4</v>
      </c>
      <c r="M103" s="145">
        <v>2</v>
      </c>
      <c r="N103" s="141">
        <v>120</v>
      </c>
      <c r="O103" s="139" t="s">
        <v>213</v>
      </c>
    </row>
    <row r="104" spans="1:15" hidden="1" x14ac:dyDescent="0.3">
      <c r="A104" s="139" t="s">
        <v>214</v>
      </c>
      <c r="B104" s="139" t="s">
        <v>209</v>
      </c>
      <c r="C104" s="139" t="s">
        <v>215</v>
      </c>
      <c r="D104" s="139" t="s">
        <v>110</v>
      </c>
      <c r="E104" s="139" t="s">
        <v>276</v>
      </c>
      <c r="F104" s="139" t="s">
        <v>277</v>
      </c>
      <c r="G104" s="140">
        <v>0.78125</v>
      </c>
      <c r="H104" s="140">
        <v>0.15625</v>
      </c>
      <c r="I104" s="140">
        <v>6.25E-2</v>
      </c>
      <c r="J104" s="145">
        <v>32</v>
      </c>
      <c r="K104" s="145">
        <v>25</v>
      </c>
      <c r="L104" s="145">
        <v>2</v>
      </c>
      <c r="M104" s="145">
        <v>5</v>
      </c>
      <c r="N104" s="141">
        <v>120</v>
      </c>
      <c r="O104" s="139" t="s">
        <v>213</v>
      </c>
    </row>
    <row r="105" spans="1:15" ht="27.6" hidden="1" x14ac:dyDescent="0.3">
      <c r="A105" s="139" t="s">
        <v>214</v>
      </c>
      <c r="B105" s="139" t="s">
        <v>209</v>
      </c>
      <c r="C105" s="139" t="s">
        <v>215</v>
      </c>
      <c r="D105" s="139" t="s">
        <v>110</v>
      </c>
      <c r="E105" s="139" t="s">
        <v>278</v>
      </c>
      <c r="F105" s="139" t="s">
        <v>279</v>
      </c>
      <c r="G105" s="140">
        <v>0.79661016949152541</v>
      </c>
      <c r="H105" s="140">
        <v>8.4745762711864403E-2</v>
      </c>
      <c r="I105" s="140">
        <v>0.11864406779661017</v>
      </c>
      <c r="J105" s="145">
        <v>59</v>
      </c>
      <c r="K105" s="145">
        <v>47</v>
      </c>
      <c r="L105" s="145">
        <v>7</v>
      </c>
      <c r="M105" s="145">
        <v>5</v>
      </c>
      <c r="N105" s="141">
        <v>90</v>
      </c>
      <c r="O105" s="139" t="s">
        <v>213</v>
      </c>
    </row>
    <row r="106" spans="1:15" hidden="1" x14ac:dyDescent="0.3">
      <c r="A106" s="139" t="s">
        <v>214</v>
      </c>
      <c r="B106" s="139" t="s">
        <v>209</v>
      </c>
      <c r="C106" s="139" t="s">
        <v>215</v>
      </c>
      <c r="D106" s="139" t="s">
        <v>117</v>
      </c>
      <c r="E106" s="139" t="s">
        <v>280</v>
      </c>
      <c r="F106" s="139" t="s">
        <v>281</v>
      </c>
      <c r="G106" s="140">
        <v>0.6</v>
      </c>
      <c r="H106" s="140">
        <v>0.24</v>
      </c>
      <c r="I106" s="140">
        <v>0.16</v>
      </c>
      <c r="J106" s="145">
        <v>25</v>
      </c>
      <c r="K106" s="145">
        <v>15</v>
      </c>
      <c r="L106" s="145">
        <v>4</v>
      </c>
      <c r="M106" s="145">
        <v>6</v>
      </c>
      <c r="N106" s="141">
        <v>90</v>
      </c>
      <c r="O106" s="139" t="s">
        <v>213</v>
      </c>
    </row>
    <row r="107" spans="1:15" ht="27.6" hidden="1" x14ac:dyDescent="0.3">
      <c r="A107" s="139" t="s">
        <v>214</v>
      </c>
      <c r="B107" s="139" t="s">
        <v>209</v>
      </c>
      <c r="C107" s="139" t="s">
        <v>215</v>
      </c>
      <c r="D107" s="139" t="s">
        <v>117</v>
      </c>
      <c r="E107" s="139" t="s">
        <v>282</v>
      </c>
      <c r="F107" s="139" t="s">
        <v>283</v>
      </c>
      <c r="G107" s="140">
        <v>0.60606060606060608</v>
      </c>
      <c r="H107" s="140">
        <v>0.21212121212121213</v>
      </c>
      <c r="I107" s="140">
        <v>0.18181818181818182</v>
      </c>
      <c r="J107" s="145">
        <v>66</v>
      </c>
      <c r="K107" s="145">
        <v>40</v>
      </c>
      <c r="L107" s="145">
        <v>12</v>
      </c>
      <c r="M107" s="145">
        <v>14</v>
      </c>
      <c r="N107" s="141">
        <v>120</v>
      </c>
      <c r="O107" s="139" t="s">
        <v>213</v>
      </c>
    </row>
    <row r="108" spans="1:15" hidden="1" x14ac:dyDescent="0.3">
      <c r="A108" s="139" t="s">
        <v>214</v>
      </c>
      <c r="B108" s="139" t="s">
        <v>209</v>
      </c>
      <c r="C108" s="139" t="s">
        <v>215</v>
      </c>
      <c r="D108" s="139" t="s">
        <v>117</v>
      </c>
      <c r="E108" s="139" t="s">
        <v>284</v>
      </c>
      <c r="F108" s="139" t="s">
        <v>285</v>
      </c>
      <c r="G108" s="140">
        <v>0.82857142857142863</v>
      </c>
      <c r="H108" s="140">
        <v>5.7142857142857141E-2</v>
      </c>
      <c r="I108" s="140">
        <v>0.11428571428571428</v>
      </c>
      <c r="J108" s="145">
        <v>35</v>
      </c>
      <c r="K108" s="145">
        <v>29</v>
      </c>
      <c r="L108" s="145">
        <v>4</v>
      </c>
      <c r="M108" s="145">
        <v>2</v>
      </c>
      <c r="N108" s="141">
        <v>90</v>
      </c>
      <c r="O108" s="139" t="s">
        <v>213</v>
      </c>
    </row>
    <row r="109" spans="1:15" ht="41.4" hidden="1" x14ac:dyDescent="0.3">
      <c r="A109" s="139" t="s">
        <v>214</v>
      </c>
      <c r="B109" s="139" t="s">
        <v>209</v>
      </c>
      <c r="C109" s="139" t="s">
        <v>215</v>
      </c>
      <c r="D109" s="139" t="s">
        <v>117</v>
      </c>
      <c r="E109" s="139" t="s">
        <v>286</v>
      </c>
      <c r="F109" s="139" t="s">
        <v>287</v>
      </c>
      <c r="G109" s="140">
        <v>1</v>
      </c>
      <c r="H109" s="142"/>
      <c r="I109" s="142"/>
      <c r="J109" s="145">
        <v>3</v>
      </c>
      <c r="K109" s="145">
        <v>3</v>
      </c>
      <c r="L109" s="146"/>
      <c r="M109" s="146"/>
      <c r="N109" s="141">
        <v>120</v>
      </c>
      <c r="O109" s="139" t="s">
        <v>213</v>
      </c>
    </row>
    <row r="110" spans="1:15" ht="41.4" hidden="1" x14ac:dyDescent="0.3">
      <c r="A110" s="139" t="s">
        <v>208</v>
      </c>
      <c r="B110" s="139" t="s">
        <v>209</v>
      </c>
      <c r="C110" s="139" t="s">
        <v>210</v>
      </c>
      <c r="D110" s="139" t="s">
        <v>117</v>
      </c>
      <c r="E110" s="139" t="s">
        <v>288</v>
      </c>
      <c r="F110" s="139" t="s">
        <v>289</v>
      </c>
      <c r="G110" s="140">
        <v>0.9555555555555556</v>
      </c>
      <c r="H110" s="142"/>
      <c r="I110" s="140">
        <v>4.4444444444444446E-2</v>
      </c>
      <c r="J110" s="145">
        <v>90</v>
      </c>
      <c r="K110" s="145">
        <v>86</v>
      </c>
      <c r="L110" s="145">
        <v>4</v>
      </c>
      <c r="M110" s="146"/>
      <c r="N110" s="141">
        <v>60</v>
      </c>
      <c r="O110" s="139" t="s">
        <v>213</v>
      </c>
    </row>
    <row r="111" spans="1:15" ht="27.6" hidden="1" x14ac:dyDescent="0.3">
      <c r="A111" s="139" t="s">
        <v>214</v>
      </c>
      <c r="B111" s="139" t="s">
        <v>209</v>
      </c>
      <c r="C111" s="139" t="s">
        <v>215</v>
      </c>
      <c r="D111" s="139" t="s">
        <v>120</v>
      </c>
      <c r="E111" s="139" t="s">
        <v>290</v>
      </c>
      <c r="F111" s="139" t="s">
        <v>291</v>
      </c>
      <c r="G111" s="140">
        <v>0.54545454545454541</v>
      </c>
      <c r="H111" s="140">
        <v>0.18181818181818182</v>
      </c>
      <c r="I111" s="140">
        <v>0.27272727272727271</v>
      </c>
      <c r="J111" s="145">
        <v>11</v>
      </c>
      <c r="K111" s="145">
        <v>6</v>
      </c>
      <c r="L111" s="145">
        <v>3</v>
      </c>
      <c r="M111" s="145">
        <v>2</v>
      </c>
      <c r="N111" s="141">
        <v>90</v>
      </c>
      <c r="O111" s="139" t="s">
        <v>213</v>
      </c>
    </row>
    <row r="112" spans="1:15" ht="27.6" hidden="1" x14ac:dyDescent="0.3">
      <c r="A112" s="139" t="s">
        <v>214</v>
      </c>
      <c r="B112" s="139" t="s">
        <v>209</v>
      </c>
      <c r="C112" s="139" t="s">
        <v>215</v>
      </c>
      <c r="D112" s="139" t="s">
        <v>120</v>
      </c>
      <c r="E112" s="139" t="s">
        <v>292</v>
      </c>
      <c r="F112" s="139" t="s">
        <v>293</v>
      </c>
      <c r="G112" s="140">
        <v>0.5</v>
      </c>
      <c r="H112" s="142"/>
      <c r="I112" s="140">
        <v>0.5</v>
      </c>
      <c r="J112" s="145">
        <v>8</v>
      </c>
      <c r="K112" s="145">
        <v>4</v>
      </c>
      <c r="L112" s="145">
        <v>4</v>
      </c>
      <c r="M112" s="146"/>
      <c r="N112" s="141">
        <v>90</v>
      </c>
      <c r="O112" s="139" t="s">
        <v>213</v>
      </c>
    </row>
    <row r="113" spans="1:15" ht="27.6" hidden="1" x14ac:dyDescent="0.3">
      <c r="A113" s="139" t="s">
        <v>208</v>
      </c>
      <c r="B113" s="139" t="s">
        <v>209</v>
      </c>
      <c r="C113" s="139" t="s">
        <v>210</v>
      </c>
      <c r="D113" s="139" t="s">
        <v>127</v>
      </c>
      <c r="E113" s="139" t="s">
        <v>294</v>
      </c>
      <c r="F113" s="139" t="s">
        <v>295</v>
      </c>
      <c r="G113" s="140">
        <v>0.90476190476190477</v>
      </c>
      <c r="H113" s="142"/>
      <c r="I113" s="140">
        <v>9.5238095238095233E-2</v>
      </c>
      <c r="J113" s="145">
        <v>21</v>
      </c>
      <c r="K113" s="145">
        <v>19</v>
      </c>
      <c r="L113" s="145">
        <v>2</v>
      </c>
      <c r="M113" s="146"/>
      <c r="N113" s="141">
        <v>60</v>
      </c>
      <c r="O113" s="139" t="s">
        <v>213</v>
      </c>
    </row>
    <row r="114" spans="1:15" hidden="1" x14ac:dyDescent="0.3">
      <c r="A114" s="139" t="s">
        <v>208</v>
      </c>
      <c r="B114" s="139" t="s">
        <v>209</v>
      </c>
      <c r="C114" s="139" t="s">
        <v>210</v>
      </c>
      <c r="D114" s="139" t="s">
        <v>127</v>
      </c>
      <c r="E114" s="139" t="s">
        <v>296</v>
      </c>
      <c r="F114" s="139" t="s">
        <v>233</v>
      </c>
      <c r="G114" s="140">
        <v>0.8970588235294118</v>
      </c>
      <c r="H114" s="142"/>
      <c r="I114" s="140">
        <v>0.10294117647058823</v>
      </c>
      <c r="J114" s="145">
        <v>68</v>
      </c>
      <c r="K114" s="145">
        <v>61</v>
      </c>
      <c r="L114" s="145">
        <v>7</v>
      </c>
      <c r="M114" s="146"/>
      <c r="N114" s="141">
        <v>60</v>
      </c>
      <c r="O114" s="139" t="s">
        <v>213</v>
      </c>
    </row>
    <row r="115" spans="1:15" hidden="1" x14ac:dyDescent="0.3">
      <c r="A115" s="139" t="s">
        <v>214</v>
      </c>
      <c r="B115" s="139" t="s">
        <v>209</v>
      </c>
      <c r="C115" s="139" t="s">
        <v>215</v>
      </c>
      <c r="D115" s="139" t="s">
        <v>129</v>
      </c>
      <c r="E115" s="139" t="s">
        <v>297</v>
      </c>
      <c r="F115" s="139" t="s">
        <v>298</v>
      </c>
      <c r="G115" s="140">
        <v>0.72413793103448276</v>
      </c>
      <c r="H115" s="140">
        <v>0.13793103448275862</v>
      </c>
      <c r="I115" s="140">
        <v>0.13793103448275862</v>
      </c>
      <c r="J115" s="145">
        <v>29</v>
      </c>
      <c r="K115" s="145">
        <v>21</v>
      </c>
      <c r="L115" s="145">
        <v>4</v>
      </c>
      <c r="M115" s="145">
        <v>4</v>
      </c>
      <c r="N115" s="141">
        <v>120</v>
      </c>
      <c r="O115" s="139" t="s">
        <v>213</v>
      </c>
    </row>
    <row r="116" spans="1:15" ht="27.6" hidden="1" x14ac:dyDescent="0.3">
      <c r="A116" s="139" t="s">
        <v>214</v>
      </c>
      <c r="B116" s="139" t="s">
        <v>209</v>
      </c>
      <c r="C116" s="139" t="s">
        <v>215</v>
      </c>
      <c r="D116" s="139" t="s">
        <v>129</v>
      </c>
      <c r="E116" s="139" t="s">
        <v>299</v>
      </c>
      <c r="F116" s="139" t="s">
        <v>300</v>
      </c>
      <c r="G116" s="140">
        <v>0.6428571428571429</v>
      </c>
      <c r="H116" s="140">
        <v>0.21428571428571427</v>
      </c>
      <c r="I116" s="140">
        <v>0.14285714285714285</v>
      </c>
      <c r="J116" s="145">
        <v>14</v>
      </c>
      <c r="K116" s="145">
        <v>9</v>
      </c>
      <c r="L116" s="145">
        <v>2</v>
      </c>
      <c r="M116" s="145">
        <v>3</v>
      </c>
      <c r="N116" s="141">
        <v>120</v>
      </c>
      <c r="O116" s="139" t="s">
        <v>213</v>
      </c>
    </row>
    <row r="117" spans="1:15" ht="27.6" hidden="1" x14ac:dyDescent="0.3">
      <c r="A117" s="139" t="s">
        <v>214</v>
      </c>
      <c r="B117" s="139" t="s">
        <v>209</v>
      </c>
      <c r="C117" s="139" t="s">
        <v>215</v>
      </c>
      <c r="D117" s="139" t="s">
        <v>129</v>
      </c>
      <c r="E117" s="139" t="s">
        <v>301</v>
      </c>
      <c r="F117" s="139" t="s">
        <v>302</v>
      </c>
      <c r="G117" s="140">
        <v>0.8</v>
      </c>
      <c r="H117" s="140">
        <v>0.1</v>
      </c>
      <c r="I117" s="140">
        <v>0.1</v>
      </c>
      <c r="J117" s="145">
        <v>10</v>
      </c>
      <c r="K117" s="145">
        <v>8</v>
      </c>
      <c r="L117" s="145">
        <v>1</v>
      </c>
      <c r="M117" s="145">
        <v>1</v>
      </c>
      <c r="N117" s="141">
        <v>120</v>
      </c>
      <c r="O117" s="139" t="s">
        <v>213</v>
      </c>
    </row>
    <row r="118" spans="1:15" ht="27.6" hidden="1" x14ac:dyDescent="0.3">
      <c r="A118" s="139" t="s">
        <v>214</v>
      </c>
      <c r="B118" s="139" t="s">
        <v>209</v>
      </c>
      <c r="C118" s="139" t="s">
        <v>215</v>
      </c>
      <c r="D118" s="139" t="s">
        <v>140</v>
      </c>
      <c r="E118" s="139" t="s">
        <v>303</v>
      </c>
      <c r="F118" s="139" t="s">
        <v>304</v>
      </c>
      <c r="G118" s="140">
        <v>0.76</v>
      </c>
      <c r="H118" s="140">
        <v>0.16</v>
      </c>
      <c r="I118" s="140">
        <v>0.08</v>
      </c>
      <c r="J118" s="145">
        <v>25</v>
      </c>
      <c r="K118" s="145">
        <v>19</v>
      </c>
      <c r="L118" s="145">
        <v>2</v>
      </c>
      <c r="M118" s="145">
        <v>4</v>
      </c>
      <c r="N118" s="141">
        <v>90</v>
      </c>
      <c r="O118" s="139" t="s">
        <v>213</v>
      </c>
    </row>
    <row r="119" spans="1:15" ht="27.6" hidden="1" x14ac:dyDescent="0.3">
      <c r="A119" s="139" t="s">
        <v>208</v>
      </c>
      <c r="B119" s="139" t="s">
        <v>209</v>
      </c>
      <c r="C119" s="139" t="s">
        <v>210</v>
      </c>
      <c r="D119" s="139" t="s">
        <v>140</v>
      </c>
      <c r="E119" s="139" t="s">
        <v>305</v>
      </c>
      <c r="F119" s="139" t="s">
        <v>306</v>
      </c>
      <c r="G119" s="140">
        <v>0.73913043478260865</v>
      </c>
      <c r="H119" s="142"/>
      <c r="I119" s="140">
        <v>0.2608695652173913</v>
      </c>
      <c r="J119" s="145">
        <v>23</v>
      </c>
      <c r="K119" s="145">
        <v>17</v>
      </c>
      <c r="L119" s="145">
        <v>6</v>
      </c>
      <c r="M119" s="146"/>
      <c r="N119" s="141">
        <v>60</v>
      </c>
      <c r="O119" s="139" t="s">
        <v>213</v>
      </c>
    </row>
    <row r="120" spans="1:15" ht="27.6" hidden="1" x14ac:dyDescent="0.3">
      <c r="A120" s="139" t="s">
        <v>208</v>
      </c>
      <c r="B120" s="139" t="s">
        <v>209</v>
      </c>
      <c r="C120" s="139" t="s">
        <v>210</v>
      </c>
      <c r="D120" s="139" t="s">
        <v>140</v>
      </c>
      <c r="E120" s="139" t="s">
        <v>307</v>
      </c>
      <c r="F120" s="139" t="s">
        <v>308</v>
      </c>
      <c r="G120" s="140">
        <v>0.84615384615384615</v>
      </c>
      <c r="H120" s="142"/>
      <c r="I120" s="140">
        <v>0.15384615384615385</v>
      </c>
      <c r="J120" s="145">
        <v>13</v>
      </c>
      <c r="K120" s="145">
        <v>11</v>
      </c>
      <c r="L120" s="145">
        <v>2</v>
      </c>
      <c r="M120" s="146"/>
      <c r="N120" s="141">
        <v>60</v>
      </c>
      <c r="O120" s="139" t="s">
        <v>213</v>
      </c>
    </row>
    <row r="121" spans="1:15" ht="27.6" hidden="1" x14ac:dyDescent="0.3">
      <c r="A121" s="139" t="s">
        <v>214</v>
      </c>
      <c r="B121" s="139" t="s">
        <v>209</v>
      </c>
      <c r="C121" s="139" t="s">
        <v>215</v>
      </c>
      <c r="D121" s="139" t="s">
        <v>150</v>
      </c>
      <c r="E121" s="139" t="s">
        <v>309</v>
      </c>
      <c r="F121" s="139" t="s">
        <v>310</v>
      </c>
      <c r="G121" s="140">
        <v>0.84210526315789469</v>
      </c>
      <c r="H121" s="140">
        <v>2.6315789473684209E-2</v>
      </c>
      <c r="I121" s="140">
        <v>0.13157894736842105</v>
      </c>
      <c r="J121" s="145">
        <v>38</v>
      </c>
      <c r="K121" s="145">
        <v>32</v>
      </c>
      <c r="L121" s="145">
        <v>5</v>
      </c>
      <c r="M121" s="145">
        <v>1</v>
      </c>
      <c r="N121" s="141">
        <v>90</v>
      </c>
      <c r="O121" s="139" t="s">
        <v>213</v>
      </c>
    </row>
    <row r="122" spans="1:15" hidden="1" x14ac:dyDescent="0.3">
      <c r="A122" s="139" t="s">
        <v>214</v>
      </c>
      <c r="B122" s="139" t="s">
        <v>209</v>
      </c>
      <c r="C122" s="139" t="s">
        <v>215</v>
      </c>
      <c r="D122" s="139" t="s">
        <v>150</v>
      </c>
      <c r="E122" s="139" t="s">
        <v>311</v>
      </c>
      <c r="F122" s="139" t="s">
        <v>312</v>
      </c>
      <c r="G122" s="140">
        <v>0.81818181818181823</v>
      </c>
      <c r="H122" s="140">
        <v>9.0909090909090912E-2</v>
      </c>
      <c r="I122" s="140">
        <v>9.0909090909090912E-2</v>
      </c>
      <c r="J122" s="145">
        <v>33</v>
      </c>
      <c r="K122" s="145">
        <v>27</v>
      </c>
      <c r="L122" s="145">
        <v>3</v>
      </c>
      <c r="M122" s="145">
        <v>3</v>
      </c>
      <c r="N122" s="141">
        <v>90</v>
      </c>
      <c r="O122" s="139" t="s">
        <v>213</v>
      </c>
    </row>
    <row r="123" spans="1:15" ht="27.6" hidden="1" x14ac:dyDescent="0.3">
      <c r="A123" s="139" t="s">
        <v>214</v>
      </c>
      <c r="B123" s="139" t="s">
        <v>209</v>
      </c>
      <c r="C123" s="139" t="s">
        <v>215</v>
      </c>
      <c r="D123" s="139" t="s">
        <v>150</v>
      </c>
      <c r="E123" s="139" t="s">
        <v>313</v>
      </c>
      <c r="F123" s="139" t="s">
        <v>314</v>
      </c>
      <c r="G123" s="140">
        <v>0.42</v>
      </c>
      <c r="H123" s="140">
        <v>0.5</v>
      </c>
      <c r="I123" s="140">
        <v>0.08</v>
      </c>
      <c r="J123" s="145">
        <v>50</v>
      </c>
      <c r="K123" s="145">
        <v>21</v>
      </c>
      <c r="L123" s="145">
        <v>4</v>
      </c>
      <c r="M123" s="145">
        <v>25</v>
      </c>
      <c r="N123" s="141">
        <v>90</v>
      </c>
      <c r="O123" s="139" t="s">
        <v>213</v>
      </c>
    </row>
    <row r="124" spans="1:15" hidden="1" x14ac:dyDescent="0.3">
      <c r="A124" s="139" t="s">
        <v>214</v>
      </c>
      <c r="B124" s="139" t="s">
        <v>209</v>
      </c>
      <c r="C124" s="139" t="s">
        <v>215</v>
      </c>
      <c r="D124" s="139" t="s">
        <v>155</v>
      </c>
      <c r="E124" s="139" t="s">
        <v>315</v>
      </c>
      <c r="F124" s="139" t="s">
        <v>316</v>
      </c>
      <c r="G124" s="140">
        <v>0.76923076923076927</v>
      </c>
      <c r="H124" s="140">
        <v>7.6923076923076927E-2</v>
      </c>
      <c r="I124" s="140">
        <v>0.15384615384615385</v>
      </c>
      <c r="J124" s="145">
        <v>13</v>
      </c>
      <c r="K124" s="145">
        <v>10</v>
      </c>
      <c r="L124" s="145">
        <v>2</v>
      </c>
      <c r="M124" s="145">
        <v>1</v>
      </c>
      <c r="N124" s="141">
        <v>90</v>
      </c>
      <c r="O124" s="139" t="s">
        <v>213</v>
      </c>
    </row>
    <row r="125" spans="1:15" ht="27.6" hidden="1" x14ac:dyDescent="0.3">
      <c r="A125" s="139" t="s">
        <v>208</v>
      </c>
      <c r="B125" s="139" t="s">
        <v>209</v>
      </c>
      <c r="C125" s="139" t="s">
        <v>210</v>
      </c>
      <c r="D125" s="139" t="s">
        <v>155</v>
      </c>
      <c r="E125" s="139" t="s">
        <v>317</v>
      </c>
      <c r="F125" s="139" t="s">
        <v>318</v>
      </c>
      <c r="G125" s="140">
        <v>0.375</v>
      </c>
      <c r="H125" s="142"/>
      <c r="I125" s="140">
        <v>0.625</v>
      </c>
      <c r="J125" s="145">
        <v>8</v>
      </c>
      <c r="K125" s="145">
        <v>3</v>
      </c>
      <c r="L125" s="145">
        <v>5</v>
      </c>
      <c r="M125" s="146"/>
      <c r="N125" s="141">
        <v>60</v>
      </c>
      <c r="O125" s="139" t="s">
        <v>213</v>
      </c>
    </row>
    <row r="126" spans="1:15" ht="27.6" hidden="1" x14ac:dyDescent="0.3">
      <c r="A126" s="139" t="s">
        <v>214</v>
      </c>
      <c r="B126" s="139" t="s">
        <v>209</v>
      </c>
      <c r="C126" s="139" t="s">
        <v>215</v>
      </c>
      <c r="D126" s="139" t="s">
        <v>168</v>
      </c>
      <c r="E126" s="139" t="s">
        <v>319</v>
      </c>
      <c r="F126" s="139" t="s">
        <v>221</v>
      </c>
      <c r="G126" s="140">
        <v>0.23076923076923078</v>
      </c>
      <c r="H126" s="140">
        <v>0.23076923076923078</v>
      </c>
      <c r="I126" s="140">
        <v>0.53846153846153844</v>
      </c>
      <c r="J126" s="145">
        <v>13</v>
      </c>
      <c r="K126" s="145">
        <v>3</v>
      </c>
      <c r="L126" s="145">
        <v>7</v>
      </c>
      <c r="M126" s="145">
        <v>3</v>
      </c>
      <c r="N126" s="141">
        <v>90</v>
      </c>
      <c r="O126" s="139" t="s">
        <v>213</v>
      </c>
    </row>
    <row r="127" spans="1:15" ht="27.6" hidden="1" x14ac:dyDescent="0.3">
      <c r="A127" s="139" t="s">
        <v>208</v>
      </c>
      <c r="B127" s="139" t="s">
        <v>209</v>
      </c>
      <c r="C127" s="139" t="s">
        <v>210</v>
      </c>
      <c r="D127" s="139" t="s">
        <v>176</v>
      </c>
      <c r="E127" s="139" t="s">
        <v>320</v>
      </c>
      <c r="F127" s="139" t="s">
        <v>321</v>
      </c>
      <c r="G127" s="140">
        <v>0.7407407407407407</v>
      </c>
      <c r="H127" s="142"/>
      <c r="I127" s="140">
        <v>0.25925925925925924</v>
      </c>
      <c r="J127" s="145">
        <v>27</v>
      </c>
      <c r="K127" s="145">
        <v>20</v>
      </c>
      <c r="L127" s="145">
        <v>7</v>
      </c>
      <c r="M127" s="146"/>
      <c r="N127" s="141">
        <v>60</v>
      </c>
      <c r="O127" s="139" t="s">
        <v>213</v>
      </c>
    </row>
    <row r="128" spans="1:15" ht="27.6" hidden="1" x14ac:dyDescent="0.3">
      <c r="A128" s="139" t="s">
        <v>208</v>
      </c>
      <c r="B128" s="139" t="s">
        <v>209</v>
      </c>
      <c r="C128" s="139" t="s">
        <v>210</v>
      </c>
      <c r="D128" s="139" t="s">
        <v>179</v>
      </c>
      <c r="E128" s="139" t="s">
        <v>322</v>
      </c>
      <c r="F128" s="139" t="s">
        <v>323</v>
      </c>
      <c r="G128" s="140">
        <v>0.75</v>
      </c>
      <c r="H128" s="142"/>
      <c r="I128" s="140">
        <v>0.25</v>
      </c>
      <c r="J128" s="145">
        <v>12</v>
      </c>
      <c r="K128" s="145">
        <v>9</v>
      </c>
      <c r="L128" s="145">
        <v>3</v>
      </c>
      <c r="M128" s="146"/>
      <c r="N128" s="141">
        <v>60</v>
      </c>
      <c r="O128" s="139" t="s">
        <v>213</v>
      </c>
    </row>
    <row r="129" spans="1:15" ht="27.6" hidden="1" x14ac:dyDescent="0.3">
      <c r="A129" s="139" t="s">
        <v>208</v>
      </c>
      <c r="B129" s="139" t="s">
        <v>209</v>
      </c>
      <c r="C129" s="139" t="s">
        <v>210</v>
      </c>
      <c r="D129" s="139" t="s">
        <v>188</v>
      </c>
      <c r="E129" s="139" t="s">
        <v>324</v>
      </c>
      <c r="F129" s="139" t="s">
        <v>325</v>
      </c>
      <c r="G129" s="140">
        <v>0.95744680851063835</v>
      </c>
      <c r="H129" s="142"/>
      <c r="I129" s="140">
        <v>4.2553191489361701E-2</v>
      </c>
      <c r="J129" s="145">
        <v>47</v>
      </c>
      <c r="K129" s="145">
        <v>45</v>
      </c>
      <c r="L129" s="145">
        <v>2</v>
      </c>
      <c r="M129" s="146"/>
      <c r="N129" s="141">
        <v>60</v>
      </c>
      <c r="O129" s="139" t="s">
        <v>213</v>
      </c>
    </row>
    <row r="130" spans="1:15" hidden="1" x14ac:dyDescent="0.3">
      <c r="A130" s="139" t="s">
        <v>208</v>
      </c>
      <c r="B130" s="139" t="s">
        <v>209</v>
      </c>
      <c r="C130" s="139" t="s">
        <v>210</v>
      </c>
      <c r="D130" s="139" t="s">
        <v>188</v>
      </c>
      <c r="E130" s="139" t="s">
        <v>326</v>
      </c>
      <c r="F130" s="139" t="s">
        <v>327</v>
      </c>
      <c r="G130" s="140">
        <v>1</v>
      </c>
      <c r="H130" s="142"/>
      <c r="I130" s="142"/>
      <c r="J130" s="145">
        <v>16</v>
      </c>
      <c r="K130" s="145">
        <v>16</v>
      </c>
      <c r="L130" s="146"/>
      <c r="M130" s="146"/>
      <c r="N130" s="141">
        <v>60</v>
      </c>
      <c r="O130" s="139" t="s">
        <v>213</v>
      </c>
    </row>
    <row r="131" spans="1:15" hidden="1" x14ac:dyDescent="0.3">
      <c r="A131" s="139" t="s">
        <v>208</v>
      </c>
      <c r="B131" s="139" t="s">
        <v>209</v>
      </c>
      <c r="C131" s="139" t="s">
        <v>210</v>
      </c>
      <c r="D131" s="139" t="s">
        <v>193</v>
      </c>
      <c r="E131" s="139" t="s">
        <v>328</v>
      </c>
      <c r="F131" s="139" t="s">
        <v>327</v>
      </c>
      <c r="G131" s="140">
        <v>0.99076923076923074</v>
      </c>
      <c r="H131" s="142"/>
      <c r="I131" s="140">
        <v>9.2307692307692316E-3</v>
      </c>
      <c r="J131" s="145">
        <v>325</v>
      </c>
      <c r="K131" s="145">
        <v>322</v>
      </c>
      <c r="L131" s="145">
        <v>3</v>
      </c>
      <c r="M131" s="146"/>
      <c r="N131" s="141">
        <v>60</v>
      </c>
      <c r="O131" s="139" t="s">
        <v>213</v>
      </c>
    </row>
    <row r="132" spans="1:15" ht="27.6" hidden="1" x14ac:dyDescent="0.3">
      <c r="A132" s="139" t="s">
        <v>208</v>
      </c>
      <c r="B132" s="139" t="s">
        <v>209</v>
      </c>
      <c r="C132" s="139" t="s">
        <v>210</v>
      </c>
      <c r="D132" s="139" t="s">
        <v>193</v>
      </c>
      <c r="E132" s="139" t="s">
        <v>329</v>
      </c>
      <c r="F132" s="139" t="s">
        <v>325</v>
      </c>
      <c r="G132" s="140">
        <v>0.99156118143459915</v>
      </c>
      <c r="H132" s="142"/>
      <c r="I132" s="140">
        <v>8.4388185654008432E-3</v>
      </c>
      <c r="J132" s="145">
        <v>237</v>
      </c>
      <c r="K132" s="145">
        <v>235</v>
      </c>
      <c r="L132" s="145">
        <v>2</v>
      </c>
      <c r="M132" s="146"/>
      <c r="N132" s="141">
        <v>60</v>
      </c>
      <c r="O132" s="139" t="s">
        <v>213</v>
      </c>
    </row>
    <row r="133" spans="1:15" ht="27.6" hidden="1" x14ac:dyDescent="0.3">
      <c r="A133" s="139" t="s">
        <v>208</v>
      </c>
      <c r="B133" s="139" t="s">
        <v>209</v>
      </c>
      <c r="C133" s="139" t="s">
        <v>210</v>
      </c>
      <c r="D133" s="139" t="s">
        <v>193</v>
      </c>
      <c r="E133" s="139" t="s">
        <v>330</v>
      </c>
      <c r="F133" s="139" t="s">
        <v>331</v>
      </c>
      <c r="G133" s="140">
        <v>0.99065420560747663</v>
      </c>
      <c r="H133" s="142"/>
      <c r="I133" s="140">
        <v>9.3457943925233638E-3</v>
      </c>
      <c r="J133" s="145">
        <v>107</v>
      </c>
      <c r="K133" s="145">
        <v>106</v>
      </c>
      <c r="L133" s="145">
        <v>1</v>
      </c>
      <c r="M133" s="146"/>
      <c r="N133" s="141">
        <v>60</v>
      </c>
      <c r="O133" s="139" t="s">
        <v>213</v>
      </c>
    </row>
    <row r="134" spans="1:15" hidden="1" x14ac:dyDescent="0.3">
      <c r="A134" s="139" t="s">
        <v>214</v>
      </c>
      <c r="B134" s="139" t="s">
        <v>209</v>
      </c>
      <c r="C134" s="139" t="s">
        <v>215</v>
      </c>
      <c r="D134" s="139" t="s">
        <v>202</v>
      </c>
      <c r="E134" s="139" t="s">
        <v>332</v>
      </c>
      <c r="F134" s="139" t="s">
        <v>333</v>
      </c>
      <c r="G134" s="142"/>
      <c r="H134" s="140">
        <v>0.93333333333333335</v>
      </c>
      <c r="I134" s="140">
        <v>6.6666666666666666E-2</v>
      </c>
      <c r="J134" s="145">
        <v>15</v>
      </c>
      <c r="K134" s="146"/>
      <c r="L134" s="145">
        <v>1</v>
      </c>
      <c r="M134" s="145">
        <v>14</v>
      </c>
      <c r="N134" s="141">
        <v>90</v>
      </c>
      <c r="O134" s="139" t="s">
        <v>213</v>
      </c>
    </row>
    <row r="135" spans="1:15" x14ac:dyDescent="0.3">
      <c r="A135" s="139" t="s">
        <v>213</v>
      </c>
      <c r="B135" s="139" t="s">
        <v>213</v>
      </c>
      <c r="C135" s="139" t="s">
        <v>213</v>
      </c>
      <c r="D135" s="139" t="s">
        <v>213</v>
      </c>
      <c r="E135" s="139" t="s">
        <v>213</v>
      </c>
      <c r="F135" s="139" t="s">
        <v>213</v>
      </c>
      <c r="G135" s="139" t="s">
        <v>213</v>
      </c>
      <c r="H135" s="139" t="s">
        <v>213</v>
      </c>
      <c r="I135" s="148" t="s">
        <v>3</v>
      </c>
      <c r="J135" s="149">
        <f>SUBTOTAL(9,J2:J134)</f>
        <v>5094</v>
      </c>
      <c r="K135" s="149">
        <f t="shared" ref="K135:M135" si="0">SUBTOTAL(9,K2:K134)</f>
        <v>2163</v>
      </c>
      <c r="L135" s="149">
        <f t="shared" si="0"/>
        <v>1364</v>
      </c>
      <c r="M135" s="149">
        <f t="shared" si="0"/>
        <v>1567</v>
      </c>
      <c r="N135" s="139" t="s">
        <v>213</v>
      </c>
      <c r="O135" s="139" t="s">
        <v>213</v>
      </c>
    </row>
    <row r="137" spans="1:15" x14ac:dyDescent="0.3">
      <c r="I137" s="150" t="s">
        <v>334</v>
      </c>
      <c r="J137" s="151">
        <f>K135/J135</f>
        <v>0.42461719670200238</v>
      </c>
    </row>
    <row r="138" spans="1:15" x14ac:dyDescent="0.3">
      <c r="I138" s="150" t="s">
        <v>335</v>
      </c>
      <c r="J138" s="151">
        <f>M135/J135</f>
        <v>0.30761680408323516</v>
      </c>
    </row>
  </sheetData>
  <autoFilter ref="A1:O134">
    <filterColumn colId="1">
      <filters>
        <filter val="GR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40"/>
  <sheetViews>
    <sheetView topLeftCell="A71" workbookViewId="0">
      <selection activeCell="B1" sqref="B1"/>
    </sheetView>
  </sheetViews>
  <sheetFormatPr defaultRowHeight="13.8" x14ac:dyDescent="0.3"/>
  <cols>
    <col min="1" max="1" width="8.88671875" style="138"/>
    <col min="2" max="3" width="5.33203125" style="138" customWidth="1"/>
    <col min="4" max="4" width="14.109375" style="138" customWidth="1"/>
    <col min="5" max="5" width="35.109375" style="138" customWidth="1"/>
    <col min="6" max="7" width="8.88671875" style="138"/>
    <col min="8" max="8" width="12.33203125" style="138" bestFit="1" customWidth="1"/>
    <col min="9" max="9" width="13.109375" style="138" bestFit="1" customWidth="1"/>
    <col min="10" max="10" width="12" style="138" bestFit="1" customWidth="1"/>
    <col min="11" max="16384" width="8.88671875" style="138"/>
  </cols>
  <sheetData>
    <row r="1" spans="1:10" x14ac:dyDescent="0.3">
      <c r="A1" s="155" t="s">
        <v>49</v>
      </c>
      <c r="B1" s="155" t="s">
        <v>51</v>
      </c>
      <c r="C1" s="155" t="s">
        <v>53</v>
      </c>
      <c r="D1" s="155" t="s">
        <v>336</v>
      </c>
      <c r="E1" s="155" t="s">
        <v>337</v>
      </c>
      <c r="F1" s="155" t="s">
        <v>62</v>
      </c>
      <c r="G1" s="155" t="s">
        <v>338</v>
      </c>
      <c r="H1" s="155" t="s">
        <v>463</v>
      </c>
      <c r="I1" s="155" t="s">
        <v>339</v>
      </c>
      <c r="J1" s="155" t="s">
        <v>464</v>
      </c>
    </row>
    <row r="2" spans="1:10" x14ac:dyDescent="0.3">
      <c r="A2" s="153" t="s">
        <v>50</v>
      </c>
      <c r="B2" s="153" t="s">
        <v>65</v>
      </c>
      <c r="C2" s="153" t="s">
        <v>67</v>
      </c>
      <c r="D2" s="153" t="s">
        <v>68</v>
      </c>
      <c r="E2" s="153" t="s">
        <v>340</v>
      </c>
      <c r="F2" s="154">
        <v>240</v>
      </c>
      <c r="G2" s="154">
        <v>44</v>
      </c>
      <c r="H2" s="154">
        <f>G2*F2</f>
        <v>10560</v>
      </c>
      <c r="I2" s="154">
        <v>11700.5</v>
      </c>
      <c r="J2" s="156">
        <f>H2/I2</f>
        <v>0.90252553309687622</v>
      </c>
    </row>
    <row r="3" spans="1:10" x14ac:dyDescent="0.3">
      <c r="A3" s="153" t="s">
        <v>50</v>
      </c>
      <c r="B3" s="153" t="s">
        <v>65</v>
      </c>
      <c r="C3" s="153" t="s">
        <v>71</v>
      </c>
      <c r="D3" s="153" t="s">
        <v>74</v>
      </c>
      <c r="E3" s="153" t="s">
        <v>341</v>
      </c>
      <c r="F3" s="154">
        <v>240</v>
      </c>
      <c r="G3" s="154">
        <v>24</v>
      </c>
      <c r="H3" s="154">
        <f t="shared" ref="H3:H66" si="0">G3*F3</f>
        <v>5760</v>
      </c>
      <c r="I3" s="154">
        <v>6588</v>
      </c>
      <c r="J3" s="156">
        <f t="shared" ref="J3:J66" si="1">H3/I3</f>
        <v>0.87431693989071035</v>
      </c>
    </row>
    <row r="4" spans="1:10" x14ac:dyDescent="0.3">
      <c r="A4" s="153" t="s">
        <v>50</v>
      </c>
      <c r="B4" s="153" t="s">
        <v>65</v>
      </c>
      <c r="C4" s="153" t="s">
        <v>71</v>
      </c>
      <c r="D4" s="153" t="s">
        <v>76</v>
      </c>
      <c r="E4" s="153" t="s">
        <v>342</v>
      </c>
      <c r="F4" s="154">
        <v>240</v>
      </c>
      <c r="G4" s="154">
        <v>10</v>
      </c>
      <c r="H4" s="154">
        <f t="shared" si="0"/>
        <v>2400</v>
      </c>
      <c r="I4" s="154">
        <v>2517</v>
      </c>
      <c r="J4" s="156">
        <f t="shared" si="1"/>
        <v>0.95351609058402864</v>
      </c>
    </row>
    <row r="5" spans="1:10" x14ac:dyDescent="0.3">
      <c r="A5" s="153" t="s">
        <v>50</v>
      </c>
      <c r="B5" s="153" t="s">
        <v>65</v>
      </c>
      <c r="C5" s="153" t="s">
        <v>71</v>
      </c>
      <c r="D5" s="153" t="s">
        <v>78</v>
      </c>
      <c r="E5" s="153" t="s">
        <v>343</v>
      </c>
      <c r="F5" s="154">
        <v>240</v>
      </c>
      <c r="G5" s="154">
        <v>25</v>
      </c>
      <c r="H5" s="154">
        <f t="shared" si="0"/>
        <v>6000</v>
      </c>
      <c r="I5" s="154">
        <v>6853</v>
      </c>
      <c r="J5" s="156">
        <f t="shared" si="1"/>
        <v>0.87552896541660585</v>
      </c>
    </row>
    <row r="6" spans="1:10" ht="27.6" x14ac:dyDescent="0.3">
      <c r="A6" s="153" t="s">
        <v>50</v>
      </c>
      <c r="B6" s="153" t="s">
        <v>65</v>
      </c>
      <c r="C6" s="153" t="s">
        <v>71</v>
      </c>
      <c r="D6" s="153" t="s">
        <v>80</v>
      </c>
      <c r="E6" s="153" t="s">
        <v>344</v>
      </c>
      <c r="F6" s="154">
        <v>240</v>
      </c>
      <c r="G6" s="154">
        <v>66</v>
      </c>
      <c r="H6" s="154">
        <f t="shared" si="0"/>
        <v>15840</v>
      </c>
      <c r="I6" s="154">
        <v>17897.5</v>
      </c>
      <c r="J6" s="156">
        <f t="shared" si="1"/>
        <v>0.88503981002933374</v>
      </c>
    </row>
    <row r="7" spans="1:10" x14ac:dyDescent="0.3">
      <c r="A7" s="153" t="s">
        <v>50</v>
      </c>
      <c r="B7" s="153" t="s">
        <v>65</v>
      </c>
      <c r="C7" s="153" t="s">
        <v>71</v>
      </c>
      <c r="D7" s="153" t="s">
        <v>82</v>
      </c>
      <c r="E7" s="153" t="s">
        <v>345</v>
      </c>
      <c r="F7" s="154">
        <v>240</v>
      </c>
      <c r="G7" s="154">
        <v>80</v>
      </c>
      <c r="H7" s="154">
        <f t="shared" si="0"/>
        <v>19200</v>
      </c>
      <c r="I7" s="154">
        <v>20631.5</v>
      </c>
      <c r="J7" s="156">
        <f t="shared" si="1"/>
        <v>0.93061580592782878</v>
      </c>
    </row>
    <row r="8" spans="1:10" x14ac:dyDescent="0.3">
      <c r="A8" s="153" t="s">
        <v>50</v>
      </c>
      <c r="B8" s="153" t="s">
        <v>65</v>
      </c>
      <c r="C8" s="153" t="s">
        <v>71</v>
      </c>
      <c r="D8" s="153" t="s">
        <v>84</v>
      </c>
      <c r="E8" s="153" t="s">
        <v>346</v>
      </c>
      <c r="F8" s="154">
        <v>240</v>
      </c>
      <c r="G8" s="154">
        <v>25</v>
      </c>
      <c r="H8" s="154">
        <f t="shared" si="0"/>
        <v>6000</v>
      </c>
      <c r="I8" s="154">
        <v>6777</v>
      </c>
      <c r="J8" s="156">
        <f t="shared" si="1"/>
        <v>0.88534749889331565</v>
      </c>
    </row>
    <row r="9" spans="1:10" x14ac:dyDescent="0.3">
      <c r="A9" s="153" t="s">
        <v>50</v>
      </c>
      <c r="B9" s="153" t="s">
        <v>65</v>
      </c>
      <c r="C9" s="153" t="s">
        <v>71</v>
      </c>
      <c r="D9" s="153" t="s">
        <v>86</v>
      </c>
      <c r="E9" s="153" t="s">
        <v>347</v>
      </c>
      <c r="F9" s="154">
        <v>240</v>
      </c>
      <c r="G9" s="154">
        <v>66</v>
      </c>
      <c r="H9" s="154">
        <f t="shared" si="0"/>
        <v>15840</v>
      </c>
      <c r="I9" s="154">
        <v>17199</v>
      </c>
      <c r="J9" s="156">
        <f t="shared" si="1"/>
        <v>0.92098377812663523</v>
      </c>
    </row>
    <row r="10" spans="1:10" x14ac:dyDescent="0.3">
      <c r="A10" s="153" t="s">
        <v>50</v>
      </c>
      <c r="B10" s="153" t="s">
        <v>65</v>
      </c>
      <c r="C10" s="153" t="s">
        <v>71</v>
      </c>
      <c r="D10" s="153" t="s">
        <v>88</v>
      </c>
      <c r="E10" s="153" t="s">
        <v>348</v>
      </c>
      <c r="F10" s="154">
        <v>240</v>
      </c>
      <c r="G10" s="154">
        <v>70</v>
      </c>
      <c r="H10" s="154">
        <f t="shared" si="0"/>
        <v>16800</v>
      </c>
      <c r="I10" s="154">
        <v>18826.5</v>
      </c>
      <c r="J10" s="156">
        <f t="shared" si="1"/>
        <v>0.89235917456776348</v>
      </c>
    </row>
    <row r="11" spans="1:10" ht="27.6" x14ac:dyDescent="0.3">
      <c r="A11" s="153" t="s">
        <v>50</v>
      </c>
      <c r="B11" s="153" t="s">
        <v>65</v>
      </c>
      <c r="C11" s="153" t="s">
        <v>71</v>
      </c>
      <c r="D11" s="153" t="s">
        <v>90</v>
      </c>
      <c r="E11" s="153" t="s">
        <v>349</v>
      </c>
      <c r="F11" s="154">
        <v>240</v>
      </c>
      <c r="G11" s="154">
        <v>65</v>
      </c>
      <c r="H11" s="154">
        <f t="shared" si="0"/>
        <v>15600</v>
      </c>
      <c r="I11" s="154">
        <v>16167</v>
      </c>
      <c r="J11" s="156">
        <f t="shared" si="1"/>
        <v>0.96492855817405832</v>
      </c>
    </row>
    <row r="12" spans="1:10" x14ac:dyDescent="0.3">
      <c r="A12" s="153" t="s">
        <v>50</v>
      </c>
      <c r="B12" s="153" t="s">
        <v>65</v>
      </c>
      <c r="C12" s="153" t="s">
        <v>71</v>
      </c>
      <c r="D12" s="153" t="s">
        <v>92</v>
      </c>
      <c r="E12" s="153" t="s">
        <v>350</v>
      </c>
      <c r="F12" s="154">
        <v>240</v>
      </c>
      <c r="G12" s="154">
        <v>214</v>
      </c>
      <c r="H12" s="154">
        <f t="shared" si="0"/>
        <v>51360</v>
      </c>
      <c r="I12" s="154">
        <v>64376.4</v>
      </c>
      <c r="J12" s="156">
        <f t="shared" si="1"/>
        <v>0.79780789233321525</v>
      </c>
    </row>
    <row r="13" spans="1:10" x14ac:dyDescent="0.3">
      <c r="A13" s="153" t="s">
        <v>50</v>
      </c>
      <c r="B13" s="153" t="s">
        <v>65</v>
      </c>
      <c r="C13" s="153" t="s">
        <v>96</v>
      </c>
      <c r="D13" s="153" t="s">
        <v>97</v>
      </c>
      <c r="E13" s="153" t="s">
        <v>351</v>
      </c>
      <c r="F13" s="154">
        <v>330</v>
      </c>
      <c r="G13" s="154">
        <v>221</v>
      </c>
      <c r="H13" s="154">
        <f t="shared" si="0"/>
        <v>72930</v>
      </c>
      <c r="I13" s="154">
        <v>80720</v>
      </c>
      <c r="J13" s="156">
        <f t="shared" si="1"/>
        <v>0.90349355797819619</v>
      </c>
    </row>
    <row r="14" spans="1:10" x14ac:dyDescent="0.3">
      <c r="A14" s="153" t="s">
        <v>50</v>
      </c>
      <c r="B14" s="153" t="s">
        <v>65</v>
      </c>
      <c r="C14" s="153" t="s">
        <v>96</v>
      </c>
      <c r="D14" s="153" t="s">
        <v>352</v>
      </c>
      <c r="E14" s="153" t="s">
        <v>353</v>
      </c>
      <c r="F14" s="154">
        <v>300</v>
      </c>
      <c r="G14" s="154">
        <v>59</v>
      </c>
      <c r="H14" s="154">
        <f t="shared" si="0"/>
        <v>17700</v>
      </c>
      <c r="I14" s="154">
        <v>18150.5</v>
      </c>
      <c r="J14" s="156">
        <f t="shared" si="1"/>
        <v>0.97517974711440458</v>
      </c>
    </row>
    <row r="15" spans="1:10" x14ac:dyDescent="0.3">
      <c r="A15" s="153" t="s">
        <v>50</v>
      </c>
      <c r="B15" s="153" t="s">
        <v>65</v>
      </c>
      <c r="C15" s="153" t="s">
        <v>99</v>
      </c>
      <c r="D15" s="153" t="s">
        <v>102</v>
      </c>
      <c r="E15" s="153" t="s">
        <v>341</v>
      </c>
      <c r="F15" s="154">
        <v>240</v>
      </c>
      <c r="G15" s="154">
        <v>3</v>
      </c>
      <c r="H15" s="154">
        <f t="shared" si="0"/>
        <v>720</v>
      </c>
      <c r="I15" s="154">
        <v>900</v>
      </c>
      <c r="J15" s="156">
        <f t="shared" si="1"/>
        <v>0.8</v>
      </c>
    </row>
    <row r="16" spans="1:10" x14ac:dyDescent="0.3">
      <c r="A16" s="153" t="s">
        <v>50</v>
      </c>
      <c r="B16" s="153" t="s">
        <v>65</v>
      </c>
      <c r="C16" s="153" t="s">
        <v>99</v>
      </c>
      <c r="D16" s="153" t="s">
        <v>354</v>
      </c>
      <c r="E16" s="153" t="s">
        <v>355</v>
      </c>
      <c r="F16" s="154">
        <v>240</v>
      </c>
      <c r="G16" s="154">
        <v>1</v>
      </c>
      <c r="H16" s="154">
        <f t="shared" si="0"/>
        <v>240</v>
      </c>
      <c r="I16" s="154">
        <v>372</v>
      </c>
      <c r="J16" s="156">
        <f t="shared" si="1"/>
        <v>0.64516129032258063</v>
      </c>
    </row>
    <row r="17" spans="1:10" x14ac:dyDescent="0.3">
      <c r="A17" s="153" t="s">
        <v>50</v>
      </c>
      <c r="B17" s="153" t="s">
        <v>65</v>
      </c>
      <c r="C17" s="153" t="s">
        <v>99</v>
      </c>
      <c r="D17" s="153" t="s">
        <v>356</v>
      </c>
      <c r="E17" s="153" t="s">
        <v>357</v>
      </c>
      <c r="F17" s="154">
        <v>240</v>
      </c>
      <c r="G17" s="154">
        <v>2</v>
      </c>
      <c r="H17" s="154">
        <f t="shared" si="0"/>
        <v>480</v>
      </c>
      <c r="I17" s="154">
        <v>592.5</v>
      </c>
      <c r="J17" s="156">
        <f t="shared" si="1"/>
        <v>0.810126582278481</v>
      </c>
    </row>
    <row r="18" spans="1:10" x14ac:dyDescent="0.3">
      <c r="A18" s="153" t="s">
        <v>50</v>
      </c>
      <c r="B18" s="153" t="s">
        <v>65</v>
      </c>
      <c r="C18" s="153" t="s">
        <v>99</v>
      </c>
      <c r="D18" s="153" t="s">
        <v>358</v>
      </c>
      <c r="E18" s="153" t="s">
        <v>359</v>
      </c>
      <c r="F18" s="154">
        <v>240</v>
      </c>
      <c r="G18" s="154">
        <v>8</v>
      </c>
      <c r="H18" s="154">
        <f t="shared" si="0"/>
        <v>1920</v>
      </c>
      <c r="I18" s="154">
        <v>2472.5</v>
      </c>
      <c r="J18" s="156">
        <f t="shared" si="1"/>
        <v>0.77654196157735089</v>
      </c>
    </row>
    <row r="19" spans="1:10" x14ac:dyDescent="0.3">
      <c r="A19" s="153" t="s">
        <v>50</v>
      </c>
      <c r="B19" s="153" t="s">
        <v>65</v>
      </c>
      <c r="C19" s="153" t="s">
        <v>99</v>
      </c>
      <c r="D19" s="153" t="s">
        <v>103</v>
      </c>
      <c r="E19" s="153" t="s">
        <v>360</v>
      </c>
      <c r="F19" s="154">
        <v>240</v>
      </c>
      <c r="G19" s="154">
        <v>2</v>
      </c>
      <c r="H19" s="154">
        <f t="shared" si="0"/>
        <v>480</v>
      </c>
      <c r="I19" s="154">
        <v>720.5</v>
      </c>
      <c r="J19" s="156">
        <f t="shared" si="1"/>
        <v>0.66620402498265097</v>
      </c>
    </row>
    <row r="20" spans="1:10" x14ac:dyDescent="0.3">
      <c r="A20" s="153" t="s">
        <v>50</v>
      </c>
      <c r="B20" s="153" t="s">
        <v>65</v>
      </c>
      <c r="C20" s="153" t="s">
        <v>99</v>
      </c>
      <c r="D20" s="153" t="s">
        <v>105</v>
      </c>
      <c r="E20" s="153" t="s">
        <v>361</v>
      </c>
      <c r="F20" s="154">
        <v>240</v>
      </c>
      <c r="G20" s="154">
        <v>50</v>
      </c>
      <c r="H20" s="154">
        <f t="shared" si="0"/>
        <v>12000</v>
      </c>
      <c r="I20" s="154">
        <v>13037</v>
      </c>
      <c r="J20" s="156">
        <f t="shared" si="1"/>
        <v>0.92045716038966019</v>
      </c>
    </row>
    <row r="21" spans="1:10" ht="27.6" x14ac:dyDescent="0.3">
      <c r="A21" s="153" t="s">
        <v>50</v>
      </c>
      <c r="B21" s="153" t="s">
        <v>65</v>
      </c>
      <c r="C21" s="153" t="s">
        <v>99</v>
      </c>
      <c r="D21" s="153" t="s">
        <v>362</v>
      </c>
      <c r="E21" s="153" t="s">
        <v>363</v>
      </c>
      <c r="F21" s="154">
        <v>240</v>
      </c>
      <c r="G21" s="154">
        <v>155</v>
      </c>
      <c r="H21" s="154">
        <f t="shared" si="0"/>
        <v>37200</v>
      </c>
      <c r="I21" s="154">
        <v>39762</v>
      </c>
      <c r="J21" s="156">
        <f t="shared" si="1"/>
        <v>0.93556662139731406</v>
      </c>
    </row>
    <row r="22" spans="1:10" x14ac:dyDescent="0.3">
      <c r="A22" s="153" t="s">
        <v>50</v>
      </c>
      <c r="B22" s="153" t="s">
        <v>65</v>
      </c>
      <c r="C22" s="153" t="s">
        <v>107</v>
      </c>
      <c r="D22" s="153" t="s">
        <v>109</v>
      </c>
      <c r="E22" s="153" t="s">
        <v>350</v>
      </c>
      <c r="F22" s="154">
        <v>240</v>
      </c>
      <c r="G22" s="154">
        <v>628</v>
      </c>
      <c r="H22" s="154">
        <f t="shared" si="0"/>
        <v>150720</v>
      </c>
      <c r="I22" s="154">
        <v>181687</v>
      </c>
      <c r="J22" s="156">
        <f t="shared" si="1"/>
        <v>0.82955852647685302</v>
      </c>
    </row>
    <row r="23" spans="1:10" x14ac:dyDescent="0.3">
      <c r="A23" s="153" t="s">
        <v>50</v>
      </c>
      <c r="B23" s="153" t="s">
        <v>65</v>
      </c>
      <c r="C23" s="153" t="s">
        <v>110</v>
      </c>
      <c r="D23" s="153" t="s">
        <v>111</v>
      </c>
      <c r="E23" s="153" t="s">
        <v>364</v>
      </c>
      <c r="F23" s="154">
        <v>240</v>
      </c>
      <c r="G23" s="154">
        <v>112</v>
      </c>
      <c r="H23" s="154">
        <f t="shared" si="0"/>
        <v>26880</v>
      </c>
      <c r="I23" s="154">
        <v>30408</v>
      </c>
      <c r="J23" s="156">
        <f t="shared" si="1"/>
        <v>0.88397790055248615</v>
      </c>
    </row>
    <row r="24" spans="1:10" x14ac:dyDescent="0.3">
      <c r="A24" s="153" t="s">
        <v>50</v>
      </c>
      <c r="B24" s="153" t="s">
        <v>65</v>
      </c>
      <c r="C24" s="153" t="s">
        <v>110</v>
      </c>
      <c r="D24" s="153" t="s">
        <v>113</v>
      </c>
      <c r="E24" s="153" t="s">
        <v>365</v>
      </c>
      <c r="F24" s="154">
        <v>240</v>
      </c>
      <c r="G24" s="154">
        <v>62</v>
      </c>
      <c r="H24" s="154">
        <f t="shared" si="0"/>
        <v>14880</v>
      </c>
      <c r="I24" s="154">
        <v>18382</v>
      </c>
      <c r="J24" s="156">
        <f t="shared" si="1"/>
        <v>0.80948754216080954</v>
      </c>
    </row>
    <row r="25" spans="1:10" x14ac:dyDescent="0.3">
      <c r="A25" s="153" t="s">
        <v>50</v>
      </c>
      <c r="B25" s="153" t="s">
        <v>65</v>
      </c>
      <c r="C25" s="153" t="s">
        <v>110</v>
      </c>
      <c r="D25" s="153" t="s">
        <v>115</v>
      </c>
      <c r="E25" s="153" t="s">
        <v>366</v>
      </c>
      <c r="F25" s="154">
        <v>240</v>
      </c>
      <c r="G25" s="154">
        <v>10</v>
      </c>
      <c r="H25" s="154">
        <f t="shared" si="0"/>
        <v>2400</v>
      </c>
      <c r="I25" s="154">
        <v>2755.5</v>
      </c>
      <c r="J25" s="156">
        <f t="shared" si="1"/>
        <v>0.87098530212302672</v>
      </c>
    </row>
    <row r="26" spans="1:10" x14ac:dyDescent="0.3">
      <c r="A26" s="153" t="s">
        <v>50</v>
      </c>
      <c r="B26" s="153" t="s">
        <v>65</v>
      </c>
      <c r="C26" s="153" t="s">
        <v>117</v>
      </c>
      <c r="D26" s="153" t="s">
        <v>118</v>
      </c>
      <c r="E26" s="153" t="s">
        <v>367</v>
      </c>
      <c r="F26" s="154">
        <v>240</v>
      </c>
      <c r="G26" s="154">
        <v>257</v>
      </c>
      <c r="H26" s="154">
        <f t="shared" si="0"/>
        <v>61680</v>
      </c>
      <c r="I26" s="154">
        <v>70073.5</v>
      </c>
      <c r="J26" s="156">
        <f t="shared" si="1"/>
        <v>0.88021862758389402</v>
      </c>
    </row>
    <row r="27" spans="1:10" x14ac:dyDescent="0.3">
      <c r="A27" s="153" t="s">
        <v>50</v>
      </c>
      <c r="B27" s="153" t="s">
        <v>65</v>
      </c>
      <c r="C27" s="153" t="s">
        <v>120</v>
      </c>
      <c r="D27" s="153" t="s">
        <v>121</v>
      </c>
      <c r="E27" s="153" t="s">
        <v>368</v>
      </c>
      <c r="F27" s="154">
        <v>240</v>
      </c>
      <c r="G27" s="154">
        <v>61</v>
      </c>
      <c r="H27" s="154">
        <f t="shared" si="0"/>
        <v>14640</v>
      </c>
      <c r="I27" s="154">
        <v>16773</v>
      </c>
      <c r="J27" s="156">
        <f t="shared" si="1"/>
        <v>0.87283133607583618</v>
      </c>
    </row>
    <row r="28" spans="1:10" x14ac:dyDescent="0.3">
      <c r="A28" s="153" t="s">
        <v>50</v>
      </c>
      <c r="B28" s="153" t="s">
        <v>65</v>
      </c>
      <c r="C28" s="153" t="s">
        <v>120</v>
      </c>
      <c r="D28" s="153" t="s">
        <v>123</v>
      </c>
      <c r="E28" s="153" t="s">
        <v>369</v>
      </c>
      <c r="F28" s="154">
        <v>240</v>
      </c>
      <c r="G28" s="154">
        <v>56</v>
      </c>
      <c r="H28" s="154">
        <f t="shared" si="0"/>
        <v>13440</v>
      </c>
      <c r="I28" s="154">
        <v>15321</v>
      </c>
      <c r="J28" s="156">
        <f t="shared" si="1"/>
        <v>0.87722733503035055</v>
      </c>
    </row>
    <row r="29" spans="1:10" x14ac:dyDescent="0.3">
      <c r="A29" s="153" t="s">
        <v>50</v>
      </c>
      <c r="B29" s="153" t="s">
        <v>65</v>
      </c>
      <c r="C29" s="153" t="s">
        <v>120</v>
      </c>
      <c r="D29" s="153" t="s">
        <v>125</v>
      </c>
      <c r="E29" s="153" t="s">
        <v>370</v>
      </c>
      <c r="F29" s="154">
        <v>240</v>
      </c>
      <c r="G29" s="154">
        <v>80</v>
      </c>
      <c r="H29" s="154">
        <f t="shared" si="0"/>
        <v>19200</v>
      </c>
      <c r="I29" s="154">
        <v>20596</v>
      </c>
      <c r="J29" s="156">
        <f t="shared" si="1"/>
        <v>0.93221984851427464</v>
      </c>
    </row>
    <row r="30" spans="1:10" x14ac:dyDescent="0.3">
      <c r="A30" s="153" t="s">
        <v>50</v>
      </c>
      <c r="B30" s="153" t="s">
        <v>65</v>
      </c>
      <c r="C30" s="153" t="s">
        <v>127</v>
      </c>
      <c r="D30" s="153" t="s">
        <v>128</v>
      </c>
      <c r="E30" s="153" t="s">
        <v>351</v>
      </c>
      <c r="F30" s="154">
        <v>330</v>
      </c>
      <c r="G30" s="154">
        <v>62</v>
      </c>
      <c r="H30" s="154">
        <f t="shared" si="0"/>
        <v>20460</v>
      </c>
      <c r="I30" s="154">
        <v>22429.5</v>
      </c>
      <c r="J30" s="156">
        <f t="shared" si="1"/>
        <v>0.91219153347154414</v>
      </c>
    </row>
    <row r="31" spans="1:10" x14ac:dyDescent="0.3">
      <c r="A31" s="153" t="s">
        <v>50</v>
      </c>
      <c r="B31" s="153" t="s">
        <v>65</v>
      </c>
      <c r="C31" s="153" t="s">
        <v>127</v>
      </c>
      <c r="D31" s="153" t="s">
        <v>371</v>
      </c>
      <c r="E31" s="153" t="s">
        <v>353</v>
      </c>
      <c r="F31" s="154">
        <v>300</v>
      </c>
      <c r="G31" s="154">
        <v>48</v>
      </c>
      <c r="H31" s="154">
        <f t="shared" si="0"/>
        <v>14400</v>
      </c>
      <c r="I31" s="154">
        <v>15180</v>
      </c>
      <c r="J31" s="156">
        <f t="shared" si="1"/>
        <v>0.9486166007905138</v>
      </c>
    </row>
    <row r="32" spans="1:10" x14ac:dyDescent="0.3">
      <c r="A32" s="153" t="s">
        <v>50</v>
      </c>
      <c r="B32" s="153" t="s">
        <v>65</v>
      </c>
      <c r="C32" s="153" t="s">
        <v>129</v>
      </c>
      <c r="D32" s="153" t="s">
        <v>130</v>
      </c>
      <c r="E32" s="153" t="s">
        <v>372</v>
      </c>
      <c r="F32" s="154">
        <v>240</v>
      </c>
      <c r="G32" s="154">
        <v>84</v>
      </c>
      <c r="H32" s="154">
        <f t="shared" si="0"/>
        <v>20160</v>
      </c>
      <c r="I32" s="154">
        <v>21328</v>
      </c>
      <c r="J32" s="156">
        <f t="shared" si="1"/>
        <v>0.9452363090772693</v>
      </c>
    </row>
    <row r="33" spans="1:10" x14ac:dyDescent="0.3">
      <c r="A33" s="153" t="s">
        <v>50</v>
      </c>
      <c r="B33" s="153" t="s">
        <v>65</v>
      </c>
      <c r="C33" s="153" t="s">
        <v>129</v>
      </c>
      <c r="D33" s="153" t="s">
        <v>132</v>
      </c>
      <c r="E33" s="153" t="s">
        <v>373</v>
      </c>
      <c r="F33" s="154">
        <v>240</v>
      </c>
      <c r="G33" s="154">
        <v>92</v>
      </c>
      <c r="H33" s="154">
        <f t="shared" si="0"/>
        <v>22080</v>
      </c>
      <c r="I33" s="154">
        <v>24202</v>
      </c>
      <c r="J33" s="156">
        <f t="shared" si="1"/>
        <v>0.91232129576068088</v>
      </c>
    </row>
    <row r="34" spans="1:10" x14ac:dyDescent="0.3">
      <c r="A34" s="153" t="s">
        <v>50</v>
      </c>
      <c r="B34" s="153" t="s">
        <v>65</v>
      </c>
      <c r="C34" s="153" t="s">
        <v>129</v>
      </c>
      <c r="D34" s="153" t="s">
        <v>134</v>
      </c>
      <c r="E34" s="153" t="s">
        <v>343</v>
      </c>
      <c r="F34" s="154">
        <v>240</v>
      </c>
      <c r="G34" s="154">
        <v>90</v>
      </c>
      <c r="H34" s="154">
        <f t="shared" si="0"/>
        <v>21600</v>
      </c>
      <c r="I34" s="154">
        <v>24014</v>
      </c>
      <c r="J34" s="156">
        <f t="shared" si="1"/>
        <v>0.89947530607145831</v>
      </c>
    </row>
    <row r="35" spans="1:10" ht="27.6" x14ac:dyDescent="0.3">
      <c r="A35" s="153" t="s">
        <v>50</v>
      </c>
      <c r="B35" s="153" t="s">
        <v>65</v>
      </c>
      <c r="C35" s="153" t="s">
        <v>129</v>
      </c>
      <c r="D35" s="153" t="s">
        <v>135</v>
      </c>
      <c r="E35" s="153" t="s">
        <v>344</v>
      </c>
      <c r="F35" s="154">
        <v>240</v>
      </c>
      <c r="G35" s="154">
        <v>194</v>
      </c>
      <c r="H35" s="154">
        <f t="shared" si="0"/>
        <v>46560</v>
      </c>
      <c r="I35" s="154">
        <v>51619</v>
      </c>
      <c r="J35" s="156">
        <f t="shared" si="1"/>
        <v>0.90199345202347969</v>
      </c>
    </row>
    <row r="36" spans="1:10" x14ac:dyDescent="0.3">
      <c r="A36" s="153" t="s">
        <v>50</v>
      </c>
      <c r="B36" s="153" t="s">
        <v>65</v>
      </c>
      <c r="C36" s="153" t="s">
        <v>129</v>
      </c>
      <c r="D36" s="153" t="s">
        <v>136</v>
      </c>
      <c r="E36" s="153" t="s">
        <v>345</v>
      </c>
      <c r="F36" s="154">
        <v>240</v>
      </c>
      <c r="G36" s="154">
        <v>272</v>
      </c>
      <c r="H36" s="154">
        <f t="shared" si="0"/>
        <v>65280</v>
      </c>
      <c r="I36" s="154">
        <v>75330</v>
      </c>
      <c r="J36" s="156">
        <f t="shared" si="1"/>
        <v>0.86658701712465158</v>
      </c>
    </row>
    <row r="37" spans="1:10" x14ac:dyDescent="0.3">
      <c r="A37" s="153" t="s">
        <v>50</v>
      </c>
      <c r="B37" s="153" t="s">
        <v>65</v>
      </c>
      <c r="C37" s="153" t="s">
        <v>129</v>
      </c>
      <c r="D37" s="153" t="s">
        <v>137</v>
      </c>
      <c r="E37" s="153" t="s">
        <v>374</v>
      </c>
      <c r="F37" s="154">
        <v>240</v>
      </c>
      <c r="G37" s="154">
        <v>26</v>
      </c>
      <c r="H37" s="154">
        <f t="shared" si="0"/>
        <v>6240</v>
      </c>
      <c r="I37" s="154">
        <v>7210</v>
      </c>
      <c r="J37" s="156">
        <f t="shared" si="1"/>
        <v>0.86546463245492367</v>
      </c>
    </row>
    <row r="38" spans="1:10" x14ac:dyDescent="0.3">
      <c r="A38" s="153" t="s">
        <v>50</v>
      </c>
      <c r="B38" s="153" t="s">
        <v>65</v>
      </c>
      <c r="C38" s="153" t="s">
        <v>129</v>
      </c>
      <c r="D38" s="153" t="s">
        <v>139</v>
      </c>
      <c r="E38" s="153" t="s">
        <v>346</v>
      </c>
      <c r="F38" s="154">
        <v>240</v>
      </c>
      <c r="G38" s="154">
        <v>71</v>
      </c>
      <c r="H38" s="154">
        <f t="shared" si="0"/>
        <v>17040</v>
      </c>
      <c r="I38" s="154">
        <v>19307</v>
      </c>
      <c r="J38" s="156">
        <f t="shared" si="1"/>
        <v>0.88258144714352305</v>
      </c>
    </row>
    <row r="39" spans="1:10" x14ac:dyDescent="0.3">
      <c r="A39" s="153" t="s">
        <v>50</v>
      </c>
      <c r="B39" s="153" t="s">
        <v>65</v>
      </c>
      <c r="C39" s="153" t="s">
        <v>140</v>
      </c>
      <c r="D39" s="153" t="s">
        <v>145</v>
      </c>
      <c r="E39" s="153" t="s">
        <v>359</v>
      </c>
      <c r="F39" s="154">
        <v>240</v>
      </c>
      <c r="G39" s="154">
        <v>32</v>
      </c>
      <c r="H39" s="154">
        <f t="shared" si="0"/>
        <v>7680</v>
      </c>
      <c r="I39" s="154">
        <v>9964.1</v>
      </c>
      <c r="J39" s="156">
        <f t="shared" si="1"/>
        <v>0.77076705372286503</v>
      </c>
    </row>
    <row r="40" spans="1:10" x14ac:dyDescent="0.3">
      <c r="A40" s="153" t="s">
        <v>50</v>
      </c>
      <c r="B40" s="153" t="s">
        <v>65</v>
      </c>
      <c r="C40" s="153" t="s">
        <v>140</v>
      </c>
      <c r="D40" s="153" t="s">
        <v>147</v>
      </c>
      <c r="E40" s="153" t="s">
        <v>360</v>
      </c>
      <c r="F40" s="154">
        <v>240</v>
      </c>
      <c r="G40" s="154">
        <v>14</v>
      </c>
      <c r="H40" s="154">
        <f t="shared" si="0"/>
        <v>3360</v>
      </c>
      <c r="I40" s="154">
        <v>4023.7</v>
      </c>
      <c r="J40" s="156">
        <f t="shared" si="1"/>
        <v>0.83505231503342703</v>
      </c>
    </row>
    <row r="41" spans="1:10" x14ac:dyDescent="0.3">
      <c r="A41" s="153" t="s">
        <v>50</v>
      </c>
      <c r="B41" s="153" t="s">
        <v>65</v>
      </c>
      <c r="C41" s="153" t="s">
        <v>140</v>
      </c>
      <c r="D41" s="153" t="s">
        <v>148</v>
      </c>
      <c r="E41" s="153" t="s">
        <v>375</v>
      </c>
      <c r="F41" s="154">
        <v>240</v>
      </c>
      <c r="G41" s="154">
        <v>37</v>
      </c>
      <c r="H41" s="154">
        <f t="shared" si="0"/>
        <v>8880</v>
      </c>
      <c r="I41" s="154">
        <v>10225.5</v>
      </c>
      <c r="J41" s="156">
        <f t="shared" si="1"/>
        <v>0.86841719231333436</v>
      </c>
    </row>
    <row r="42" spans="1:10" x14ac:dyDescent="0.3">
      <c r="A42" s="153" t="s">
        <v>50</v>
      </c>
      <c r="B42" s="153" t="s">
        <v>65</v>
      </c>
      <c r="C42" s="153" t="s">
        <v>140</v>
      </c>
      <c r="D42" s="153" t="s">
        <v>376</v>
      </c>
      <c r="E42" s="153" t="s">
        <v>377</v>
      </c>
      <c r="F42" s="154">
        <v>240</v>
      </c>
      <c r="G42" s="154">
        <v>8</v>
      </c>
      <c r="H42" s="154">
        <f t="shared" si="0"/>
        <v>1920</v>
      </c>
      <c r="I42" s="154">
        <v>2497</v>
      </c>
      <c r="J42" s="156">
        <f t="shared" si="1"/>
        <v>0.76892270724869849</v>
      </c>
    </row>
    <row r="43" spans="1:10" x14ac:dyDescent="0.3">
      <c r="A43" s="153" t="s">
        <v>50</v>
      </c>
      <c r="B43" s="153" t="s">
        <v>65</v>
      </c>
      <c r="C43" s="153" t="s">
        <v>140</v>
      </c>
      <c r="D43" s="153" t="s">
        <v>378</v>
      </c>
      <c r="E43" s="153" t="s">
        <v>379</v>
      </c>
      <c r="F43" s="154">
        <v>240</v>
      </c>
      <c r="G43" s="154">
        <v>44</v>
      </c>
      <c r="H43" s="154">
        <f t="shared" si="0"/>
        <v>10560</v>
      </c>
      <c r="I43" s="154">
        <v>10866.5</v>
      </c>
      <c r="J43" s="156">
        <f t="shared" si="1"/>
        <v>0.97179404592094976</v>
      </c>
    </row>
    <row r="44" spans="1:10" x14ac:dyDescent="0.3">
      <c r="A44" s="153" t="s">
        <v>50</v>
      </c>
      <c r="B44" s="153" t="s">
        <v>65</v>
      </c>
      <c r="C44" s="153" t="s">
        <v>150</v>
      </c>
      <c r="D44" s="153" t="s">
        <v>151</v>
      </c>
      <c r="E44" s="153" t="s">
        <v>380</v>
      </c>
      <c r="F44" s="154">
        <v>240</v>
      </c>
      <c r="G44" s="154">
        <v>5</v>
      </c>
      <c r="H44" s="154">
        <f t="shared" si="0"/>
        <v>1200</v>
      </c>
      <c r="I44" s="154">
        <v>1402.5</v>
      </c>
      <c r="J44" s="156">
        <f t="shared" si="1"/>
        <v>0.85561497326203206</v>
      </c>
    </row>
    <row r="45" spans="1:10" x14ac:dyDescent="0.3">
      <c r="A45" s="153" t="s">
        <v>50</v>
      </c>
      <c r="B45" s="153" t="s">
        <v>65</v>
      </c>
      <c r="C45" s="153" t="s">
        <v>150</v>
      </c>
      <c r="D45" s="153" t="s">
        <v>153</v>
      </c>
      <c r="E45" s="153" t="s">
        <v>381</v>
      </c>
      <c r="F45" s="154">
        <v>240</v>
      </c>
      <c r="G45" s="154">
        <v>3</v>
      </c>
      <c r="H45" s="154">
        <f t="shared" si="0"/>
        <v>720</v>
      </c>
      <c r="I45" s="154">
        <v>879</v>
      </c>
      <c r="J45" s="156">
        <f t="shared" si="1"/>
        <v>0.8191126279863481</v>
      </c>
    </row>
    <row r="46" spans="1:10" x14ac:dyDescent="0.3">
      <c r="A46" s="153" t="s">
        <v>50</v>
      </c>
      <c r="B46" s="153" t="s">
        <v>65</v>
      </c>
      <c r="C46" s="153" t="s">
        <v>150</v>
      </c>
      <c r="D46" s="153" t="s">
        <v>382</v>
      </c>
      <c r="E46" s="153" t="s">
        <v>383</v>
      </c>
      <c r="F46" s="154">
        <v>240</v>
      </c>
      <c r="G46" s="154">
        <v>153</v>
      </c>
      <c r="H46" s="154">
        <f t="shared" si="0"/>
        <v>36720</v>
      </c>
      <c r="I46" s="154">
        <v>40175.5</v>
      </c>
      <c r="J46" s="156">
        <f t="shared" si="1"/>
        <v>0.91398986944779781</v>
      </c>
    </row>
    <row r="47" spans="1:10" x14ac:dyDescent="0.3">
      <c r="A47" s="153" t="s">
        <v>50</v>
      </c>
      <c r="B47" s="153" t="s">
        <v>65</v>
      </c>
      <c r="C47" s="153" t="s">
        <v>150</v>
      </c>
      <c r="D47" s="153" t="s">
        <v>384</v>
      </c>
      <c r="E47" s="153" t="s">
        <v>385</v>
      </c>
      <c r="F47" s="154">
        <v>240</v>
      </c>
      <c r="G47" s="154">
        <v>11</v>
      </c>
      <c r="H47" s="154">
        <f t="shared" si="0"/>
        <v>2640</v>
      </c>
      <c r="I47" s="154">
        <v>2722.5</v>
      </c>
      <c r="J47" s="156">
        <f t="shared" si="1"/>
        <v>0.96969696969696972</v>
      </c>
    </row>
    <row r="48" spans="1:10" x14ac:dyDescent="0.3">
      <c r="A48" s="153" t="s">
        <v>50</v>
      </c>
      <c r="B48" s="153" t="s">
        <v>65</v>
      </c>
      <c r="C48" s="153" t="s">
        <v>155</v>
      </c>
      <c r="D48" s="153" t="s">
        <v>160</v>
      </c>
      <c r="E48" s="153" t="s">
        <v>343</v>
      </c>
      <c r="F48" s="154">
        <v>240</v>
      </c>
      <c r="G48" s="154">
        <v>7</v>
      </c>
      <c r="H48" s="154">
        <f t="shared" si="0"/>
        <v>1680</v>
      </c>
      <c r="I48" s="154">
        <v>1884</v>
      </c>
      <c r="J48" s="156">
        <f t="shared" si="1"/>
        <v>0.89171974522292996</v>
      </c>
    </row>
    <row r="49" spans="1:10" ht="27.6" x14ac:dyDescent="0.3">
      <c r="A49" s="153" t="s">
        <v>50</v>
      </c>
      <c r="B49" s="153" t="s">
        <v>65</v>
      </c>
      <c r="C49" s="153" t="s">
        <v>155</v>
      </c>
      <c r="D49" s="153" t="s">
        <v>161</v>
      </c>
      <c r="E49" s="153" t="s">
        <v>344</v>
      </c>
      <c r="F49" s="154">
        <v>240</v>
      </c>
      <c r="G49" s="154">
        <v>30</v>
      </c>
      <c r="H49" s="154">
        <f t="shared" si="0"/>
        <v>7200</v>
      </c>
      <c r="I49" s="154">
        <v>7788</v>
      </c>
      <c r="J49" s="156">
        <f t="shared" si="1"/>
        <v>0.92449922958397535</v>
      </c>
    </row>
    <row r="50" spans="1:10" x14ac:dyDescent="0.3">
      <c r="A50" s="153" t="s">
        <v>50</v>
      </c>
      <c r="B50" s="153" t="s">
        <v>65</v>
      </c>
      <c r="C50" s="153" t="s">
        <v>155</v>
      </c>
      <c r="D50" s="153" t="s">
        <v>162</v>
      </c>
      <c r="E50" s="153" t="s">
        <v>345</v>
      </c>
      <c r="F50" s="154">
        <v>240</v>
      </c>
      <c r="G50" s="154">
        <v>64</v>
      </c>
      <c r="H50" s="154">
        <f t="shared" si="0"/>
        <v>15360</v>
      </c>
      <c r="I50" s="154">
        <v>17606</v>
      </c>
      <c r="J50" s="156">
        <f t="shared" si="1"/>
        <v>0.872429853459048</v>
      </c>
    </row>
    <row r="51" spans="1:10" x14ac:dyDescent="0.3">
      <c r="A51" s="153" t="s">
        <v>50</v>
      </c>
      <c r="B51" s="153" t="s">
        <v>65</v>
      </c>
      <c r="C51" s="153" t="s">
        <v>155</v>
      </c>
      <c r="D51" s="153" t="s">
        <v>163</v>
      </c>
      <c r="E51" s="153" t="s">
        <v>346</v>
      </c>
      <c r="F51" s="154">
        <v>240</v>
      </c>
      <c r="G51" s="154">
        <v>36</v>
      </c>
      <c r="H51" s="154">
        <f t="shared" si="0"/>
        <v>8640</v>
      </c>
      <c r="I51" s="154">
        <v>10044</v>
      </c>
      <c r="J51" s="156">
        <f t="shared" si="1"/>
        <v>0.86021505376344087</v>
      </c>
    </row>
    <row r="52" spans="1:10" x14ac:dyDescent="0.3">
      <c r="A52" s="153" t="s">
        <v>50</v>
      </c>
      <c r="B52" s="153" t="s">
        <v>65</v>
      </c>
      <c r="C52" s="153" t="s">
        <v>155</v>
      </c>
      <c r="D52" s="153" t="s">
        <v>205</v>
      </c>
      <c r="E52" s="153" t="s">
        <v>346</v>
      </c>
      <c r="F52" s="154">
        <v>240</v>
      </c>
      <c r="G52" s="154">
        <v>12</v>
      </c>
      <c r="H52" s="154">
        <f t="shared" si="0"/>
        <v>2880</v>
      </c>
      <c r="I52" s="154">
        <v>3108</v>
      </c>
      <c r="J52" s="156">
        <f t="shared" si="1"/>
        <v>0.92664092664092668</v>
      </c>
    </row>
    <row r="53" spans="1:10" x14ac:dyDescent="0.3">
      <c r="A53" s="153" t="s">
        <v>50</v>
      </c>
      <c r="B53" s="153" t="s">
        <v>65</v>
      </c>
      <c r="C53" s="153" t="s">
        <v>155</v>
      </c>
      <c r="D53" s="153" t="s">
        <v>164</v>
      </c>
      <c r="E53" s="153" t="s">
        <v>386</v>
      </c>
      <c r="F53" s="154">
        <v>240</v>
      </c>
      <c r="G53" s="154">
        <v>17</v>
      </c>
      <c r="H53" s="154">
        <f t="shared" si="0"/>
        <v>4080</v>
      </c>
      <c r="I53" s="154">
        <v>4392</v>
      </c>
      <c r="J53" s="156">
        <f t="shared" si="1"/>
        <v>0.92896174863387981</v>
      </c>
    </row>
    <row r="54" spans="1:10" x14ac:dyDescent="0.3">
      <c r="A54" s="153" t="s">
        <v>50</v>
      </c>
      <c r="B54" s="153" t="s">
        <v>65</v>
      </c>
      <c r="C54" s="153" t="s">
        <v>155</v>
      </c>
      <c r="D54" s="153" t="s">
        <v>206</v>
      </c>
      <c r="E54" s="153" t="s">
        <v>387</v>
      </c>
      <c r="F54" s="154">
        <v>240</v>
      </c>
      <c r="G54" s="154">
        <v>28</v>
      </c>
      <c r="H54" s="154">
        <f t="shared" si="0"/>
        <v>6720</v>
      </c>
      <c r="I54" s="154">
        <v>7428</v>
      </c>
      <c r="J54" s="156">
        <f t="shared" si="1"/>
        <v>0.90468497576736673</v>
      </c>
    </row>
    <row r="55" spans="1:10" x14ac:dyDescent="0.3">
      <c r="A55" s="153" t="s">
        <v>50</v>
      </c>
      <c r="B55" s="153" t="s">
        <v>65</v>
      </c>
      <c r="C55" s="153" t="s">
        <v>155</v>
      </c>
      <c r="D55" s="153" t="s">
        <v>166</v>
      </c>
      <c r="E55" s="153" t="s">
        <v>388</v>
      </c>
      <c r="F55" s="154">
        <v>240</v>
      </c>
      <c r="G55" s="154">
        <v>1</v>
      </c>
      <c r="H55" s="154">
        <f t="shared" si="0"/>
        <v>240</v>
      </c>
      <c r="I55" s="154">
        <v>306</v>
      </c>
      <c r="J55" s="156">
        <f t="shared" si="1"/>
        <v>0.78431372549019607</v>
      </c>
    </row>
    <row r="56" spans="1:10" x14ac:dyDescent="0.3">
      <c r="A56" s="153" t="s">
        <v>50</v>
      </c>
      <c r="B56" s="153" t="s">
        <v>65</v>
      </c>
      <c r="C56" s="153" t="s">
        <v>155</v>
      </c>
      <c r="D56" s="153" t="s">
        <v>389</v>
      </c>
      <c r="E56" s="153" t="s">
        <v>390</v>
      </c>
      <c r="F56" s="154">
        <v>240</v>
      </c>
      <c r="G56" s="154">
        <v>5</v>
      </c>
      <c r="H56" s="154">
        <f t="shared" si="0"/>
        <v>1200</v>
      </c>
      <c r="I56" s="154">
        <v>1246.5</v>
      </c>
      <c r="J56" s="156">
        <f t="shared" si="1"/>
        <v>0.96269554753309261</v>
      </c>
    </row>
    <row r="57" spans="1:10" ht="27.6" x14ac:dyDescent="0.3">
      <c r="A57" s="153" t="s">
        <v>50</v>
      </c>
      <c r="B57" s="153" t="s">
        <v>65</v>
      </c>
      <c r="C57" s="153" t="s">
        <v>168</v>
      </c>
      <c r="D57" s="153" t="s">
        <v>171</v>
      </c>
      <c r="E57" s="153" t="s">
        <v>349</v>
      </c>
      <c r="F57" s="154">
        <v>240</v>
      </c>
      <c r="G57" s="154">
        <v>128</v>
      </c>
      <c r="H57" s="154">
        <f t="shared" si="0"/>
        <v>30720</v>
      </c>
      <c r="I57" s="154">
        <v>35226</v>
      </c>
      <c r="J57" s="156">
        <f t="shared" si="1"/>
        <v>0.87208312042241531</v>
      </c>
    </row>
    <row r="58" spans="1:10" x14ac:dyDescent="0.3">
      <c r="A58" s="153" t="s">
        <v>50</v>
      </c>
      <c r="B58" s="153" t="s">
        <v>65</v>
      </c>
      <c r="C58" s="153" t="s">
        <v>168</v>
      </c>
      <c r="D58" s="153" t="s">
        <v>172</v>
      </c>
      <c r="E58" s="153" t="s">
        <v>343</v>
      </c>
      <c r="F58" s="154">
        <v>240</v>
      </c>
      <c r="G58" s="154">
        <v>16</v>
      </c>
      <c r="H58" s="154">
        <f t="shared" si="0"/>
        <v>3840</v>
      </c>
      <c r="I58" s="154">
        <v>4674</v>
      </c>
      <c r="J58" s="156">
        <f t="shared" si="1"/>
        <v>0.82156611039794614</v>
      </c>
    </row>
    <row r="59" spans="1:10" ht="27.6" x14ac:dyDescent="0.3">
      <c r="A59" s="153" t="s">
        <v>50</v>
      </c>
      <c r="B59" s="153" t="s">
        <v>65</v>
      </c>
      <c r="C59" s="153" t="s">
        <v>168</v>
      </c>
      <c r="D59" s="153" t="s">
        <v>173</v>
      </c>
      <c r="E59" s="153" t="s">
        <v>344</v>
      </c>
      <c r="F59" s="154">
        <v>240</v>
      </c>
      <c r="G59" s="154">
        <v>21</v>
      </c>
      <c r="H59" s="154">
        <f t="shared" si="0"/>
        <v>5040</v>
      </c>
      <c r="I59" s="154">
        <v>5919</v>
      </c>
      <c r="J59" s="156">
        <f t="shared" si="1"/>
        <v>0.85149518499746579</v>
      </c>
    </row>
    <row r="60" spans="1:10" x14ac:dyDescent="0.3">
      <c r="A60" s="153" t="s">
        <v>50</v>
      </c>
      <c r="B60" s="153" t="s">
        <v>65</v>
      </c>
      <c r="C60" s="153" t="s">
        <v>168</v>
      </c>
      <c r="D60" s="153" t="s">
        <v>174</v>
      </c>
      <c r="E60" s="153" t="s">
        <v>345</v>
      </c>
      <c r="F60" s="154">
        <v>240</v>
      </c>
      <c r="G60" s="154">
        <v>72</v>
      </c>
      <c r="H60" s="154">
        <f t="shared" si="0"/>
        <v>17280</v>
      </c>
      <c r="I60" s="154">
        <v>21354</v>
      </c>
      <c r="J60" s="156">
        <f t="shared" si="1"/>
        <v>0.80921607193031753</v>
      </c>
    </row>
    <row r="61" spans="1:10" x14ac:dyDescent="0.3">
      <c r="A61" s="153" t="s">
        <v>50</v>
      </c>
      <c r="B61" s="153" t="s">
        <v>65</v>
      </c>
      <c r="C61" s="153" t="s">
        <v>168</v>
      </c>
      <c r="D61" s="153" t="s">
        <v>175</v>
      </c>
      <c r="E61" s="153" t="s">
        <v>367</v>
      </c>
      <c r="F61" s="154">
        <v>240</v>
      </c>
      <c r="G61" s="154">
        <v>16</v>
      </c>
      <c r="H61" s="154">
        <f t="shared" si="0"/>
        <v>3840</v>
      </c>
      <c r="I61" s="154">
        <v>4482</v>
      </c>
      <c r="J61" s="156">
        <f t="shared" si="1"/>
        <v>0.85676037483266398</v>
      </c>
    </row>
    <row r="62" spans="1:10" x14ac:dyDescent="0.3">
      <c r="A62" s="153" t="s">
        <v>50</v>
      </c>
      <c r="B62" s="153" t="s">
        <v>65</v>
      </c>
      <c r="C62" s="153" t="s">
        <v>176</v>
      </c>
      <c r="D62" s="153" t="s">
        <v>177</v>
      </c>
      <c r="E62" s="153" t="s">
        <v>391</v>
      </c>
      <c r="F62" s="154">
        <v>240</v>
      </c>
      <c r="G62" s="154">
        <v>87</v>
      </c>
      <c r="H62" s="154">
        <f t="shared" si="0"/>
        <v>20880</v>
      </c>
      <c r="I62" s="154">
        <v>23669.5</v>
      </c>
      <c r="J62" s="156">
        <f t="shared" si="1"/>
        <v>0.88214791186970576</v>
      </c>
    </row>
    <row r="63" spans="1:10" x14ac:dyDescent="0.3">
      <c r="A63" s="153" t="s">
        <v>50</v>
      </c>
      <c r="B63" s="153" t="s">
        <v>65</v>
      </c>
      <c r="C63" s="153" t="s">
        <v>176</v>
      </c>
      <c r="D63" s="153" t="s">
        <v>177</v>
      </c>
      <c r="E63" s="153" t="s">
        <v>391</v>
      </c>
      <c r="F63" s="154">
        <v>240</v>
      </c>
      <c r="G63" s="154">
        <v>87</v>
      </c>
      <c r="H63" s="154">
        <f t="shared" si="0"/>
        <v>20880</v>
      </c>
      <c r="I63" s="154">
        <v>23669.5</v>
      </c>
      <c r="J63" s="156">
        <f t="shared" si="1"/>
        <v>0.88214791186970576</v>
      </c>
    </row>
    <row r="64" spans="1:10" x14ac:dyDescent="0.3">
      <c r="A64" s="153" t="s">
        <v>50</v>
      </c>
      <c r="B64" s="153" t="s">
        <v>65</v>
      </c>
      <c r="C64" s="153" t="s">
        <v>179</v>
      </c>
      <c r="D64" s="153" t="s">
        <v>180</v>
      </c>
      <c r="E64" s="153" t="s">
        <v>392</v>
      </c>
      <c r="F64" s="154">
        <v>240</v>
      </c>
      <c r="G64" s="154">
        <v>24</v>
      </c>
      <c r="H64" s="154">
        <f t="shared" si="0"/>
        <v>5760</v>
      </c>
      <c r="I64" s="154">
        <v>6282</v>
      </c>
      <c r="J64" s="156">
        <f t="shared" si="1"/>
        <v>0.91690544412607455</v>
      </c>
    </row>
    <row r="65" spans="1:10" x14ac:dyDescent="0.3">
      <c r="A65" s="153" t="s">
        <v>50</v>
      </c>
      <c r="B65" s="153" t="s">
        <v>65</v>
      </c>
      <c r="C65" s="153" t="s">
        <v>179</v>
      </c>
      <c r="D65" s="153" t="s">
        <v>182</v>
      </c>
      <c r="E65" s="153" t="s">
        <v>393</v>
      </c>
      <c r="F65" s="154">
        <v>240</v>
      </c>
      <c r="G65" s="154">
        <v>62</v>
      </c>
      <c r="H65" s="154">
        <f t="shared" si="0"/>
        <v>14880</v>
      </c>
      <c r="I65" s="154">
        <v>17336</v>
      </c>
      <c r="J65" s="156">
        <f t="shared" si="1"/>
        <v>0.85832948777111218</v>
      </c>
    </row>
    <row r="66" spans="1:10" x14ac:dyDescent="0.3">
      <c r="A66" s="153" t="s">
        <v>50</v>
      </c>
      <c r="B66" s="153" t="s">
        <v>65</v>
      </c>
      <c r="C66" s="153" t="s">
        <v>179</v>
      </c>
      <c r="D66" s="153" t="s">
        <v>184</v>
      </c>
      <c r="E66" s="153" t="s">
        <v>394</v>
      </c>
      <c r="F66" s="154">
        <v>240</v>
      </c>
      <c r="G66" s="154">
        <v>24</v>
      </c>
      <c r="H66" s="154">
        <f t="shared" si="0"/>
        <v>5760</v>
      </c>
      <c r="I66" s="154">
        <v>6528</v>
      </c>
      <c r="J66" s="156">
        <f t="shared" si="1"/>
        <v>0.88235294117647056</v>
      </c>
    </row>
    <row r="67" spans="1:10" x14ac:dyDescent="0.3">
      <c r="A67" s="153" t="s">
        <v>50</v>
      </c>
      <c r="B67" s="153" t="s">
        <v>65</v>
      </c>
      <c r="C67" s="153" t="s">
        <v>179</v>
      </c>
      <c r="D67" s="153" t="s">
        <v>186</v>
      </c>
      <c r="E67" s="153" t="s">
        <v>395</v>
      </c>
      <c r="F67" s="154">
        <v>240</v>
      </c>
      <c r="G67" s="154">
        <v>35</v>
      </c>
      <c r="H67" s="154">
        <f t="shared" ref="H67:H130" si="2">G67*F67</f>
        <v>8400</v>
      </c>
      <c r="I67" s="154">
        <v>9717</v>
      </c>
      <c r="J67" s="156">
        <f t="shared" ref="J67:J130" si="3">H67/I67</f>
        <v>0.86446434084594015</v>
      </c>
    </row>
    <row r="68" spans="1:10" x14ac:dyDescent="0.3">
      <c r="A68" s="153" t="s">
        <v>50</v>
      </c>
      <c r="B68" s="153" t="s">
        <v>65</v>
      </c>
      <c r="C68" s="153" t="s">
        <v>188</v>
      </c>
      <c r="D68" s="153" t="s">
        <v>189</v>
      </c>
      <c r="E68" s="153" t="s">
        <v>396</v>
      </c>
      <c r="F68" s="154">
        <v>240</v>
      </c>
      <c r="G68" s="154">
        <v>39</v>
      </c>
      <c r="H68" s="154">
        <f t="shared" si="2"/>
        <v>9360</v>
      </c>
      <c r="I68" s="154">
        <v>9915</v>
      </c>
      <c r="J68" s="156">
        <f t="shared" si="3"/>
        <v>0.94402420574886536</v>
      </c>
    </row>
    <row r="69" spans="1:10" x14ac:dyDescent="0.3">
      <c r="A69" s="153" t="s">
        <v>50</v>
      </c>
      <c r="B69" s="153" t="s">
        <v>65</v>
      </c>
      <c r="C69" s="153" t="s">
        <v>188</v>
      </c>
      <c r="D69" s="153" t="s">
        <v>191</v>
      </c>
      <c r="E69" s="153" t="s">
        <v>397</v>
      </c>
      <c r="F69" s="154">
        <v>240</v>
      </c>
      <c r="G69" s="154">
        <v>43</v>
      </c>
      <c r="H69" s="154">
        <f t="shared" si="2"/>
        <v>10320</v>
      </c>
      <c r="I69" s="154">
        <v>10537</v>
      </c>
      <c r="J69" s="156">
        <f t="shared" si="3"/>
        <v>0.97940590300844643</v>
      </c>
    </row>
    <row r="70" spans="1:10" x14ac:dyDescent="0.3">
      <c r="A70" s="153" t="s">
        <v>50</v>
      </c>
      <c r="B70" s="153" t="s">
        <v>65</v>
      </c>
      <c r="C70" s="153" t="s">
        <v>193</v>
      </c>
      <c r="D70" s="153" t="s">
        <v>194</v>
      </c>
      <c r="E70" s="153" t="s">
        <v>396</v>
      </c>
      <c r="F70" s="154">
        <v>240</v>
      </c>
      <c r="G70" s="154">
        <v>81</v>
      </c>
      <c r="H70" s="154">
        <f t="shared" si="2"/>
        <v>19440</v>
      </c>
      <c r="I70" s="154">
        <v>21066</v>
      </c>
      <c r="J70" s="156">
        <f t="shared" si="3"/>
        <v>0.92281401310168043</v>
      </c>
    </row>
    <row r="71" spans="1:10" x14ac:dyDescent="0.3">
      <c r="A71" s="153" t="s">
        <v>50</v>
      </c>
      <c r="B71" s="153" t="s">
        <v>65</v>
      </c>
      <c r="C71" s="153" t="s">
        <v>195</v>
      </c>
      <c r="D71" s="153" t="s">
        <v>196</v>
      </c>
      <c r="E71" s="153" t="s">
        <v>398</v>
      </c>
      <c r="F71" s="154">
        <v>240</v>
      </c>
      <c r="G71" s="154">
        <v>22</v>
      </c>
      <c r="H71" s="154">
        <f t="shared" si="2"/>
        <v>5280</v>
      </c>
      <c r="I71" s="154">
        <v>5346</v>
      </c>
      <c r="J71" s="156">
        <f t="shared" si="3"/>
        <v>0.98765432098765427</v>
      </c>
    </row>
    <row r="72" spans="1:10" x14ac:dyDescent="0.3">
      <c r="A72" s="153" t="s">
        <v>50</v>
      </c>
      <c r="B72" s="153" t="s">
        <v>65</v>
      </c>
      <c r="C72" s="153" t="s">
        <v>195</v>
      </c>
      <c r="D72" s="153" t="s">
        <v>198</v>
      </c>
      <c r="E72" s="153" t="s">
        <v>399</v>
      </c>
      <c r="F72" s="154">
        <v>240</v>
      </c>
      <c r="G72" s="154">
        <v>3</v>
      </c>
      <c r="H72" s="154">
        <f t="shared" si="2"/>
        <v>720</v>
      </c>
      <c r="I72" s="154">
        <v>750</v>
      </c>
      <c r="J72" s="156">
        <f t="shared" si="3"/>
        <v>0.96</v>
      </c>
    </row>
    <row r="73" spans="1:10" x14ac:dyDescent="0.3">
      <c r="A73" s="153" t="s">
        <v>50</v>
      </c>
      <c r="B73" s="153" t="s">
        <v>65</v>
      </c>
      <c r="C73" s="153" t="s">
        <v>195</v>
      </c>
      <c r="D73" s="153" t="s">
        <v>200</v>
      </c>
      <c r="E73" s="153" t="s">
        <v>400</v>
      </c>
      <c r="F73" s="154">
        <v>240</v>
      </c>
      <c r="G73" s="154">
        <v>70</v>
      </c>
      <c r="H73" s="154">
        <f t="shared" si="2"/>
        <v>16800</v>
      </c>
      <c r="I73" s="154">
        <v>17232</v>
      </c>
      <c r="J73" s="156">
        <f t="shared" si="3"/>
        <v>0.97493036211699169</v>
      </c>
    </row>
    <row r="74" spans="1:10" x14ac:dyDescent="0.3">
      <c r="A74" s="153" t="s">
        <v>50</v>
      </c>
      <c r="B74" s="153" t="s">
        <v>65</v>
      </c>
      <c r="C74" s="153" t="s">
        <v>401</v>
      </c>
      <c r="D74" s="153" t="s">
        <v>402</v>
      </c>
      <c r="E74" s="153" t="s">
        <v>403</v>
      </c>
      <c r="F74" s="154">
        <v>240</v>
      </c>
      <c r="G74" s="154">
        <v>33</v>
      </c>
      <c r="H74" s="154">
        <f t="shared" si="2"/>
        <v>7920</v>
      </c>
      <c r="I74" s="154">
        <v>9510</v>
      </c>
      <c r="J74" s="156">
        <f t="shared" si="3"/>
        <v>0.83280757097791802</v>
      </c>
    </row>
    <row r="75" spans="1:10" ht="27.6" x14ac:dyDescent="0.3">
      <c r="A75" s="153" t="s">
        <v>50</v>
      </c>
      <c r="B75" s="153" t="s">
        <v>65</v>
      </c>
      <c r="C75" s="153" t="s">
        <v>401</v>
      </c>
      <c r="D75" s="153" t="s">
        <v>404</v>
      </c>
      <c r="E75" s="153" t="s">
        <v>344</v>
      </c>
      <c r="F75" s="154">
        <v>240</v>
      </c>
      <c r="G75" s="154">
        <v>8</v>
      </c>
      <c r="H75" s="154">
        <f t="shared" si="2"/>
        <v>1920</v>
      </c>
      <c r="I75" s="154">
        <v>2628</v>
      </c>
      <c r="J75" s="156">
        <f t="shared" si="3"/>
        <v>0.73059360730593603</v>
      </c>
    </row>
    <row r="76" spans="1:10" x14ac:dyDescent="0.3">
      <c r="A76" s="153" t="s">
        <v>50</v>
      </c>
      <c r="B76" s="153" t="s">
        <v>65</v>
      </c>
      <c r="C76" s="153" t="s">
        <v>401</v>
      </c>
      <c r="D76" s="153" t="s">
        <v>405</v>
      </c>
      <c r="E76" s="153" t="s">
        <v>345</v>
      </c>
      <c r="F76" s="154">
        <v>240</v>
      </c>
      <c r="G76" s="154">
        <v>8</v>
      </c>
      <c r="H76" s="154">
        <f t="shared" si="2"/>
        <v>1920</v>
      </c>
      <c r="I76" s="154">
        <v>2448</v>
      </c>
      <c r="J76" s="156">
        <f t="shared" si="3"/>
        <v>0.78431372549019607</v>
      </c>
    </row>
    <row r="77" spans="1:10" x14ac:dyDescent="0.3">
      <c r="A77" s="153" t="s">
        <v>50</v>
      </c>
      <c r="B77" s="153" t="s">
        <v>65</v>
      </c>
      <c r="C77" s="153" t="s">
        <v>401</v>
      </c>
      <c r="D77" s="153" t="s">
        <v>406</v>
      </c>
      <c r="E77" s="153" t="s">
        <v>367</v>
      </c>
      <c r="F77" s="154">
        <v>240</v>
      </c>
      <c r="G77" s="154">
        <v>5</v>
      </c>
      <c r="H77" s="154">
        <f t="shared" si="2"/>
        <v>1200</v>
      </c>
      <c r="I77" s="154">
        <v>1476</v>
      </c>
      <c r="J77" s="156">
        <f t="shared" si="3"/>
        <v>0.81300813008130079</v>
      </c>
    </row>
    <row r="78" spans="1:10" ht="27.6" hidden="1" x14ac:dyDescent="0.3">
      <c r="A78" s="153" t="s">
        <v>50</v>
      </c>
      <c r="B78" s="153" t="s">
        <v>209</v>
      </c>
      <c r="C78" s="153" t="s">
        <v>67</v>
      </c>
      <c r="D78" s="153" t="s">
        <v>211</v>
      </c>
      <c r="E78" s="153" t="s">
        <v>407</v>
      </c>
      <c r="F78" s="154">
        <v>60</v>
      </c>
      <c r="G78" s="154">
        <v>36</v>
      </c>
      <c r="H78" s="154">
        <f t="shared" si="2"/>
        <v>2160</v>
      </c>
      <c r="I78" s="154">
        <v>2309</v>
      </c>
      <c r="J78" s="156">
        <f t="shared" si="3"/>
        <v>0.93546990038977917</v>
      </c>
    </row>
    <row r="79" spans="1:10" hidden="1" x14ac:dyDescent="0.3">
      <c r="A79" s="153" t="s">
        <v>50</v>
      </c>
      <c r="B79" s="153" t="s">
        <v>209</v>
      </c>
      <c r="C79" s="153" t="s">
        <v>67</v>
      </c>
      <c r="D79" s="153" t="s">
        <v>216</v>
      </c>
      <c r="E79" s="153" t="s">
        <v>408</v>
      </c>
      <c r="F79" s="154">
        <v>90</v>
      </c>
      <c r="G79" s="154">
        <v>29</v>
      </c>
      <c r="H79" s="154">
        <f t="shared" si="2"/>
        <v>2610</v>
      </c>
      <c r="I79" s="154">
        <v>2704</v>
      </c>
      <c r="J79" s="156">
        <f t="shared" si="3"/>
        <v>0.96523668639053251</v>
      </c>
    </row>
    <row r="80" spans="1:10" hidden="1" x14ac:dyDescent="0.3">
      <c r="A80" s="153" t="s">
        <v>50</v>
      </c>
      <c r="B80" s="153" t="s">
        <v>209</v>
      </c>
      <c r="C80" s="153" t="s">
        <v>71</v>
      </c>
      <c r="D80" s="153" t="s">
        <v>218</v>
      </c>
      <c r="E80" s="153" t="s">
        <v>409</v>
      </c>
      <c r="F80" s="154">
        <v>120</v>
      </c>
      <c r="G80" s="154">
        <v>110</v>
      </c>
      <c r="H80" s="154">
        <f t="shared" si="2"/>
        <v>13200</v>
      </c>
      <c r="I80" s="154">
        <v>13721.2</v>
      </c>
      <c r="J80" s="156">
        <f t="shared" si="3"/>
        <v>0.96201498411217667</v>
      </c>
    </row>
    <row r="81" spans="1:10" hidden="1" x14ac:dyDescent="0.3">
      <c r="A81" s="153" t="s">
        <v>50</v>
      </c>
      <c r="B81" s="153" t="s">
        <v>209</v>
      </c>
      <c r="C81" s="153" t="s">
        <v>71</v>
      </c>
      <c r="D81" s="153" t="s">
        <v>218</v>
      </c>
      <c r="E81" s="153" t="s">
        <v>409</v>
      </c>
      <c r="F81" s="154">
        <v>120</v>
      </c>
      <c r="G81" s="154">
        <v>55</v>
      </c>
      <c r="H81" s="154">
        <f t="shared" si="2"/>
        <v>6600</v>
      </c>
      <c r="I81" s="154">
        <v>6860.6</v>
      </c>
      <c r="J81" s="156">
        <f t="shared" si="3"/>
        <v>0.96201498411217667</v>
      </c>
    </row>
    <row r="82" spans="1:10" ht="27.6" hidden="1" x14ac:dyDescent="0.3">
      <c r="A82" s="153" t="s">
        <v>50</v>
      </c>
      <c r="B82" s="153" t="s">
        <v>209</v>
      </c>
      <c r="C82" s="153" t="s">
        <v>71</v>
      </c>
      <c r="D82" s="153" t="s">
        <v>220</v>
      </c>
      <c r="E82" s="153" t="s">
        <v>410</v>
      </c>
      <c r="F82" s="154">
        <v>90</v>
      </c>
      <c r="G82" s="154">
        <v>27</v>
      </c>
      <c r="H82" s="154">
        <f t="shared" si="2"/>
        <v>2430</v>
      </c>
      <c r="I82" s="154">
        <v>2509</v>
      </c>
      <c r="J82" s="156">
        <f t="shared" si="3"/>
        <v>0.968513351933041</v>
      </c>
    </row>
    <row r="83" spans="1:10" hidden="1" x14ac:dyDescent="0.3">
      <c r="A83" s="153" t="s">
        <v>50</v>
      </c>
      <c r="B83" s="153" t="s">
        <v>209</v>
      </c>
      <c r="C83" s="153" t="s">
        <v>71</v>
      </c>
      <c r="D83" s="153" t="s">
        <v>222</v>
      </c>
      <c r="E83" s="153" t="s">
        <v>411</v>
      </c>
      <c r="F83" s="154">
        <v>120</v>
      </c>
      <c r="G83" s="154">
        <v>100</v>
      </c>
      <c r="H83" s="154">
        <f t="shared" si="2"/>
        <v>12000</v>
      </c>
      <c r="I83" s="154">
        <v>12595</v>
      </c>
      <c r="J83" s="156">
        <f t="shared" si="3"/>
        <v>0.95275903136165141</v>
      </c>
    </row>
    <row r="84" spans="1:10" hidden="1" x14ac:dyDescent="0.3">
      <c r="A84" s="153" t="s">
        <v>50</v>
      </c>
      <c r="B84" s="153" t="s">
        <v>209</v>
      </c>
      <c r="C84" s="153" t="s">
        <v>71</v>
      </c>
      <c r="D84" s="153" t="s">
        <v>224</v>
      </c>
      <c r="E84" s="153" t="s">
        <v>412</v>
      </c>
      <c r="F84" s="154">
        <v>120</v>
      </c>
      <c r="G84" s="154">
        <v>69</v>
      </c>
      <c r="H84" s="154">
        <f t="shared" si="2"/>
        <v>8280</v>
      </c>
      <c r="I84" s="154">
        <v>8396.5</v>
      </c>
      <c r="J84" s="156">
        <f t="shared" si="3"/>
        <v>0.98612517120228671</v>
      </c>
    </row>
    <row r="85" spans="1:10" ht="27.6" hidden="1" x14ac:dyDescent="0.3">
      <c r="A85" s="153" t="s">
        <v>50</v>
      </c>
      <c r="B85" s="153" t="s">
        <v>209</v>
      </c>
      <c r="C85" s="153" t="s">
        <v>71</v>
      </c>
      <c r="D85" s="153" t="s">
        <v>226</v>
      </c>
      <c r="E85" s="153" t="s">
        <v>413</v>
      </c>
      <c r="F85" s="154">
        <v>60</v>
      </c>
      <c r="G85" s="154">
        <v>12</v>
      </c>
      <c r="H85" s="154">
        <f t="shared" si="2"/>
        <v>720</v>
      </c>
      <c r="I85" s="154">
        <v>758</v>
      </c>
      <c r="J85" s="156">
        <f t="shared" si="3"/>
        <v>0.94986807387862793</v>
      </c>
    </row>
    <row r="86" spans="1:10" ht="41.4" hidden="1" x14ac:dyDescent="0.3">
      <c r="A86" s="153" t="s">
        <v>50</v>
      </c>
      <c r="B86" s="153" t="s">
        <v>209</v>
      </c>
      <c r="C86" s="153" t="s">
        <v>71</v>
      </c>
      <c r="D86" s="153" t="s">
        <v>228</v>
      </c>
      <c r="E86" s="153" t="s">
        <v>414</v>
      </c>
      <c r="F86" s="154">
        <v>90</v>
      </c>
      <c r="G86" s="154">
        <v>16</v>
      </c>
      <c r="H86" s="154">
        <f t="shared" si="2"/>
        <v>1440</v>
      </c>
      <c r="I86" s="154">
        <v>1440</v>
      </c>
      <c r="J86" s="156">
        <f t="shared" si="3"/>
        <v>1</v>
      </c>
    </row>
    <row r="87" spans="1:10" hidden="1" x14ac:dyDescent="0.3">
      <c r="A87" s="153" t="s">
        <v>50</v>
      </c>
      <c r="B87" s="153" t="s">
        <v>209</v>
      </c>
      <c r="C87" s="153" t="s">
        <v>71</v>
      </c>
      <c r="D87" s="153" t="s">
        <v>230</v>
      </c>
      <c r="E87" s="153" t="s">
        <v>415</v>
      </c>
      <c r="F87" s="154">
        <v>90</v>
      </c>
      <c r="G87" s="154">
        <v>1</v>
      </c>
      <c r="H87" s="154">
        <f t="shared" si="2"/>
        <v>90</v>
      </c>
      <c r="I87" s="154">
        <v>90</v>
      </c>
      <c r="J87" s="156">
        <f t="shared" si="3"/>
        <v>1</v>
      </c>
    </row>
    <row r="88" spans="1:10" hidden="1" x14ac:dyDescent="0.3">
      <c r="A88" s="153" t="s">
        <v>50</v>
      </c>
      <c r="B88" s="153" t="s">
        <v>209</v>
      </c>
      <c r="C88" s="153" t="s">
        <v>96</v>
      </c>
      <c r="D88" s="153" t="s">
        <v>232</v>
      </c>
      <c r="E88" s="153" t="s">
        <v>351</v>
      </c>
      <c r="F88" s="154">
        <v>60</v>
      </c>
      <c r="G88" s="154">
        <v>38</v>
      </c>
      <c r="H88" s="154">
        <f t="shared" si="2"/>
        <v>2280</v>
      </c>
      <c r="I88" s="154">
        <v>2454</v>
      </c>
      <c r="J88" s="156">
        <f t="shared" si="3"/>
        <v>0.92909535452322733</v>
      </c>
    </row>
    <row r="89" spans="1:10" hidden="1" x14ac:dyDescent="0.3">
      <c r="A89" s="153" t="s">
        <v>50</v>
      </c>
      <c r="B89" s="153" t="s">
        <v>209</v>
      </c>
      <c r="C89" s="153" t="s">
        <v>96</v>
      </c>
      <c r="D89" s="153" t="s">
        <v>234</v>
      </c>
      <c r="E89" s="153" t="s">
        <v>416</v>
      </c>
      <c r="F89" s="154">
        <v>60</v>
      </c>
      <c r="G89" s="154">
        <v>113</v>
      </c>
      <c r="H89" s="154">
        <f t="shared" si="2"/>
        <v>6780</v>
      </c>
      <c r="I89" s="154">
        <v>7170</v>
      </c>
      <c r="J89" s="156">
        <f t="shared" si="3"/>
        <v>0.94560669456066948</v>
      </c>
    </row>
    <row r="90" spans="1:10" hidden="1" x14ac:dyDescent="0.3">
      <c r="A90" s="153" t="s">
        <v>50</v>
      </c>
      <c r="B90" s="153" t="s">
        <v>209</v>
      </c>
      <c r="C90" s="153" t="s">
        <v>96</v>
      </c>
      <c r="D90" s="153" t="s">
        <v>236</v>
      </c>
      <c r="E90" s="153" t="s">
        <v>417</v>
      </c>
      <c r="F90" s="154">
        <v>120</v>
      </c>
      <c r="G90" s="154">
        <v>13</v>
      </c>
      <c r="H90" s="154">
        <f t="shared" si="2"/>
        <v>1560</v>
      </c>
      <c r="I90" s="154">
        <v>1591.5</v>
      </c>
      <c r="J90" s="156">
        <f t="shared" si="3"/>
        <v>0.98020735155513672</v>
      </c>
    </row>
    <row r="91" spans="1:10" hidden="1" x14ac:dyDescent="0.3">
      <c r="A91" s="153" t="s">
        <v>50</v>
      </c>
      <c r="B91" s="153" t="s">
        <v>209</v>
      </c>
      <c r="C91" s="153" t="s">
        <v>96</v>
      </c>
      <c r="D91" s="153" t="s">
        <v>238</v>
      </c>
      <c r="E91" s="153" t="s">
        <v>418</v>
      </c>
      <c r="F91" s="154">
        <v>60</v>
      </c>
      <c r="G91" s="154">
        <v>28</v>
      </c>
      <c r="H91" s="154">
        <f t="shared" si="2"/>
        <v>1680</v>
      </c>
      <c r="I91" s="154">
        <v>1685</v>
      </c>
      <c r="J91" s="156">
        <f t="shared" si="3"/>
        <v>0.9970326409495549</v>
      </c>
    </row>
    <row r="92" spans="1:10" ht="27.6" hidden="1" x14ac:dyDescent="0.3">
      <c r="A92" s="153" t="s">
        <v>50</v>
      </c>
      <c r="B92" s="153" t="s">
        <v>209</v>
      </c>
      <c r="C92" s="153" t="s">
        <v>99</v>
      </c>
      <c r="D92" s="153" t="s">
        <v>240</v>
      </c>
      <c r="E92" s="153" t="s">
        <v>419</v>
      </c>
      <c r="F92" s="154">
        <v>120</v>
      </c>
      <c r="G92" s="154">
        <v>5</v>
      </c>
      <c r="H92" s="154">
        <f t="shared" si="2"/>
        <v>600</v>
      </c>
      <c r="I92" s="154">
        <v>602</v>
      </c>
      <c r="J92" s="156">
        <f t="shared" si="3"/>
        <v>0.99667774086378735</v>
      </c>
    </row>
    <row r="93" spans="1:10" hidden="1" x14ac:dyDescent="0.3">
      <c r="A93" s="153" t="s">
        <v>50</v>
      </c>
      <c r="B93" s="153" t="s">
        <v>209</v>
      </c>
      <c r="C93" s="153" t="s">
        <v>99</v>
      </c>
      <c r="D93" s="153" t="s">
        <v>242</v>
      </c>
      <c r="E93" s="153" t="s">
        <v>420</v>
      </c>
      <c r="F93" s="154">
        <v>120</v>
      </c>
      <c r="G93" s="154">
        <v>57</v>
      </c>
      <c r="H93" s="154">
        <f t="shared" si="2"/>
        <v>6840</v>
      </c>
      <c r="I93" s="154">
        <v>7337</v>
      </c>
      <c r="J93" s="156">
        <f t="shared" si="3"/>
        <v>0.9322611421561946</v>
      </c>
    </row>
    <row r="94" spans="1:10" hidden="1" x14ac:dyDescent="0.3">
      <c r="A94" s="153" t="s">
        <v>50</v>
      </c>
      <c r="B94" s="153" t="s">
        <v>209</v>
      </c>
      <c r="C94" s="153" t="s">
        <v>99</v>
      </c>
      <c r="D94" s="153" t="s">
        <v>244</v>
      </c>
      <c r="E94" s="153" t="s">
        <v>421</v>
      </c>
      <c r="F94" s="154">
        <v>120</v>
      </c>
      <c r="G94" s="154">
        <v>21</v>
      </c>
      <c r="H94" s="154">
        <f t="shared" si="2"/>
        <v>2520</v>
      </c>
      <c r="I94" s="154">
        <v>2636</v>
      </c>
      <c r="J94" s="156">
        <f t="shared" si="3"/>
        <v>0.95599393019726864</v>
      </c>
    </row>
    <row r="95" spans="1:10" hidden="1" x14ac:dyDescent="0.3">
      <c r="A95" s="153" t="s">
        <v>50</v>
      </c>
      <c r="B95" s="153" t="s">
        <v>209</v>
      </c>
      <c r="C95" s="153" t="s">
        <v>99</v>
      </c>
      <c r="D95" s="153" t="s">
        <v>246</v>
      </c>
      <c r="E95" s="153" t="s">
        <v>422</v>
      </c>
      <c r="F95" s="154">
        <v>60</v>
      </c>
      <c r="G95" s="154">
        <v>21</v>
      </c>
      <c r="H95" s="154">
        <f t="shared" si="2"/>
        <v>1260</v>
      </c>
      <c r="I95" s="154">
        <v>1260</v>
      </c>
      <c r="J95" s="156">
        <f t="shared" si="3"/>
        <v>1</v>
      </c>
    </row>
    <row r="96" spans="1:10" hidden="1" x14ac:dyDescent="0.3">
      <c r="A96" s="153" t="s">
        <v>50</v>
      </c>
      <c r="B96" s="153" t="s">
        <v>209</v>
      </c>
      <c r="C96" s="153" t="s">
        <v>107</v>
      </c>
      <c r="D96" s="153" t="s">
        <v>248</v>
      </c>
      <c r="E96" s="153" t="s">
        <v>423</v>
      </c>
      <c r="F96" s="154">
        <v>120</v>
      </c>
      <c r="G96" s="154">
        <v>29</v>
      </c>
      <c r="H96" s="154">
        <f t="shared" si="2"/>
        <v>3480</v>
      </c>
      <c r="I96" s="154">
        <v>3607.5</v>
      </c>
      <c r="J96" s="156">
        <f t="shared" si="3"/>
        <v>0.96465696465696471</v>
      </c>
    </row>
    <row r="97" spans="1:10" hidden="1" x14ac:dyDescent="0.3">
      <c r="A97" s="153" t="s">
        <v>50</v>
      </c>
      <c r="B97" s="153" t="s">
        <v>209</v>
      </c>
      <c r="C97" s="153" t="s">
        <v>107</v>
      </c>
      <c r="D97" s="153" t="s">
        <v>250</v>
      </c>
      <c r="E97" s="153" t="s">
        <v>424</v>
      </c>
      <c r="F97" s="154">
        <v>120</v>
      </c>
      <c r="G97" s="154">
        <v>23</v>
      </c>
      <c r="H97" s="154">
        <f t="shared" si="2"/>
        <v>2760</v>
      </c>
      <c r="I97" s="154">
        <v>2886</v>
      </c>
      <c r="J97" s="156">
        <f t="shared" si="3"/>
        <v>0.95634095634095639</v>
      </c>
    </row>
    <row r="98" spans="1:10" hidden="1" x14ac:dyDescent="0.3">
      <c r="A98" s="153" t="s">
        <v>50</v>
      </c>
      <c r="B98" s="153" t="s">
        <v>209</v>
      </c>
      <c r="C98" s="153" t="s">
        <v>107</v>
      </c>
      <c r="D98" s="153" t="s">
        <v>252</v>
      </c>
      <c r="E98" s="153" t="s">
        <v>409</v>
      </c>
      <c r="F98" s="154">
        <v>120</v>
      </c>
      <c r="G98" s="154">
        <v>25</v>
      </c>
      <c r="H98" s="154">
        <f t="shared" si="2"/>
        <v>3000</v>
      </c>
      <c r="I98" s="154">
        <v>3138</v>
      </c>
      <c r="J98" s="156">
        <f t="shared" si="3"/>
        <v>0.95602294455066916</v>
      </c>
    </row>
    <row r="99" spans="1:10" hidden="1" x14ac:dyDescent="0.3">
      <c r="A99" s="153" t="s">
        <v>50</v>
      </c>
      <c r="B99" s="153" t="s">
        <v>209</v>
      </c>
      <c r="C99" s="153" t="s">
        <v>107</v>
      </c>
      <c r="D99" s="153" t="s">
        <v>253</v>
      </c>
      <c r="E99" s="153" t="s">
        <v>425</v>
      </c>
      <c r="F99" s="154">
        <v>90</v>
      </c>
      <c r="G99" s="154">
        <v>15</v>
      </c>
      <c r="H99" s="154">
        <f t="shared" si="2"/>
        <v>1350</v>
      </c>
      <c r="I99" s="154">
        <v>1389.5</v>
      </c>
      <c r="J99" s="156">
        <f t="shared" si="3"/>
        <v>0.97157250809643758</v>
      </c>
    </row>
    <row r="100" spans="1:10" hidden="1" x14ac:dyDescent="0.3">
      <c r="A100" s="153" t="s">
        <v>50</v>
      </c>
      <c r="B100" s="153" t="s">
        <v>209</v>
      </c>
      <c r="C100" s="153" t="s">
        <v>107</v>
      </c>
      <c r="D100" s="153" t="s">
        <v>255</v>
      </c>
      <c r="E100" s="153" t="s">
        <v>373</v>
      </c>
      <c r="F100" s="154">
        <v>120</v>
      </c>
      <c r="G100" s="154">
        <v>78</v>
      </c>
      <c r="H100" s="154">
        <f t="shared" si="2"/>
        <v>9360</v>
      </c>
      <c r="I100" s="154">
        <v>9784</v>
      </c>
      <c r="J100" s="156">
        <f t="shared" si="3"/>
        <v>0.95666394112837283</v>
      </c>
    </row>
    <row r="101" spans="1:10" hidden="1" x14ac:dyDescent="0.3">
      <c r="A101" s="153" t="s">
        <v>50</v>
      </c>
      <c r="B101" s="153" t="s">
        <v>209</v>
      </c>
      <c r="C101" s="153" t="s">
        <v>107</v>
      </c>
      <c r="D101" s="153" t="s">
        <v>257</v>
      </c>
      <c r="E101" s="153" t="s">
        <v>411</v>
      </c>
      <c r="F101" s="154">
        <v>120</v>
      </c>
      <c r="G101" s="154">
        <v>255</v>
      </c>
      <c r="H101" s="154">
        <f t="shared" si="2"/>
        <v>30600</v>
      </c>
      <c r="I101" s="154">
        <v>32152.5</v>
      </c>
      <c r="J101" s="156">
        <f t="shared" si="3"/>
        <v>0.95171448565430372</v>
      </c>
    </row>
    <row r="102" spans="1:10" ht="27.6" hidden="1" x14ac:dyDescent="0.3">
      <c r="A102" s="153" t="s">
        <v>50</v>
      </c>
      <c r="B102" s="153" t="s">
        <v>209</v>
      </c>
      <c r="C102" s="153" t="s">
        <v>107</v>
      </c>
      <c r="D102" s="153" t="s">
        <v>258</v>
      </c>
      <c r="E102" s="153" t="s">
        <v>426</v>
      </c>
      <c r="F102" s="154">
        <v>120</v>
      </c>
      <c r="G102" s="154">
        <v>11</v>
      </c>
      <c r="H102" s="154">
        <f t="shared" si="2"/>
        <v>1320</v>
      </c>
      <c r="I102" s="154">
        <v>1435</v>
      </c>
      <c r="J102" s="156">
        <f t="shared" si="3"/>
        <v>0.91986062717770034</v>
      </c>
    </row>
    <row r="103" spans="1:10" hidden="1" x14ac:dyDescent="0.3">
      <c r="A103" s="153" t="s">
        <v>50</v>
      </c>
      <c r="B103" s="153" t="s">
        <v>209</v>
      </c>
      <c r="C103" s="153" t="s">
        <v>110</v>
      </c>
      <c r="D103" s="153" t="s">
        <v>262</v>
      </c>
      <c r="E103" s="153" t="s">
        <v>427</v>
      </c>
      <c r="F103" s="154">
        <v>120</v>
      </c>
      <c r="G103" s="154">
        <v>210</v>
      </c>
      <c r="H103" s="154">
        <f t="shared" si="2"/>
        <v>25200</v>
      </c>
      <c r="I103" s="154">
        <v>25676</v>
      </c>
      <c r="J103" s="156">
        <f t="shared" si="3"/>
        <v>0.98146128680479827</v>
      </c>
    </row>
    <row r="104" spans="1:10" hidden="1" x14ac:dyDescent="0.3">
      <c r="A104" s="153" t="s">
        <v>50</v>
      </c>
      <c r="B104" s="153" t="s">
        <v>209</v>
      </c>
      <c r="C104" s="153" t="s">
        <v>110</v>
      </c>
      <c r="D104" s="153" t="s">
        <v>264</v>
      </c>
      <c r="E104" s="153" t="s">
        <v>428</v>
      </c>
      <c r="F104" s="154">
        <v>120</v>
      </c>
      <c r="G104" s="154">
        <v>4</v>
      </c>
      <c r="H104" s="154">
        <f t="shared" si="2"/>
        <v>480</v>
      </c>
      <c r="I104" s="154">
        <v>515</v>
      </c>
      <c r="J104" s="156">
        <f t="shared" si="3"/>
        <v>0.93203883495145634</v>
      </c>
    </row>
    <row r="105" spans="1:10" ht="41.4" hidden="1" x14ac:dyDescent="0.3">
      <c r="A105" s="153" t="s">
        <v>50</v>
      </c>
      <c r="B105" s="153" t="s">
        <v>209</v>
      </c>
      <c r="C105" s="153" t="s">
        <v>110</v>
      </c>
      <c r="D105" s="153" t="s">
        <v>270</v>
      </c>
      <c r="E105" s="153" t="s">
        <v>429</v>
      </c>
      <c r="F105" s="154">
        <v>120</v>
      </c>
      <c r="G105" s="154">
        <v>11</v>
      </c>
      <c r="H105" s="154">
        <f t="shared" si="2"/>
        <v>1320</v>
      </c>
      <c r="I105" s="154">
        <v>1320</v>
      </c>
      <c r="J105" s="156">
        <f t="shared" si="3"/>
        <v>1</v>
      </c>
    </row>
    <row r="106" spans="1:10" ht="27.6" hidden="1" x14ac:dyDescent="0.3">
      <c r="A106" s="153" t="s">
        <v>50</v>
      </c>
      <c r="B106" s="153" t="s">
        <v>209</v>
      </c>
      <c r="C106" s="153" t="s">
        <v>110</v>
      </c>
      <c r="D106" s="153" t="s">
        <v>272</v>
      </c>
      <c r="E106" s="153" t="s">
        <v>430</v>
      </c>
      <c r="F106" s="154">
        <v>120</v>
      </c>
      <c r="G106" s="154">
        <v>1</v>
      </c>
      <c r="H106" s="154">
        <f t="shared" si="2"/>
        <v>120</v>
      </c>
      <c r="I106" s="154">
        <v>123</v>
      </c>
      <c r="J106" s="156">
        <f t="shared" si="3"/>
        <v>0.97560975609756095</v>
      </c>
    </row>
    <row r="107" spans="1:10" hidden="1" x14ac:dyDescent="0.3">
      <c r="A107" s="153" t="s">
        <v>50</v>
      </c>
      <c r="B107" s="153" t="s">
        <v>209</v>
      </c>
      <c r="C107" s="153" t="s">
        <v>110</v>
      </c>
      <c r="D107" s="153" t="s">
        <v>274</v>
      </c>
      <c r="E107" s="153" t="s">
        <v>431</v>
      </c>
      <c r="F107" s="154">
        <v>120</v>
      </c>
      <c r="G107" s="154">
        <v>24</v>
      </c>
      <c r="H107" s="154">
        <f t="shared" si="2"/>
        <v>2880</v>
      </c>
      <c r="I107" s="154">
        <v>2944</v>
      </c>
      <c r="J107" s="156">
        <f t="shared" si="3"/>
        <v>0.97826086956521741</v>
      </c>
    </row>
    <row r="108" spans="1:10" hidden="1" x14ac:dyDescent="0.3">
      <c r="A108" s="153" t="s">
        <v>50</v>
      </c>
      <c r="B108" s="153" t="s">
        <v>209</v>
      </c>
      <c r="C108" s="153" t="s">
        <v>110</v>
      </c>
      <c r="D108" s="153" t="s">
        <v>276</v>
      </c>
      <c r="E108" s="153" t="s">
        <v>432</v>
      </c>
      <c r="F108" s="154">
        <v>120</v>
      </c>
      <c r="G108" s="154">
        <v>31</v>
      </c>
      <c r="H108" s="154">
        <f t="shared" si="2"/>
        <v>3720</v>
      </c>
      <c r="I108" s="154">
        <v>3795</v>
      </c>
      <c r="J108" s="156">
        <f t="shared" si="3"/>
        <v>0.98023715415019763</v>
      </c>
    </row>
    <row r="109" spans="1:10" hidden="1" x14ac:dyDescent="0.3">
      <c r="A109" s="153" t="s">
        <v>50</v>
      </c>
      <c r="B109" s="153" t="s">
        <v>209</v>
      </c>
      <c r="C109" s="153" t="s">
        <v>110</v>
      </c>
      <c r="D109" s="153" t="s">
        <v>278</v>
      </c>
      <c r="E109" s="153" t="s">
        <v>433</v>
      </c>
      <c r="F109" s="154">
        <v>90</v>
      </c>
      <c r="G109" s="154">
        <v>51</v>
      </c>
      <c r="H109" s="154">
        <f t="shared" si="2"/>
        <v>4590</v>
      </c>
      <c r="I109" s="154">
        <v>4825</v>
      </c>
      <c r="J109" s="156">
        <f t="shared" si="3"/>
        <v>0.95129533678756473</v>
      </c>
    </row>
    <row r="110" spans="1:10" hidden="1" x14ac:dyDescent="0.3">
      <c r="A110" s="153" t="s">
        <v>50</v>
      </c>
      <c r="B110" s="153" t="s">
        <v>209</v>
      </c>
      <c r="C110" s="153" t="s">
        <v>117</v>
      </c>
      <c r="D110" s="153" t="s">
        <v>280</v>
      </c>
      <c r="E110" s="153" t="s">
        <v>434</v>
      </c>
      <c r="F110" s="154">
        <v>90</v>
      </c>
      <c r="G110" s="154">
        <v>23</v>
      </c>
      <c r="H110" s="154">
        <f t="shared" si="2"/>
        <v>2070</v>
      </c>
      <c r="I110" s="154">
        <v>2364</v>
      </c>
      <c r="J110" s="156">
        <f t="shared" si="3"/>
        <v>0.87563451776649748</v>
      </c>
    </row>
    <row r="111" spans="1:10" ht="41.4" hidden="1" x14ac:dyDescent="0.3">
      <c r="A111" s="153" t="s">
        <v>50</v>
      </c>
      <c r="B111" s="153" t="s">
        <v>209</v>
      </c>
      <c r="C111" s="153" t="s">
        <v>117</v>
      </c>
      <c r="D111" s="153" t="s">
        <v>282</v>
      </c>
      <c r="E111" s="153" t="s">
        <v>435</v>
      </c>
      <c r="F111" s="154">
        <v>120</v>
      </c>
      <c r="G111" s="154">
        <v>56</v>
      </c>
      <c r="H111" s="154">
        <f t="shared" si="2"/>
        <v>6720</v>
      </c>
      <c r="I111" s="154">
        <v>6948</v>
      </c>
      <c r="J111" s="156">
        <f t="shared" si="3"/>
        <v>0.9671848013816926</v>
      </c>
    </row>
    <row r="112" spans="1:10" hidden="1" x14ac:dyDescent="0.3">
      <c r="A112" s="153" t="s">
        <v>50</v>
      </c>
      <c r="B112" s="153" t="s">
        <v>209</v>
      </c>
      <c r="C112" s="153" t="s">
        <v>117</v>
      </c>
      <c r="D112" s="153" t="s">
        <v>284</v>
      </c>
      <c r="E112" s="153" t="s">
        <v>436</v>
      </c>
      <c r="F112" s="154">
        <v>90</v>
      </c>
      <c r="G112" s="154">
        <v>48</v>
      </c>
      <c r="H112" s="154">
        <f t="shared" si="2"/>
        <v>4320</v>
      </c>
      <c r="I112" s="154">
        <v>4596</v>
      </c>
      <c r="J112" s="156">
        <f t="shared" si="3"/>
        <v>0.93994778067885121</v>
      </c>
    </row>
    <row r="113" spans="1:10" ht="55.2" hidden="1" x14ac:dyDescent="0.3">
      <c r="A113" s="153" t="s">
        <v>50</v>
      </c>
      <c r="B113" s="153" t="s">
        <v>209</v>
      </c>
      <c r="C113" s="153" t="s">
        <v>117</v>
      </c>
      <c r="D113" s="153" t="s">
        <v>288</v>
      </c>
      <c r="E113" s="153" t="s">
        <v>437</v>
      </c>
      <c r="F113" s="154">
        <v>60</v>
      </c>
      <c r="G113" s="154">
        <v>216</v>
      </c>
      <c r="H113" s="154">
        <f t="shared" si="2"/>
        <v>12960</v>
      </c>
      <c r="I113" s="154">
        <v>13076</v>
      </c>
      <c r="J113" s="156">
        <f t="shared" si="3"/>
        <v>0.99112878556133377</v>
      </c>
    </row>
    <row r="114" spans="1:10" ht="27.6" hidden="1" x14ac:dyDescent="0.3">
      <c r="A114" s="153" t="s">
        <v>50</v>
      </c>
      <c r="B114" s="153" t="s">
        <v>209</v>
      </c>
      <c r="C114" s="153" t="s">
        <v>120</v>
      </c>
      <c r="D114" s="153" t="s">
        <v>438</v>
      </c>
      <c r="E114" s="153" t="s">
        <v>439</v>
      </c>
      <c r="F114" s="154">
        <v>90</v>
      </c>
      <c r="G114" s="154">
        <v>6</v>
      </c>
      <c r="H114" s="154">
        <f t="shared" si="2"/>
        <v>540</v>
      </c>
      <c r="I114" s="154">
        <v>696</v>
      </c>
      <c r="J114" s="156">
        <f t="shared" si="3"/>
        <v>0.77586206896551724</v>
      </c>
    </row>
    <row r="115" spans="1:10" hidden="1" x14ac:dyDescent="0.3">
      <c r="A115" s="153" t="s">
        <v>50</v>
      </c>
      <c r="B115" s="153" t="s">
        <v>209</v>
      </c>
      <c r="C115" s="153" t="s">
        <v>120</v>
      </c>
      <c r="D115" s="153" t="s">
        <v>290</v>
      </c>
      <c r="E115" s="153" t="s">
        <v>440</v>
      </c>
      <c r="F115" s="154">
        <v>90</v>
      </c>
      <c r="G115" s="154">
        <v>2</v>
      </c>
      <c r="H115" s="154">
        <f t="shared" si="2"/>
        <v>180</v>
      </c>
      <c r="I115" s="154">
        <v>199.5</v>
      </c>
      <c r="J115" s="156">
        <f t="shared" si="3"/>
        <v>0.90225563909774431</v>
      </c>
    </row>
    <row r="116" spans="1:10" ht="27.6" hidden="1" x14ac:dyDescent="0.3">
      <c r="A116" s="153" t="s">
        <v>50</v>
      </c>
      <c r="B116" s="153" t="s">
        <v>209</v>
      </c>
      <c r="C116" s="153" t="s">
        <v>120</v>
      </c>
      <c r="D116" s="153" t="s">
        <v>292</v>
      </c>
      <c r="E116" s="153" t="s">
        <v>439</v>
      </c>
      <c r="F116" s="154">
        <v>90</v>
      </c>
      <c r="G116" s="154">
        <v>1</v>
      </c>
      <c r="H116" s="154">
        <f t="shared" si="2"/>
        <v>90</v>
      </c>
      <c r="I116" s="154">
        <v>105</v>
      </c>
      <c r="J116" s="156">
        <f t="shared" si="3"/>
        <v>0.8571428571428571</v>
      </c>
    </row>
    <row r="117" spans="1:10" hidden="1" x14ac:dyDescent="0.3">
      <c r="A117" s="153" t="s">
        <v>50</v>
      </c>
      <c r="B117" s="153" t="s">
        <v>209</v>
      </c>
      <c r="C117" s="153" t="s">
        <v>120</v>
      </c>
      <c r="D117" s="153" t="s">
        <v>441</v>
      </c>
      <c r="E117" s="153" t="s">
        <v>442</v>
      </c>
      <c r="F117" s="154">
        <v>120</v>
      </c>
      <c r="G117" s="154">
        <v>4</v>
      </c>
      <c r="H117" s="154">
        <f t="shared" si="2"/>
        <v>480</v>
      </c>
      <c r="I117" s="154">
        <v>551</v>
      </c>
      <c r="J117" s="156">
        <f t="shared" si="3"/>
        <v>0.87114337568058076</v>
      </c>
    </row>
    <row r="118" spans="1:10" hidden="1" x14ac:dyDescent="0.3">
      <c r="A118" s="153" t="s">
        <v>50</v>
      </c>
      <c r="B118" s="153" t="s">
        <v>209</v>
      </c>
      <c r="C118" s="153" t="s">
        <v>127</v>
      </c>
      <c r="D118" s="153" t="s">
        <v>294</v>
      </c>
      <c r="E118" s="153" t="s">
        <v>443</v>
      </c>
      <c r="F118" s="154">
        <v>60</v>
      </c>
      <c r="G118" s="154">
        <v>22</v>
      </c>
      <c r="H118" s="154">
        <f t="shared" si="2"/>
        <v>1320</v>
      </c>
      <c r="I118" s="154">
        <v>1320</v>
      </c>
      <c r="J118" s="156">
        <f t="shared" si="3"/>
        <v>1</v>
      </c>
    </row>
    <row r="119" spans="1:10" hidden="1" x14ac:dyDescent="0.3">
      <c r="A119" s="153" t="s">
        <v>50</v>
      </c>
      <c r="B119" s="153" t="s">
        <v>209</v>
      </c>
      <c r="C119" s="153" t="s">
        <v>127</v>
      </c>
      <c r="D119" s="153" t="s">
        <v>296</v>
      </c>
      <c r="E119" s="153" t="s">
        <v>351</v>
      </c>
      <c r="F119" s="154">
        <v>60</v>
      </c>
      <c r="G119" s="154">
        <v>63</v>
      </c>
      <c r="H119" s="154">
        <f t="shared" si="2"/>
        <v>3780</v>
      </c>
      <c r="I119" s="154">
        <v>3843</v>
      </c>
      <c r="J119" s="156">
        <f t="shared" si="3"/>
        <v>0.98360655737704916</v>
      </c>
    </row>
    <row r="120" spans="1:10" hidden="1" x14ac:dyDescent="0.3">
      <c r="A120" s="153" t="s">
        <v>50</v>
      </c>
      <c r="B120" s="153" t="s">
        <v>209</v>
      </c>
      <c r="C120" s="153" t="s">
        <v>129</v>
      </c>
      <c r="D120" s="153" t="s">
        <v>297</v>
      </c>
      <c r="E120" s="153" t="s">
        <v>444</v>
      </c>
      <c r="F120" s="154">
        <v>120</v>
      </c>
      <c r="G120" s="154">
        <v>40</v>
      </c>
      <c r="H120" s="154">
        <f t="shared" si="2"/>
        <v>4800</v>
      </c>
      <c r="I120" s="154">
        <v>4977</v>
      </c>
      <c r="J120" s="156">
        <f t="shared" si="3"/>
        <v>0.9644364074743822</v>
      </c>
    </row>
    <row r="121" spans="1:10" hidden="1" x14ac:dyDescent="0.3">
      <c r="A121" s="153" t="s">
        <v>50</v>
      </c>
      <c r="B121" s="153" t="s">
        <v>209</v>
      </c>
      <c r="C121" s="153" t="s">
        <v>129</v>
      </c>
      <c r="D121" s="153" t="s">
        <v>299</v>
      </c>
      <c r="E121" s="153" t="s">
        <v>445</v>
      </c>
      <c r="F121" s="154">
        <v>120</v>
      </c>
      <c r="G121" s="154">
        <v>12</v>
      </c>
      <c r="H121" s="154">
        <f t="shared" si="2"/>
        <v>1440</v>
      </c>
      <c r="I121" s="154">
        <v>1488</v>
      </c>
      <c r="J121" s="156">
        <f t="shared" si="3"/>
        <v>0.967741935483871</v>
      </c>
    </row>
    <row r="122" spans="1:10" ht="27.6" hidden="1" x14ac:dyDescent="0.3">
      <c r="A122" s="153" t="s">
        <v>50</v>
      </c>
      <c r="B122" s="153" t="s">
        <v>209</v>
      </c>
      <c r="C122" s="153" t="s">
        <v>129</v>
      </c>
      <c r="D122" s="153" t="s">
        <v>301</v>
      </c>
      <c r="E122" s="153" t="s">
        <v>446</v>
      </c>
      <c r="F122" s="154">
        <v>120</v>
      </c>
      <c r="G122" s="154">
        <v>34</v>
      </c>
      <c r="H122" s="154">
        <f t="shared" si="2"/>
        <v>4080</v>
      </c>
      <c r="I122" s="154">
        <v>4259</v>
      </c>
      <c r="J122" s="156">
        <f t="shared" si="3"/>
        <v>0.9579713547781169</v>
      </c>
    </row>
    <row r="123" spans="1:10" ht="41.4" hidden="1" x14ac:dyDescent="0.3">
      <c r="A123" s="153" t="s">
        <v>50</v>
      </c>
      <c r="B123" s="153" t="s">
        <v>209</v>
      </c>
      <c r="C123" s="153" t="s">
        <v>140</v>
      </c>
      <c r="D123" s="153" t="s">
        <v>303</v>
      </c>
      <c r="E123" s="153" t="s">
        <v>447</v>
      </c>
      <c r="F123" s="154">
        <v>90</v>
      </c>
      <c r="G123" s="154">
        <v>10</v>
      </c>
      <c r="H123" s="154">
        <f t="shared" si="2"/>
        <v>900</v>
      </c>
      <c r="I123" s="154">
        <v>960</v>
      </c>
      <c r="J123" s="156">
        <f t="shared" si="3"/>
        <v>0.9375</v>
      </c>
    </row>
    <row r="124" spans="1:10" ht="55.2" hidden="1" x14ac:dyDescent="0.3">
      <c r="A124" s="153" t="s">
        <v>50</v>
      </c>
      <c r="B124" s="153" t="s">
        <v>209</v>
      </c>
      <c r="C124" s="153" t="s">
        <v>140</v>
      </c>
      <c r="D124" s="153" t="s">
        <v>305</v>
      </c>
      <c r="E124" s="153" t="s">
        <v>448</v>
      </c>
      <c r="F124" s="154">
        <v>60</v>
      </c>
      <c r="G124" s="154">
        <v>16</v>
      </c>
      <c r="H124" s="154">
        <f t="shared" si="2"/>
        <v>960</v>
      </c>
      <c r="I124" s="154">
        <v>1044</v>
      </c>
      <c r="J124" s="156">
        <f t="shared" si="3"/>
        <v>0.91954022988505746</v>
      </c>
    </row>
    <row r="125" spans="1:10" ht="27.6" hidden="1" x14ac:dyDescent="0.3">
      <c r="A125" s="153" t="s">
        <v>50</v>
      </c>
      <c r="B125" s="153" t="s">
        <v>209</v>
      </c>
      <c r="C125" s="153" t="s">
        <v>140</v>
      </c>
      <c r="D125" s="153" t="s">
        <v>307</v>
      </c>
      <c r="E125" s="153" t="s">
        <v>449</v>
      </c>
      <c r="F125" s="154">
        <v>60</v>
      </c>
      <c r="G125" s="154">
        <v>9</v>
      </c>
      <c r="H125" s="154">
        <f t="shared" si="2"/>
        <v>540</v>
      </c>
      <c r="I125" s="154">
        <v>540</v>
      </c>
      <c r="J125" s="156">
        <f t="shared" si="3"/>
        <v>1</v>
      </c>
    </row>
    <row r="126" spans="1:10" hidden="1" x14ac:dyDescent="0.3">
      <c r="A126" s="153" t="s">
        <v>50</v>
      </c>
      <c r="B126" s="153" t="s">
        <v>209</v>
      </c>
      <c r="C126" s="153" t="s">
        <v>150</v>
      </c>
      <c r="D126" s="153" t="s">
        <v>309</v>
      </c>
      <c r="E126" s="153" t="s">
        <v>450</v>
      </c>
      <c r="F126" s="154">
        <v>90</v>
      </c>
      <c r="G126" s="154">
        <v>38</v>
      </c>
      <c r="H126" s="154">
        <f t="shared" si="2"/>
        <v>3420</v>
      </c>
      <c r="I126" s="154">
        <v>3500</v>
      </c>
      <c r="J126" s="156">
        <f t="shared" si="3"/>
        <v>0.97714285714285709</v>
      </c>
    </row>
    <row r="127" spans="1:10" hidden="1" x14ac:dyDescent="0.3">
      <c r="A127" s="153" t="s">
        <v>50</v>
      </c>
      <c r="B127" s="153" t="s">
        <v>209</v>
      </c>
      <c r="C127" s="153" t="s">
        <v>150</v>
      </c>
      <c r="D127" s="153" t="s">
        <v>311</v>
      </c>
      <c r="E127" s="153" t="s">
        <v>451</v>
      </c>
      <c r="F127" s="154">
        <v>90</v>
      </c>
      <c r="G127" s="154">
        <v>20</v>
      </c>
      <c r="H127" s="154">
        <f t="shared" si="2"/>
        <v>1800</v>
      </c>
      <c r="I127" s="154">
        <v>1800</v>
      </c>
      <c r="J127" s="156">
        <f t="shared" si="3"/>
        <v>1</v>
      </c>
    </row>
    <row r="128" spans="1:10" ht="27.6" hidden="1" x14ac:dyDescent="0.3">
      <c r="A128" s="153" t="s">
        <v>50</v>
      </c>
      <c r="B128" s="153" t="s">
        <v>209</v>
      </c>
      <c r="C128" s="153" t="s">
        <v>150</v>
      </c>
      <c r="D128" s="153" t="s">
        <v>313</v>
      </c>
      <c r="E128" s="153" t="s">
        <v>452</v>
      </c>
      <c r="F128" s="154">
        <v>90</v>
      </c>
      <c r="G128" s="154">
        <v>20</v>
      </c>
      <c r="H128" s="154">
        <f t="shared" si="2"/>
        <v>1800</v>
      </c>
      <c r="I128" s="154">
        <v>1890</v>
      </c>
      <c r="J128" s="156">
        <f t="shared" si="3"/>
        <v>0.95238095238095233</v>
      </c>
    </row>
    <row r="129" spans="1:10" hidden="1" x14ac:dyDescent="0.3">
      <c r="A129" s="153" t="s">
        <v>50</v>
      </c>
      <c r="B129" s="153" t="s">
        <v>209</v>
      </c>
      <c r="C129" s="153" t="s">
        <v>155</v>
      </c>
      <c r="D129" s="153" t="s">
        <v>315</v>
      </c>
      <c r="E129" s="153" t="s">
        <v>453</v>
      </c>
      <c r="F129" s="154">
        <v>90</v>
      </c>
      <c r="G129" s="154">
        <v>8</v>
      </c>
      <c r="H129" s="154">
        <f t="shared" si="2"/>
        <v>720</v>
      </c>
      <c r="I129" s="154">
        <v>836.5</v>
      </c>
      <c r="J129" s="156">
        <f t="shared" si="3"/>
        <v>0.86072922893006576</v>
      </c>
    </row>
    <row r="130" spans="1:10" hidden="1" x14ac:dyDescent="0.3">
      <c r="A130" s="153" t="s">
        <v>50</v>
      </c>
      <c r="B130" s="153" t="s">
        <v>209</v>
      </c>
      <c r="C130" s="153" t="s">
        <v>155</v>
      </c>
      <c r="D130" s="153" t="s">
        <v>317</v>
      </c>
      <c r="E130" s="153" t="s">
        <v>454</v>
      </c>
      <c r="F130" s="154">
        <v>60</v>
      </c>
      <c r="G130" s="154">
        <v>2</v>
      </c>
      <c r="H130" s="154">
        <f t="shared" si="2"/>
        <v>120</v>
      </c>
      <c r="I130" s="154">
        <v>140</v>
      </c>
      <c r="J130" s="156">
        <f t="shared" si="3"/>
        <v>0.8571428571428571</v>
      </c>
    </row>
    <row r="131" spans="1:10" ht="27.6" hidden="1" x14ac:dyDescent="0.3">
      <c r="A131" s="153" t="s">
        <v>50</v>
      </c>
      <c r="B131" s="153" t="s">
        <v>209</v>
      </c>
      <c r="C131" s="153" t="s">
        <v>168</v>
      </c>
      <c r="D131" s="153" t="s">
        <v>319</v>
      </c>
      <c r="E131" s="153" t="s">
        <v>410</v>
      </c>
      <c r="F131" s="154">
        <v>90</v>
      </c>
      <c r="G131" s="154">
        <v>14</v>
      </c>
      <c r="H131" s="154">
        <f t="shared" ref="H131:H140" si="4">G131*F131</f>
        <v>1260</v>
      </c>
      <c r="I131" s="154">
        <v>1305</v>
      </c>
      <c r="J131" s="156">
        <f t="shared" ref="J131:J140" si="5">H131/I131</f>
        <v>0.96551724137931039</v>
      </c>
    </row>
    <row r="132" spans="1:10" hidden="1" x14ac:dyDescent="0.3">
      <c r="A132" s="153" t="s">
        <v>50</v>
      </c>
      <c r="B132" s="153" t="s">
        <v>209</v>
      </c>
      <c r="C132" s="153" t="s">
        <v>176</v>
      </c>
      <c r="D132" s="153" t="s">
        <v>320</v>
      </c>
      <c r="E132" s="153" t="s">
        <v>455</v>
      </c>
      <c r="F132" s="154">
        <v>60</v>
      </c>
      <c r="G132" s="154">
        <v>27</v>
      </c>
      <c r="H132" s="154">
        <f t="shared" si="4"/>
        <v>1620</v>
      </c>
      <c r="I132" s="154">
        <v>1653</v>
      </c>
      <c r="J132" s="156">
        <f t="shared" si="5"/>
        <v>0.98003629764065336</v>
      </c>
    </row>
    <row r="133" spans="1:10" ht="27.6" hidden="1" x14ac:dyDescent="0.3">
      <c r="A133" s="153" t="s">
        <v>50</v>
      </c>
      <c r="B133" s="153" t="s">
        <v>209</v>
      </c>
      <c r="C133" s="153" t="s">
        <v>179</v>
      </c>
      <c r="D133" s="153" t="s">
        <v>322</v>
      </c>
      <c r="E133" s="153" t="s">
        <v>456</v>
      </c>
      <c r="F133" s="154">
        <v>60</v>
      </c>
      <c r="G133" s="154">
        <v>7</v>
      </c>
      <c r="H133" s="154">
        <f t="shared" si="4"/>
        <v>420</v>
      </c>
      <c r="I133" s="154">
        <v>420</v>
      </c>
      <c r="J133" s="156">
        <f t="shared" si="5"/>
        <v>1</v>
      </c>
    </row>
    <row r="134" spans="1:10" hidden="1" x14ac:dyDescent="0.3">
      <c r="A134" s="153" t="s">
        <v>50</v>
      </c>
      <c r="B134" s="153" t="s">
        <v>209</v>
      </c>
      <c r="C134" s="153" t="s">
        <v>457</v>
      </c>
      <c r="D134" s="153" t="s">
        <v>268</v>
      </c>
      <c r="E134" s="153" t="s">
        <v>458</v>
      </c>
      <c r="F134" s="154">
        <v>120</v>
      </c>
      <c r="G134" s="154">
        <v>8</v>
      </c>
      <c r="H134" s="154">
        <f t="shared" si="4"/>
        <v>960</v>
      </c>
      <c r="I134" s="154">
        <v>965</v>
      </c>
      <c r="J134" s="156">
        <f t="shared" si="5"/>
        <v>0.99481865284974091</v>
      </c>
    </row>
    <row r="135" spans="1:10" hidden="1" x14ac:dyDescent="0.3">
      <c r="A135" s="153" t="s">
        <v>50</v>
      </c>
      <c r="B135" s="153" t="s">
        <v>209</v>
      </c>
      <c r="C135" s="153" t="s">
        <v>188</v>
      </c>
      <c r="D135" s="153" t="s">
        <v>324</v>
      </c>
      <c r="E135" s="153" t="s">
        <v>396</v>
      </c>
      <c r="F135" s="154">
        <v>60</v>
      </c>
      <c r="G135" s="154">
        <v>39</v>
      </c>
      <c r="H135" s="154">
        <f t="shared" si="4"/>
        <v>2340</v>
      </c>
      <c r="I135" s="154">
        <v>2582</v>
      </c>
      <c r="J135" s="156">
        <f t="shared" si="5"/>
        <v>0.90627420604182807</v>
      </c>
    </row>
    <row r="136" spans="1:10" hidden="1" x14ac:dyDescent="0.3">
      <c r="A136" s="153" t="s">
        <v>50</v>
      </c>
      <c r="B136" s="153" t="s">
        <v>209</v>
      </c>
      <c r="C136" s="153" t="s">
        <v>188</v>
      </c>
      <c r="D136" s="153" t="s">
        <v>326</v>
      </c>
      <c r="E136" s="153" t="s">
        <v>459</v>
      </c>
      <c r="F136" s="154">
        <v>60</v>
      </c>
      <c r="G136" s="154">
        <v>13</v>
      </c>
      <c r="H136" s="154">
        <f t="shared" si="4"/>
        <v>780</v>
      </c>
      <c r="I136" s="154">
        <v>780</v>
      </c>
      <c r="J136" s="156">
        <f t="shared" si="5"/>
        <v>1</v>
      </c>
    </row>
    <row r="137" spans="1:10" ht="27.6" hidden="1" x14ac:dyDescent="0.3">
      <c r="A137" s="153" t="s">
        <v>50</v>
      </c>
      <c r="B137" s="153" t="s">
        <v>209</v>
      </c>
      <c r="C137" s="153" t="s">
        <v>193</v>
      </c>
      <c r="D137" s="153" t="s">
        <v>328</v>
      </c>
      <c r="E137" s="153" t="s">
        <v>460</v>
      </c>
      <c r="F137" s="154">
        <v>60</v>
      </c>
      <c r="G137" s="154">
        <v>289</v>
      </c>
      <c r="H137" s="154">
        <f t="shared" si="4"/>
        <v>17340</v>
      </c>
      <c r="I137" s="154">
        <v>17340</v>
      </c>
      <c r="J137" s="156">
        <f t="shared" si="5"/>
        <v>1</v>
      </c>
    </row>
    <row r="138" spans="1:10" ht="41.4" hidden="1" x14ac:dyDescent="0.3">
      <c r="A138" s="153" t="s">
        <v>50</v>
      </c>
      <c r="B138" s="153" t="s">
        <v>209</v>
      </c>
      <c r="C138" s="153" t="s">
        <v>193</v>
      </c>
      <c r="D138" s="153" t="s">
        <v>329</v>
      </c>
      <c r="E138" s="153" t="s">
        <v>461</v>
      </c>
      <c r="F138" s="154">
        <v>60</v>
      </c>
      <c r="G138" s="154">
        <v>269</v>
      </c>
      <c r="H138" s="154">
        <f t="shared" si="4"/>
        <v>16140</v>
      </c>
      <c r="I138" s="154">
        <v>16140</v>
      </c>
      <c r="J138" s="156">
        <f t="shared" si="5"/>
        <v>1</v>
      </c>
    </row>
    <row r="139" spans="1:10" hidden="1" x14ac:dyDescent="0.3">
      <c r="A139" s="153" t="s">
        <v>50</v>
      </c>
      <c r="B139" s="153" t="s">
        <v>209</v>
      </c>
      <c r="C139" s="153" t="s">
        <v>193</v>
      </c>
      <c r="D139" s="153" t="s">
        <v>330</v>
      </c>
      <c r="E139" s="153" t="s">
        <v>462</v>
      </c>
      <c r="F139" s="154">
        <v>60</v>
      </c>
      <c r="G139" s="154">
        <v>100</v>
      </c>
      <c r="H139" s="154">
        <f t="shared" si="4"/>
        <v>6000</v>
      </c>
      <c r="I139" s="154">
        <v>6010</v>
      </c>
      <c r="J139" s="156">
        <f t="shared" si="5"/>
        <v>0.99833610648918469</v>
      </c>
    </row>
    <row r="140" spans="1:10" x14ac:dyDescent="0.3">
      <c r="A140" s="154" t="s">
        <v>213</v>
      </c>
      <c r="B140" s="154" t="s">
        <v>213</v>
      </c>
      <c r="C140" s="154" t="s">
        <v>213</v>
      </c>
      <c r="D140" s="154" t="s">
        <v>213</v>
      </c>
      <c r="E140" s="154" t="s">
        <v>213</v>
      </c>
      <c r="F140" s="154"/>
      <c r="G140" s="157" t="s">
        <v>3</v>
      </c>
      <c r="H140" s="157">
        <f>SUBTOTAL(9,H2:H139)</f>
        <v>1180530</v>
      </c>
      <c r="I140" s="157">
        <f>SUBTOTAL(9,I2:I139)</f>
        <v>1339199.7</v>
      </c>
      <c r="J140" s="158">
        <f t="shared" si="5"/>
        <v>0.88151901467719862</v>
      </c>
    </row>
  </sheetData>
  <autoFilter ref="A1:J139">
    <filterColumn colId="1">
      <filters>
        <filter val="GR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1.1.12</vt:lpstr>
      <vt:lpstr>Graduació i Abandonament</vt:lpstr>
      <vt:lpstr>Eficència</vt:lpstr>
      <vt:lpstr>'1.1.12'!Àrea_d'impressió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2014-11-20T08:10:17Z</cp:lastPrinted>
  <dcterms:created xsi:type="dcterms:W3CDTF">2013-07-08T11:14:18Z</dcterms:created>
  <dcterms:modified xsi:type="dcterms:W3CDTF">2021-02-22T11:40:37Z</dcterms:modified>
</cp:coreProperties>
</file>