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0" yWindow="0" windowWidth="19200" windowHeight="10716"/>
  </bookViews>
  <sheets>
    <sheet name="4.1.1" sheetId="1" r:id="rId1"/>
  </sheets>
  <definedNames>
    <definedName name="_1Àrea_d_impressió" localSheetId="0">'4.1.1'!$A$1:$F$96</definedName>
  </definedNames>
  <calcPr calcId="162913"/>
</workbook>
</file>

<file path=xl/calcChain.xml><?xml version="1.0" encoding="utf-8"?>
<calcChain xmlns="http://schemas.openxmlformats.org/spreadsheetml/2006/main">
  <c r="D86" i="1" l="1"/>
  <c r="C86" i="1"/>
  <c r="D75" i="1"/>
  <c r="C75" i="1"/>
  <c r="D58" i="1"/>
  <c r="C58" i="1"/>
  <c r="C50" i="1"/>
  <c r="D46" i="1"/>
  <c r="C40" i="1"/>
  <c r="C46" i="1" s="1"/>
  <c r="D29" i="1"/>
  <c r="C23" i="1"/>
  <c r="C15" i="1"/>
  <c r="D11" i="1"/>
  <c r="C11" i="1"/>
  <c r="D60" i="1" l="1"/>
  <c r="C29" i="1"/>
  <c r="C60" i="1"/>
  <c r="E93" i="1"/>
  <c r="E95" i="1" s="1"/>
  <c r="E86" i="1"/>
  <c r="E75" i="1"/>
  <c r="E58" i="1"/>
  <c r="E46" i="1"/>
  <c r="E29" i="1"/>
  <c r="E11" i="1"/>
  <c r="E88" i="1" l="1"/>
  <c r="E90" i="1" s="1"/>
  <c r="E60" i="1"/>
</calcChain>
</file>

<file path=xl/sharedStrings.xml><?xml version="1.0" encoding="utf-8"?>
<sst xmlns="http://schemas.openxmlformats.org/spreadsheetml/2006/main" count="75" uniqueCount="71">
  <si>
    <t>Immobilitzat material</t>
  </si>
  <si>
    <t>Immobilitzat financer</t>
  </si>
  <si>
    <t>Deutors a llarg termini</t>
  </si>
  <si>
    <t>Deutors per drets reconeguts</t>
  </si>
  <si>
    <t>Tresoreria</t>
  </si>
  <si>
    <t>Fons propis</t>
  </si>
  <si>
    <t>Patrimoni</t>
  </si>
  <si>
    <t>Patrimoni lliurat en cessió</t>
  </si>
  <si>
    <t>Patrimoni rebut en cessió</t>
  </si>
  <si>
    <t>Resultat de l'exercici</t>
  </si>
  <si>
    <t>Creditors a llarg termini</t>
  </si>
  <si>
    <t>Creditors a curt termini</t>
  </si>
  <si>
    <t>Administracions públiques</t>
  </si>
  <si>
    <t>Ajustaments per periodificació</t>
  </si>
  <si>
    <t>Vendes i prestacions de serveis</t>
  </si>
  <si>
    <t>Altres ingressos de gestió ordinària</t>
  </si>
  <si>
    <t>Preus públics de matrícula i taxes</t>
  </si>
  <si>
    <t>Interessos</t>
  </si>
  <si>
    <t>Altres ingressos</t>
  </si>
  <si>
    <t>Transferències i subvencions</t>
  </si>
  <si>
    <t>Beneficis i ingressos extraordinaris</t>
  </si>
  <si>
    <t>Despeses de funcionament</t>
  </si>
  <si>
    <t>Despeses de personal</t>
  </si>
  <si>
    <t xml:space="preserve">     Sous i salaris</t>
  </si>
  <si>
    <t xml:space="preserve">     Cotitzacions socials</t>
  </si>
  <si>
    <t>Dotació d'amortització de l'immobilitzat</t>
  </si>
  <si>
    <t>Altres despeses de gestió</t>
  </si>
  <si>
    <t>Despeses financeres</t>
  </si>
  <si>
    <t>Pèrdues i despeses extraordinàries</t>
  </si>
  <si>
    <t>DRETS LIQUIDATS DE L'EXERCICI</t>
  </si>
  <si>
    <t>Cap. 3r  Taxes i altres ingressos</t>
  </si>
  <si>
    <t>Cap. 4t Transferències corrents</t>
  </si>
  <si>
    <t>Cap. 5è Ingressos patrimonials</t>
  </si>
  <si>
    <t>Cap. 7è Transferències de capital</t>
  </si>
  <si>
    <t>Cap. 8è  Actius financers (romanents)</t>
  </si>
  <si>
    <t>Cap. 9è Passius financers</t>
  </si>
  <si>
    <t>OBLIGACIONS CONTRETES DE L'EXERCICI</t>
  </si>
  <si>
    <t>Cap. 1r Remuneracions de personal</t>
  </si>
  <si>
    <t>Cap. 2n Despeses corrents</t>
  </si>
  <si>
    <t>Cap. 3r Despeses financeres</t>
  </si>
  <si>
    <t>Cap. 6è Inversions reals</t>
  </si>
  <si>
    <t>Cap. 8è Adquisició d'accions</t>
  </si>
  <si>
    <t>TOTAL DRETS LIQUIDATS</t>
  </si>
  <si>
    <t>TOTAL OBLIGACIONS</t>
  </si>
  <si>
    <t>Immobilitzat immaterial</t>
  </si>
  <si>
    <t>Provisions per a riscos i despeses</t>
  </si>
  <si>
    <t>Altres creditors no pressupostaris</t>
  </si>
  <si>
    <t>Ingressos a distribuir en diversos exercicis</t>
  </si>
  <si>
    <t>TOTAL ACTIU</t>
  </si>
  <si>
    <t>TOTAL PASSIU</t>
  </si>
  <si>
    <t>TOTAL INGRESSOS</t>
  </si>
  <si>
    <t>TOTAL DESPESES</t>
  </si>
  <si>
    <t>Creditors pressupostaris</t>
  </si>
  <si>
    <t>BALANÇ DE SITUACIÓ</t>
  </si>
  <si>
    <t>ESTAT DE LA LIQUIDACIÓ DEL PRESSUPORT</t>
  </si>
  <si>
    <t>DESPESES</t>
  </si>
  <si>
    <t>INGRESSOS</t>
  </si>
  <si>
    <t>ESTALVI (DESESTALVI)</t>
  </si>
  <si>
    <t>COMPTE DE RESULTATS</t>
  </si>
  <si>
    <t>PASSIU</t>
  </si>
  <si>
    <t>ACTIU</t>
  </si>
  <si>
    <t>Deute a curt termini amb entitats de crèdit</t>
  </si>
  <si>
    <t>Liquidació de l'exercici</t>
  </si>
  <si>
    <t>DRETS LIQUIDATS - OBLIGACIONS CONTRETES</t>
  </si>
  <si>
    <t>El balanç de l'exercici 2015 ha estat auditat per BDO Audiberia Auditores, SL. Els del 2016 i 2017 han estat auditats per Ernest &amp; Young, S.L.</t>
  </si>
  <si>
    <t>Finaçament amb romanent específic 2016</t>
  </si>
  <si>
    <t>Romanent afectat 2017</t>
  </si>
  <si>
    <t>Superàvit total de l'exercici 2017</t>
  </si>
  <si>
    <t>Exercici corrent 2017</t>
  </si>
  <si>
    <t>TOTAL DÈFICIT ACUMULAT FINS 2016</t>
  </si>
  <si>
    <t>TOTAL DÈFICIT ACUMULAT 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</si>
</sst>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p_t_a_-;\-* #,##0.00\ _p_t_a_-;_-* &quot;-&quot;??\ _p_t_a_-;_-@_-"/>
    <numFmt numFmtId="165" formatCode="_-* #,##0\ _p_t_a_-;\-* #,##0\ _p_t_a_-;_-* &quot;-&quot;??\ _p_t_a_-;_-@_-"/>
    <numFmt numFmtId="166" formatCode="_(#,##0_);_(\(#,##0\);_(&quot;-&quot;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b/>
      <u/>
      <sz val="10"/>
      <color rgb="FF4A452A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4" tint="-0.24994659260841701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Up="1">
      <left style="thin">
        <color theme="0"/>
      </left>
      <right style="thin">
        <color theme="0"/>
      </right>
      <top/>
      <bottom/>
      <diagonal style="thin">
        <color theme="0"/>
      </diagonal>
    </border>
  </borders>
  <cellStyleXfs count="31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3" borderId="10">
      <alignment horizontal="left"/>
    </xf>
    <xf numFmtId="0" fontId="5" fillId="2" borderId="10">
      <alignment horizontal="left"/>
    </xf>
    <xf numFmtId="0" fontId="5" fillId="4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4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4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3" borderId="10" applyNumberFormat="0">
      <alignment vertical="center"/>
    </xf>
    <xf numFmtId="164" fontId="1" fillId="0" borderId="0" applyFont="0" applyFill="0" applyBorder="0" applyAlignment="0" applyProtection="0"/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102">
    <xf numFmtId="0" fontId="0" fillId="0" borderId="0" xfId="0"/>
    <xf numFmtId="0" fontId="9" fillId="9" borderId="10" xfId="20" applyFont="1">
      <alignment horizontal="left" vertical="center"/>
    </xf>
    <xf numFmtId="0" fontId="9" fillId="9" borderId="12" xfId="20" applyFont="1" applyBorder="1">
      <alignment horizontal="left" vertical="center"/>
    </xf>
    <xf numFmtId="0" fontId="10" fillId="6" borderId="0" xfId="0" applyFont="1" applyFill="1"/>
    <xf numFmtId="3" fontId="10" fillId="6" borderId="0" xfId="0" applyNumberFormat="1" applyFont="1" applyFill="1"/>
    <xf numFmtId="0" fontId="9" fillId="6" borderId="0" xfId="0" applyFont="1" applyFill="1" applyBorder="1"/>
    <xf numFmtId="3" fontId="9" fillId="6" borderId="0" xfId="0" applyNumberFormat="1" applyFont="1" applyFill="1" applyBorder="1" applyAlignment="1">
      <alignment horizontal="right"/>
    </xf>
    <xf numFmtId="3" fontId="10" fillId="6" borderId="0" xfId="9" applyNumberFormat="1" applyFont="1" applyFill="1" applyBorder="1"/>
    <xf numFmtId="0" fontId="10" fillId="6" borderId="0" xfId="9" applyFont="1" applyFill="1" applyBorder="1"/>
    <xf numFmtId="0" fontId="10" fillId="6" borderId="0" xfId="0" applyFont="1" applyFill="1" applyAlignment="1">
      <alignment vertical="center"/>
    </xf>
    <xf numFmtId="0" fontId="10" fillId="6" borderId="17" xfId="0" applyFont="1" applyFill="1" applyBorder="1"/>
    <xf numFmtId="3" fontId="10" fillId="6" borderId="17" xfId="0" applyNumberFormat="1" applyFont="1" applyFill="1" applyBorder="1"/>
    <xf numFmtId="0" fontId="11" fillId="6" borderId="0" xfId="9" applyFont="1" applyFill="1" applyBorder="1" applyAlignment="1">
      <alignment wrapText="1"/>
    </xf>
    <xf numFmtId="0" fontId="11" fillId="6" borderId="18" xfId="9" applyFont="1" applyFill="1" applyBorder="1" applyAlignment="1">
      <alignment wrapText="1"/>
    </xf>
    <xf numFmtId="3" fontId="10" fillId="6" borderId="18" xfId="9" applyNumberFormat="1" applyFont="1" applyFill="1" applyBorder="1"/>
    <xf numFmtId="0" fontId="12" fillId="11" borderId="0" xfId="22" applyFont="1" applyFill="1" applyBorder="1" applyAlignment="1">
      <alignment horizontal="left" vertical="center" wrapText="1"/>
    </xf>
    <xf numFmtId="1" fontId="12" fillId="11" borderId="0" xfId="22" applyNumberFormat="1" applyFont="1" applyFill="1" applyBorder="1" applyAlignment="1">
      <alignment horizontal="right" vertical="center" wrapText="1"/>
    </xf>
    <xf numFmtId="165" fontId="10" fillId="6" borderId="0" xfId="0" applyNumberFormat="1" applyFont="1" applyFill="1"/>
    <xf numFmtId="0" fontId="13" fillId="11" borderId="0" xfId="22" applyFont="1" applyFill="1" applyBorder="1" applyAlignment="1">
      <alignment horizontal="center" vertical="center" wrapText="1"/>
    </xf>
    <xf numFmtId="0" fontId="9" fillId="6" borderId="0" xfId="9" applyFont="1" applyFill="1" applyBorder="1" applyAlignment="1">
      <alignment horizontal="left"/>
    </xf>
    <xf numFmtId="0" fontId="13" fillId="11" borderId="20" xfId="22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justify" vertical="center" wrapText="1"/>
    </xf>
    <xf numFmtId="0" fontId="9" fillId="6" borderId="0" xfId="0" applyFont="1" applyFill="1" applyAlignment="1">
      <alignment horizontal="justify" vertical="center" wrapText="1"/>
    </xf>
    <xf numFmtId="0" fontId="9" fillId="9" borderId="15" xfId="20" applyFont="1" applyBorder="1" applyAlignment="1">
      <alignment horizontal="left" vertical="center"/>
    </xf>
    <xf numFmtId="0" fontId="9" fillId="9" borderId="14" xfId="20" applyFont="1" applyBorder="1" applyAlignment="1">
      <alignment horizontal="left" vertical="center"/>
    </xf>
    <xf numFmtId="0" fontId="9" fillId="9" borderId="16" xfId="20" applyFont="1" applyBorder="1" applyAlignment="1">
      <alignment horizontal="left" vertical="center"/>
    </xf>
    <xf numFmtId="0" fontId="9" fillId="9" borderId="0" xfId="20" applyFont="1" applyBorder="1" applyAlignment="1">
      <alignment horizontal="left" vertical="center"/>
    </xf>
    <xf numFmtId="0" fontId="12" fillId="12" borderId="18" xfId="22" applyFont="1" applyFill="1" applyBorder="1" applyAlignment="1">
      <alignment horizontal="left" vertical="center" wrapText="1"/>
    </xf>
    <xf numFmtId="1" fontId="12" fillId="12" borderId="18" xfId="22" applyNumberFormat="1" applyFont="1" applyFill="1" applyBorder="1">
      <alignment horizontal="center" vertical="center" wrapText="1"/>
    </xf>
    <xf numFmtId="0" fontId="12" fillId="12" borderId="18" xfId="14" applyFont="1" applyFill="1" applyBorder="1">
      <alignment horizontal="left" vertical="center"/>
    </xf>
    <xf numFmtId="3" fontId="12" fillId="12" borderId="18" xfId="14" applyNumberFormat="1" applyFont="1" applyFill="1" applyBorder="1" applyAlignment="1">
      <alignment horizontal="right" vertical="center"/>
    </xf>
    <xf numFmtId="165" fontId="12" fillId="12" borderId="18" xfId="28" applyNumberFormat="1" applyFont="1" applyFill="1" applyBorder="1" applyAlignment="1">
      <alignment horizontal="right" vertical="center" wrapText="1"/>
    </xf>
    <xf numFmtId="0" fontId="12" fillId="13" borderId="18" xfId="20" applyFont="1" applyFill="1" applyBorder="1">
      <alignment horizontal="left" vertical="center"/>
    </xf>
    <xf numFmtId="3" fontId="12" fillId="13" borderId="18" xfId="20" applyNumberFormat="1" applyFont="1" applyFill="1" applyBorder="1" applyAlignment="1">
      <alignment horizontal="right" vertical="center"/>
    </xf>
    <xf numFmtId="0" fontId="12" fillId="13" borderId="18" xfId="20" applyFont="1" applyFill="1" applyBorder="1" applyAlignment="1">
      <alignment horizontal="left" vertical="center"/>
    </xf>
    <xf numFmtId="0" fontId="14" fillId="14" borderId="18" xfId="16" applyNumberFormat="1" applyFont="1" applyFill="1" applyBorder="1">
      <alignment vertical="center"/>
    </xf>
    <xf numFmtId="3" fontId="14" fillId="14" borderId="18" xfId="16" applyNumberFormat="1" applyFont="1" applyFill="1" applyBorder="1">
      <alignment vertical="center"/>
    </xf>
    <xf numFmtId="3" fontId="14" fillId="14" borderId="18" xfId="17" applyNumberFormat="1" applyFont="1" applyFill="1" applyBorder="1">
      <alignment vertical="center"/>
    </xf>
    <xf numFmtId="3" fontId="14" fillId="15" borderId="18" xfId="17" applyNumberFormat="1" applyFont="1" applyFill="1" applyBorder="1">
      <alignment vertical="center"/>
    </xf>
    <xf numFmtId="0" fontId="14" fillId="15" borderId="18" xfId="16" applyNumberFormat="1" applyFont="1" applyFill="1" applyBorder="1">
      <alignment vertical="center"/>
    </xf>
    <xf numFmtId="3" fontId="14" fillId="15" borderId="18" xfId="16" applyNumberFormat="1" applyFont="1" applyFill="1" applyBorder="1">
      <alignment vertical="center"/>
    </xf>
    <xf numFmtId="0" fontId="16" fillId="6" borderId="0" xfId="9" applyFont="1" applyFill="1" applyBorder="1"/>
    <xf numFmtId="3" fontId="14" fillId="15" borderId="18" xfId="17" applyNumberFormat="1" applyFont="1" applyFill="1" applyBorder="1" applyAlignment="1">
      <alignment horizontal="left" vertical="center" indent="1"/>
    </xf>
    <xf numFmtId="0" fontId="14" fillId="9" borderId="0" xfId="20" applyFont="1" applyBorder="1">
      <alignment horizontal="left" vertical="center"/>
    </xf>
    <xf numFmtId="0" fontId="16" fillId="9" borderId="0" xfId="20" applyFont="1" applyBorder="1">
      <alignment horizontal="left" vertical="center"/>
    </xf>
    <xf numFmtId="0" fontId="10" fillId="6" borderId="21" xfId="5" applyFont="1" applyFill="1" applyBorder="1" applyAlignment="1"/>
    <xf numFmtId="0" fontId="10" fillId="6" borderId="22" xfId="9" applyFont="1" applyFill="1" applyBorder="1"/>
    <xf numFmtId="3" fontId="10" fillId="6" borderId="22" xfId="9" applyNumberFormat="1" applyFont="1" applyFill="1" applyBorder="1"/>
    <xf numFmtId="0" fontId="10" fillId="6" borderId="23" xfId="3" applyFont="1" applyFill="1" applyBorder="1"/>
    <xf numFmtId="0" fontId="10" fillId="6" borderId="24" xfId="5" applyFont="1" applyFill="1" applyBorder="1" applyAlignment="1"/>
    <xf numFmtId="0" fontId="10" fillId="6" borderId="25" xfId="3" applyFont="1" applyFill="1" applyBorder="1"/>
    <xf numFmtId="0" fontId="10" fillId="6" borderId="24" xfId="8" applyFont="1" applyFill="1" applyBorder="1"/>
    <xf numFmtId="0" fontId="10" fillId="6" borderId="25" xfId="6" applyFont="1" applyFill="1" applyBorder="1"/>
    <xf numFmtId="0" fontId="10" fillId="6" borderId="26" xfId="0" applyFont="1" applyFill="1" applyBorder="1"/>
    <xf numFmtId="0" fontId="10" fillId="6" borderId="27" xfId="0" applyFont="1" applyFill="1" applyBorder="1"/>
    <xf numFmtId="0" fontId="10" fillId="6" borderId="28" xfId="4" applyFont="1" applyFill="1" applyBorder="1"/>
    <xf numFmtId="0" fontId="9" fillId="6" borderId="29" xfId="7" applyFont="1" applyFill="1" applyBorder="1"/>
    <xf numFmtId="3" fontId="9" fillId="6" borderId="29" xfId="7" applyNumberFormat="1" applyFont="1" applyFill="1" applyBorder="1" applyAlignment="1">
      <alignment horizontal="right"/>
    </xf>
    <xf numFmtId="0" fontId="10" fillId="6" borderId="30" xfId="2" applyFont="1" applyFill="1" applyBorder="1"/>
    <xf numFmtId="0" fontId="16" fillId="6" borderId="0" xfId="9" applyFont="1" applyFill="1" applyBorder="1" applyAlignment="1">
      <alignment wrapText="1"/>
    </xf>
    <xf numFmtId="0" fontId="11" fillId="6" borderId="22" xfId="9" applyFont="1" applyFill="1" applyBorder="1" applyAlignment="1">
      <alignment wrapText="1"/>
    </xf>
    <xf numFmtId="0" fontId="16" fillId="6" borderId="0" xfId="9" applyFont="1" applyFill="1" applyBorder="1" applyAlignment="1">
      <alignment horizontal="left"/>
    </xf>
    <xf numFmtId="0" fontId="10" fillId="6" borderId="31" xfId="5" applyFont="1" applyFill="1" applyBorder="1" applyAlignment="1"/>
    <xf numFmtId="0" fontId="10" fillId="6" borderId="32" xfId="9" applyFont="1" applyFill="1" applyBorder="1"/>
    <xf numFmtId="3" fontId="10" fillId="6" borderId="32" xfId="9" applyNumberFormat="1" applyFont="1" applyFill="1" applyBorder="1"/>
    <xf numFmtId="0" fontId="10" fillId="6" borderId="33" xfId="3" applyFont="1" applyFill="1" applyBorder="1"/>
    <xf numFmtId="0" fontId="10" fillId="6" borderId="34" xfId="5" applyFont="1" applyFill="1" applyBorder="1" applyAlignment="1"/>
    <xf numFmtId="0" fontId="10" fillId="6" borderId="35" xfId="3" applyFont="1" applyFill="1" applyBorder="1"/>
    <xf numFmtId="0" fontId="10" fillId="6" borderId="34" xfId="8" applyFont="1" applyFill="1" applyBorder="1" applyAlignment="1">
      <alignment horizontal="right"/>
    </xf>
    <xf numFmtId="0" fontId="10" fillId="6" borderId="35" xfId="6" applyFont="1" applyFill="1" applyBorder="1"/>
    <xf numFmtId="0" fontId="10" fillId="6" borderId="35" xfId="6" applyFont="1" applyFill="1" applyBorder="1" applyAlignment="1">
      <alignment vertical="center"/>
    </xf>
    <xf numFmtId="0" fontId="10" fillId="6" borderId="36" xfId="4" applyFont="1" applyFill="1" applyBorder="1"/>
    <xf numFmtId="0" fontId="10" fillId="6" borderId="37" xfId="7" applyFont="1" applyFill="1" applyBorder="1"/>
    <xf numFmtId="3" fontId="10" fillId="6" borderId="37" xfId="7" applyNumberFormat="1" applyFont="1" applyFill="1" applyBorder="1"/>
    <xf numFmtId="0" fontId="10" fillId="6" borderId="38" xfId="2" applyFont="1" applyFill="1" applyBorder="1"/>
    <xf numFmtId="3" fontId="14" fillId="9" borderId="13" xfId="20" applyNumberFormat="1" applyFont="1" applyBorder="1" applyAlignment="1">
      <alignment horizontal="right" vertical="center"/>
    </xf>
    <xf numFmtId="3" fontId="16" fillId="9" borderId="0" xfId="20" applyNumberFormat="1" applyFont="1" applyBorder="1" applyAlignment="1">
      <alignment horizontal="right" vertical="center"/>
    </xf>
    <xf numFmtId="0" fontId="14" fillId="14" borderId="18" xfId="16" applyNumberFormat="1" applyFont="1" applyFill="1" applyBorder="1" applyAlignment="1">
      <alignment horizontal="left" vertical="center" indent="1"/>
    </xf>
    <xf numFmtId="166" fontId="14" fillId="14" borderId="18" xfId="16" applyNumberFormat="1" applyFont="1" applyFill="1" applyBorder="1">
      <alignment vertical="center"/>
    </xf>
    <xf numFmtId="3" fontId="14" fillId="15" borderId="0" xfId="17" applyNumberFormat="1" applyFont="1" applyFill="1" applyBorder="1">
      <alignment vertical="center"/>
    </xf>
    <xf numFmtId="3" fontId="14" fillId="0" borderId="39" xfId="20" applyNumberFormat="1" applyFont="1" applyFill="1" applyBorder="1" applyAlignment="1">
      <alignment horizontal="right" vertical="center"/>
    </xf>
    <xf numFmtId="0" fontId="12" fillId="0" borderId="0" xfId="22" applyFont="1" applyFill="1" applyBorder="1" applyAlignment="1">
      <alignment horizontal="left" vertical="center" wrapText="1"/>
    </xf>
    <xf numFmtId="0" fontId="10" fillId="0" borderId="35" xfId="6" applyFont="1" applyFill="1" applyBorder="1"/>
    <xf numFmtId="3" fontId="16" fillId="15" borderId="40" xfId="17" applyNumberFormat="1" applyFont="1" applyFill="1" applyBorder="1">
      <alignment vertical="center"/>
    </xf>
    <xf numFmtId="3" fontId="14" fillId="15" borderId="40" xfId="17" applyNumberFormat="1" applyFont="1" applyFill="1" applyBorder="1">
      <alignment vertical="center"/>
    </xf>
    <xf numFmtId="3" fontId="14" fillId="15" borderId="43" xfId="17" applyNumberFormat="1" applyFont="1" applyFill="1" applyBorder="1">
      <alignment vertical="center"/>
    </xf>
    <xf numFmtId="3" fontId="16" fillId="15" borderId="18" xfId="17" applyNumberFormat="1" applyFont="1" applyFill="1" applyBorder="1">
      <alignment vertical="center"/>
    </xf>
    <xf numFmtId="0" fontId="14" fillId="9" borderId="19" xfId="20" applyFont="1" applyBorder="1" applyAlignment="1">
      <alignment vertical="center" wrapText="1"/>
    </xf>
    <xf numFmtId="3" fontId="14" fillId="9" borderId="19" xfId="20" applyNumberFormat="1" applyFont="1" applyBorder="1" applyAlignment="1">
      <alignment vertical="center" wrapText="1"/>
    </xf>
    <xf numFmtId="3" fontId="14" fillId="0" borderId="44" xfId="20" applyNumberFormat="1" applyFont="1" applyFill="1" applyBorder="1" applyAlignment="1">
      <alignment vertical="center" wrapText="1"/>
    </xf>
    <xf numFmtId="3" fontId="14" fillId="9" borderId="44" xfId="20" applyNumberFormat="1" applyFont="1" applyBorder="1" applyAlignment="1">
      <alignment vertical="center" wrapText="1"/>
    </xf>
    <xf numFmtId="3" fontId="16" fillId="15" borderId="45" xfId="17" applyNumberFormat="1" applyFont="1" applyFill="1" applyBorder="1">
      <alignment vertical="center"/>
    </xf>
    <xf numFmtId="3" fontId="16" fillId="15" borderId="0" xfId="17" applyNumberFormat="1" applyFont="1" applyFill="1" applyBorder="1">
      <alignment vertical="center"/>
    </xf>
    <xf numFmtId="3" fontId="14" fillId="15" borderId="42" xfId="17" applyNumberFormat="1" applyFont="1" applyFill="1" applyBorder="1">
      <alignment vertical="center"/>
    </xf>
    <xf numFmtId="3" fontId="16" fillId="15" borderId="46" xfId="17" applyNumberFormat="1" applyFont="1" applyFill="1" applyBorder="1">
      <alignment vertical="center"/>
    </xf>
    <xf numFmtId="3" fontId="16" fillId="0" borderId="0" xfId="20" applyNumberFormat="1" applyFont="1" applyFill="1" applyBorder="1" applyAlignment="1">
      <alignment horizontal="right" vertical="center"/>
    </xf>
    <xf numFmtId="165" fontId="12" fillId="12" borderId="45" xfId="28" applyNumberFormat="1" applyFont="1" applyFill="1" applyBorder="1" applyAlignment="1">
      <alignment horizontal="right" vertical="center" wrapText="1"/>
    </xf>
    <xf numFmtId="165" fontId="12" fillId="12" borderId="46" xfId="28" applyNumberFormat="1" applyFont="1" applyFill="1" applyBorder="1" applyAlignment="1">
      <alignment horizontal="right" vertical="center" wrapText="1"/>
    </xf>
    <xf numFmtId="165" fontId="12" fillId="0" borderId="47" xfId="28" applyNumberFormat="1" applyFont="1" applyFill="1" applyBorder="1" applyAlignment="1">
      <alignment horizontal="right" vertical="center" wrapText="1"/>
    </xf>
    <xf numFmtId="0" fontId="12" fillId="12" borderId="41" xfId="22" applyFont="1" applyFill="1" applyBorder="1" applyAlignment="1">
      <alignment horizontal="left" vertical="center" wrapText="1"/>
    </xf>
    <xf numFmtId="0" fontId="12" fillId="12" borderId="0" xfId="22" applyFont="1" applyFill="1" applyBorder="1" applyAlignment="1">
      <alignment horizontal="left" vertical="center" wrapText="1"/>
    </xf>
    <xf numFmtId="0" fontId="15" fillId="9" borderId="40" xfId="20" applyFont="1" applyBorder="1" applyAlignment="1">
      <alignment horizontal="left" vertic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a" xfId="28" builtinId="3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48B54"/>
      <color rgb="FFB0A774"/>
      <color rgb="FFC5BE97"/>
      <color rgb="FFDDD9C3"/>
      <color rgb="FF4A45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zoomScaleNormal="100" workbookViewId="0">
      <selection activeCell="B3" sqref="B3"/>
    </sheetView>
  </sheetViews>
  <sheetFormatPr defaultColWidth="11.44140625" defaultRowHeight="13.2" x14ac:dyDescent="0.25"/>
  <cols>
    <col min="1" max="1" width="0.5546875" style="3" customWidth="1"/>
    <col min="2" max="2" width="53" style="3" bestFit="1" customWidth="1"/>
    <col min="3" max="5" width="18.5546875" style="4" customWidth="1"/>
    <col min="6" max="6" width="1" style="3" customWidth="1"/>
    <col min="7" max="7" width="11.44140625" style="3"/>
    <col min="8" max="8" width="13.5546875" style="3" bestFit="1" customWidth="1"/>
    <col min="9" max="16384" width="11.44140625" style="3"/>
  </cols>
  <sheetData>
    <row r="1" spans="1:6" ht="3.75" customHeight="1" x14ac:dyDescent="0.25">
      <c r="A1" s="45"/>
      <c r="B1" s="46"/>
      <c r="C1" s="47"/>
      <c r="D1" s="47"/>
      <c r="E1" s="47"/>
      <c r="F1" s="48"/>
    </row>
    <row r="2" spans="1:6" ht="19.5" customHeight="1" x14ac:dyDescent="0.25">
      <c r="A2" s="49"/>
      <c r="B2" s="41" t="s">
        <v>53</v>
      </c>
      <c r="C2" s="7"/>
      <c r="D2" s="7"/>
      <c r="E2" s="7"/>
      <c r="F2" s="50"/>
    </row>
    <row r="3" spans="1:6" x14ac:dyDescent="0.25">
      <c r="A3" s="49"/>
      <c r="B3" s="8"/>
      <c r="C3" s="7"/>
      <c r="D3" s="7"/>
      <c r="E3" s="7"/>
      <c r="F3" s="50"/>
    </row>
    <row r="4" spans="1:6" ht="20.100000000000001" customHeight="1" x14ac:dyDescent="0.25">
      <c r="A4" s="51"/>
      <c r="B4" s="27" t="s">
        <v>60</v>
      </c>
      <c r="C4" s="28">
        <v>2015</v>
      </c>
      <c r="D4" s="28">
        <v>2016</v>
      </c>
      <c r="E4" s="28">
        <v>2017</v>
      </c>
      <c r="F4" s="52"/>
    </row>
    <row r="5" spans="1:6" ht="20.100000000000001" customHeight="1" x14ac:dyDescent="0.25">
      <c r="A5" s="51"/>
      <c r="B5" s="35" t="s">
        <v>44</v>
      </c>
      <c r="C5" s="36">
        <v>2709572</v>
      </c>
      <c r="D5" s="36">
        <v>2157989</v>
      </c>
      <c r="E5" s="36">
        <v>1965203.06</v>
      </c>
      <c r="F5" s="52"/>
    </row>
    <row r="6" spans="1:6" ht="20.100000000000001" customHeight="1" x14ac:dyDescent="0.25">
      <c r="A6" s="51"/>
      <c r="B6" s="38" t="s">
        <v>0</v>
      </c>
      <c r="C6" s="38">
        <v>341526286</v>
      </c>
      <c r="D6" s="38">
        <v>340117054</v>
      </c>
      <c r="E6" s="38">
        <v>336876449.73000002</v>
      </c>
      <c r="F6" s="52"/>
    </row>
    <row r="7" spans="1:6" ht="20.100000000000001" customHeight="1" x14ac:dyDescent="0.25">
      <c r="A7" s="51"/>
      <c r="B7" s="35" t="s">
        <v>1</v>
      </c>
      <c r="C7" s="36">
        <v>1120404</v>
      </c>
      <c r="D7" s="36">
        <v>834880</v>
      </c>
      <c r="E7" s="36">
        <v>865488.13</v>
      </c>
      <c r="F7" s="52"/>
    </row>
    <row r="8" spans="1:6" ht="20.100000000000001" customHeight="1" x14ac:dyDescent="0.25">
      <c r="A8" s="51"/>
      <c r="B8" s="38" t="s">
        <v>2</v>
      </c>
      <c r="C8" s="38">
        <v>28181502</v>
      </c>
      <c r="D8" s="38">
        <v>5478412</v>
      </c>
      <c r="E8" s="38">
        <v>3485118.16</v>
      </c>
      <c r="F8" s="52"/>
    </row>
    <row r="9" spans="1:6" ht="20.100000000000001" customHeight="1" x14ac:dyDescent="0.25">
      <c r="A9" s="51"/>
      <c r="B9" s="35" t="s">
        <v>3</v>
      </c>
      <c r="C9" s="36">
        <v>60880227</v>
      </c>
      <c r="D9" s="36">
        <v>57134277</v>
      </c>
      <c r="E9" s="36">
        <v>42780794.390000001</v>
      </c>
      <c r="F9" s="52"/>
    </row>
    <row r="10" spans="1:6" ht="20.100000000000001" customHeight="1" x14ac:dyDescent="0.25">
      <c r="A10" s="51"/>
      <c r="B10" s="38" t="s">
        <v>4</v>
      </c>
      <c r="C10" s="38">
        <v>679580</v>
      </c>
      <c r="D10" s="38">
        <v>2041695</v>
      </c>
      <c r="E10" s="38">
        <v>6473573.21</v>
      </c>
      <c r="F10" s="52"/>
    </row>
    <row r="11" spans="1:6" ht="20.100000000000001" customHeight="1" x14ac:dyDescent="0.25">
      <c r="A11" s="51"/>
      <c r="B11" s="29" t="s">
        <v>48</v>
      </c>
      <c r="C11" s="30">
        <f>SUM(C5:C10)</f>
        <v>435097571</v>
      </c>
      <c r="D11" s="30">
        <f>SUM(D5:D10)</f>
        <v>407764307</v>
      </c>
      <c r="E11" s="30">
        <f>SUM(E5:E10)</f>
        <v>392446626.68000001</v>
      </c>
      <c r="F11" s="52"/>
    </row>
    <row r="12" spans="1:6" x14ac:dyDescent="0.25">
      <c r="A12" s="53"/>
      <c r="B12" s="10"/>
      <c r="C12" s="11"/>
      <c r="D12" s="11"/>
      <c r="E12" s="11"/>
      <c r="F12" s="54"/>
    </row>
    <row r="13" spans="1:6" ht="3.9" customHeight="1" x14ac:dyDescent="0.25">
      <c r="A13" s="49"/>
      <c r="B13" s="8"/>
      <c r="C13" s="7"/>
      <c r="D13" s="7"/>
      <c r="E13" s="7"/>
      <c r="F13" s="50"/>
    </row>
    <row r="14" spans="1:6" ht="20.100000000000001" customHeight="1" x14ac:dyDescent="0.25">
      <c r="A14" s="51"/>
      <c r="B14" s="27" t="s">
        <v>59</v>
      </c>
      <c r="C14" s="28">
        <v>2015</v>
      </c>
      <c r="D14" s="28">
        <v>2016</v>
      </c>
      <c r="E14" s="28">
        <v>2017</v>
      </c>
      <c r="F14" s="52"/>
    </row>
    <row r="15" spans="1:6" ht="20.100000000000001" customHeight="1" x14ac:dyDescent="0.25">
      <c r="A15" s="51"/>
      <c r="B15" s="35" t="s">
        <v>5</v>
      </c>
      <c r="C15" s="36">
        <f>SUM(C16:C19)</f>
        <v>-44306392</v>
      </c>
      <c r="D15" s="36">
        <v>-42943864</v>
      </c>
      <c r="E15" s="36">
        <v>-29829694.510000002</v>
      </c>
      <c r="F15" s="52"/>
    </row>
    <row r="16" spans="1:6" ht="20.100000000000001" customHeight="1" x14ac:dyDescent="0.25">
      <c r="A16" s="51"/>
      <c r="B16" s="38" t="s">
        <v>6</v>
      </c>
      <c r="C16" s="38">
        <v>-53572286</v>
      </c>
      <c r="D16" s="38">
        <v>-41511716</v>
      </c>
      <c r="E16" s="38">
        <v>-40149188.490000002</v>
      </c>
      <c r="F16" s="52"/>
    </row>
    <row r="17" spans="1:6" ht="20.100000000000001" customHeight="1" x14ac:dyDescent="0.25">
      <c r="A17" s="51"/>
      <c r="B17" s="35" t="s">
        <v>7</v>
      </c>
      <c r="C17" s="36">
        <v>-6273774</v>
      </c>
      <c r="D17" s="36">
        <v>-6273774</v>
      </c>
      <c r="E17" s="36">
        <v>-6273774</v>
      </c>
      <c r="F17" s="52"/>
    </row>
    <row r="18" spans="1:6" ht="20.100000000000001" customHeight="1" x14ac:dyDescent="0.25">
      <c r="A18" s="51"/>
      <c r="B18" s="38" t="s">
        <v>8</v>
      </c>
      <c r="C18" s="38">
        <v>3479098</v>
      </c>
      <c r="D18" s="38">
        <v>3479098</v>
      </c>
      <c r="E18" s="38">
        <v>3479098</v>
      </c>
      <c r="F18" s="52"/>
    </row>
    <row r="19" spans="1:6" ht="20.100000000000001" customHeight="1" x14ac:dyDescent="0.25">
      <c r="A19" s="51"/>
      <c r="B19" s="35" t="s">
        <v>9</v>
      </c>
      <c r="C19" s="36">
        <v>12060570</v>
      </c>
      <c r="D19" s="36">
        <v>1362528</v>
      </c>
      <c r="E19" s="36">
        <v>13114169.92</v>
      </c>
      <c r="F19" s="52"/>
    </row>
    <row r="20" spans="1:6" ht="20.100000000000001" customHeight="1" x14ac:dyDescent="0.25">
      <c r="A20" s="51"/>
      <c r="B20" s="38" t="s">
        <v>47</v>
      </c>
      <c r="C20" s="38">
        <v>188643821</v>
      </c>
      <c r="D20" s="38">
        <v>189319017</v>
      </c>
      <c r="E20" s="38">
        <v>189063712.62</v>
      </c>
      <c r="F20" s="52"/>
    </row>
    <row r="21" spans="1:6" ht="20.100000000000001" customHeight="1" x14ac:dyDescent="0.25">
      <c r="A21" s="51"/>
      <c r="B21" s="35" t="s">
        <v>45</v>
      </c>
      <c r="C21" s="36">
        <v>6954446</v>
      </c>
      <c r="D21" s="36">
        <v>3327171</v>
      </c>
      <c r="E21" s="36">
        <v>4307616.53</v>
      </c>
      <c r="F21" s="52"/>
    </row>
    <row r="22" spans="1:6" ht="20.100000000000001" customHeight="1" x14ac:dyDescent="0.25">
      <c r="A22" s="51"/>
      <c r="B22" s="38" t="s">
        <v>10</v>
      </c>
      <c r="C22" s="38">
        <v>53106347</v>
      </c>
      <c r="D22" s="38">
        <v>45204645</v>
      </c>
      <c r="E22" s="38">
        <v>43627409.5</v>
      </c>
      <c r="F22" s="52"/>
    </row>
    <row r="23" spans="1:6" ht="20.100000000000001" customHeight="1" x14ac:dyDescent="0.25">
      <c r="A23" s="51"/>
      <c r="B23" s="35" t="s">
        <v>11</v>
      </c>
      <c r="C23" s="36">
        <f>SUM(C24:C27)</f>
        <v>97549204</v>
      </c>
      <c r="D23" s="36">
        <v>97168293</v>
      </c>
      <c r="E23" s="36">
        <v>77764260.390000001</v>
      </c>
      <c r="F23" s="52"/>
    </row>
    <row r="24" spans="1:6" ht="20.100000000000001" customHeight="1" x14ac:dyDescent="0.25">
      <c r="A24" s="51"/>
      <c r="B24" s="38" t="s">
        <v>52</v>
      </c>
      <c r="C24" s="38">
        <v>36186444</v>
      </c>
      <c r="D24" s="38">
        <v>29849154</v>
      </c>
      <c r="E24" s="38">
        <v>14262652.09</v>
      </c>
      <c r="F24" s="52"/>
    </row>
    <row r="25" spans="1:6" ht="20.100000000000001" customHeight="1" x14ac:dyDescent="0.25">
      <c r="A25" s="51"/>
      <c r="B25" s="35" t="s">
        <v>12</v>
      </c>
      <c r="C25" s="36">
        <v>13743445</v>
      </c>
      <c r="D25" s="36">
        <v>12965626</v>
      </c>
      <c r="E25" s="36">
        <v>13374206.02</v>
      </c>
      <c r="F25" s="52"/>
    </row>
    <row r="26" spans="1:6" ht="20.100000000000001" customHeight="1" x14ac:dyDescent="0.25">
      <c r="A26" s="51"/>
      <c r="B26" s="38" t="s">
        <v>61</v>
      </c>
      <c r="C26" s="38">
        <v>20940910</v>
      </c>
      <c r="D26" s="38">
        <v>24168887</v>
      </c>
      <c r="E26" s="38">
        <v>26751414.739999998</v>
      </c>
      <c r="F26" s="52"/>
    </row>
    <row r="27" spans="1:6" ht="20.100000000000001" customHeight="1" x14ac:dyDescent="0.25">
      <c r="A27" s="51"/>
      <c r="B27" s="35" t="s">
        <v>46</v>
      </c>
      <c r="C27" s="36">
        <v>26678405</v>
      </c>
      <c r="D27" s="36">
        <v>30184626</v>
      </c>
      <c r="E27" s="36">
        <v>23375987.539999999</v>
      </c>
      <c r="F27" s="52"/>
    </row>
    <row r="28" spans="1:6" ht="20.100000000000001" customHeight="1" x14ac:dyDescent="0.25">
      <c r="A28" s="51"/>
      <c r="B28" s="38" t="s">
        <v>13</v>
      </c>
      <c r="C28" s="38">
        <v>133150145</v>
      </c>
      <c r="D28" s="38">
        <v>115689045</v>
      </c>
      <c r="E28" s="38">
        <v>107513322.15000001</v>
      </c>
      <c r="F28" s="52"/>
    </row>
    <row r="29" spans="1:6" ht="20.100000000000001" customHeight="1" x14ac:dyDescent="0.25">
      <c r="A29" s="51"/>
      <c r="B29" s="27" t="s">
        <v>49</v>
      </c>
      <c r="C29" s="31">
        <f>C15+C20+C21+C22+C23+C28</f>
        <v>435097571</v>
      </c>
      <c r="D29" s="31">
        <f>D15+D20+D21+D22+D23+D28</f>
        <v>407764307</v>
      </c>
      <c r="E29" s="31">
        <f>E15+E20+E21+E22+E23+E28</f>
        <v>392446626.68000007</v>
      </c>
      <c r="F29" s="52"/>
    </row>
    <row r="30" spans="1:6" x14ac:dyDescent="0.25">
      <c r="A30" s="51"/>
      <c r="B30" s="101" t="s">
        <v>64</v>
      </c>
      <c r="C30" s="101"/>
      <c r="D30" s="101"/>
      <c r="E30" s="101"/>
      <c r="F30" s="52"/>
    </row>
    <row r="31" spans="1:6" ht="3.9" customHeight="1" x14ac:dyDescent="0.25">
      <c r="A31" s="55"/>
      <c r="B31" s="56"/>
      <c r="C31" s="57"/>
      <c r="D31" s="57"/>
      <c r="E31" s="57"/>
      <c r="F31" s="58"/>
    </row>
    <row r="32" spans="1:6" ht="6.75" customHeight="1" thickBot="1" x14ac:dyDescent="0.3">
      <c r="B32" s="5"/>
      <c r="C32" s="6"/>
      <c r="D32" s="6"/>
      <c r="E32" s="6"/>
    </row>
    <row r="33" spans="1:8" s="1" customFormat="1" ht="14.4" thickTop="1" thickBot="1" x14ac:dyDescent="0.3">
      <c r="A33" s="2"/>
      <c r="B33" s="23"/>
      <c r="C33" s="24"/>
      <c r="D33" s="24"/>
      <c r="E33" s="24"/>
    </row>
    <row r="34" spans="1:8" ht="6.75" customHeight="1" thickTop="1" x14ac:dyDescent="0.25"/>
    <row r="35" spans="1:8" ht="3.9" customHeight="1" x14ac:dyDescent="0.25">
      <c r="A35" s="45"/>
      <c r="B35" s="60"/>
      <c r="C35" s="47"/>
      <c r="D35" s="47"/>
      <c r="E35" s="47"/>
      <c r="F35" s="48"/>
    </row>
    <row r="36" spans="1:8" ht="15" customHeight="1" x14ac:dyDescent="0.25">
      <c r="A36" s="49"/>
      <c r="B36" s="59" t="s">
        <v>58</v>
      </c>
      <c r="C36" s="7"/>
      <c r="D36" s="7"/>
      <c r="E36" s="7"/>
      <c r="F36" s="50"/>
    </row>
    <row r="37" spans="1:8" ht="15" customHeight="1" x14ac:dyDescent="0.25">
      <c r="A37" s="49"/>
      <c r="B37" s="12"/>
      <c r="C37" s="7"/>
      <c r="D37" s="7"/>
      <c r="E37" s="7"/>
      <c r="F37" s="50"/>
    </row>
    <row r="38" spans="1:8" ht="20.100000000000001" customHeight="1" x14ac:dyDescent="0.25">
      <c r="A38" s="51"/>
      <c r="B38" s="27" t="s">
        <v>56</v>
      </c>
      <c r="C38" s="28">
        <v>2015</v>
      </c>
      <c r="D38" s="28">
        <v>2016</v>
      </c>
      <c r="E38" s="28">
        <v>2017</v>
      </c>
      <c r="F38" s="52"/>
    </row>
    <row r="39" spans="1:8" ht="20.100000000000001" customHeight="1" x14ac:dyDescent="0.25">
      <c r="A39" s="51"/>
      <c r="B39" s="35" t="s">
        <v>14</v>
      </c>
      <c r="C39" s="36">
        <v>23998898</v>
      </c>
      <c r="D39" s="36">
        <v>20170873</v>
      </c>
      <c r="E39" s="36">
        <v>17489247.260000002</v>
      </c>
      <c r="F39" s="52"/>
    </row>
    <row r="40" spans="1:8" ht="20.100000000000001" customHeight="1" x14ac:dyDescent="0.25">
      <c r="A40" s="51"/>
      <c r="B40" s="38" t="s">
        <v>15</v>
      </c>
      <c r="C40" s="38">
        <f>SUM(C41:C43)</f>
        <v>67827139</v>
      </c>
      <c r="D40" s="38">
        <v>69056133</v>
      </c>
      <c r="E40" s="38">
        <v>77397393.590000004</v>
      </c>
      <c r="F40" s="52"/>
    </row>
    <row r="41" spans="1:8" ht="20.100000000000001" customHeight="1" x14ac:dyDescent="0.25">
      <c r="A41" s="51"/>
      <c r="B41" s="77" t="s">
        <v>16</v>
      </c>
      <c r="C41" s="36">
        <v>63769283</v>
      </c>
      <c r="D41" s="36">
        <v>64222158</v>
      </c>
      <c r="E41" s="36">
        <v>72838360.420000002</v>
      </c>
      <c r="F41" s="52"/>
    </row>
    <row r="42" spans="1:8" ht="20.100000000000001" customHeight="1" x14ac:dyDescent="0.25">
      <c r="A42" s="51"/>
      <c r="B42" s="42" t="s">
        <v>18</v>
      </c>
      <c r="C42" s="38">
        <v>4057569</v>
      </c>
      <c r="D42" s="38">
        <v>4833707</v>
      </c>
      <c r="E42" s="38">
        <v>4558972.5</v>
      </c>
      <c r="F42" s="52"/>
    </row>
    <row r="43" spans="1:8" ht="20.100000000000001" customHeight="1" x14ac:dyDescent="0.25">
      <c r="A43" s="51"/>
      <c r="B43" s="77" t="s">
        <v>17</v>
      </c>
      <c r="C43" s="36">
        <v>287</v>
      </c>
      <c r="D43" s="36">
        <v>268</v>
      </c>
      <c r="E43" s="36">
        <v>60.67</v>
      </c>
      <c r="F43" s="52"/>
    </row>
    <row r="44" spans="1:8" ht="20.100000000000001" customHeight="1" x14ac:dyDescent="0.25">
      <c r="A44" s="51"/>
      <c r="B44" s="39" t="s">
        <v>19</v>
      </c>
      <c r="C44" s="40">
        <v>211825011</v>
      </c>
      <c r="D44" s="40">
        <v>210401221</v>
      </c>
      <c r="E44" s="40">
        <v>215990656.49000001</v>
      </c>
      <c r="F44" s="52"/>
    </row>
    <row r="45" spans="1:8" ht="20.100000000000001" customHeight="1" x14ac:dyDescent="0.25">
      <c r="A45" s="51"/>
      <c r="B45" s="37" t="s">
        <v>20</v>
      </c>
      <c r="C45" s="37">
        <v>5120223</v>
      </c>
      <c r="D45" s="37">
        <v>8220420</v>
      </c>
      <c r="E45" s="37">
        <v>8355265.6399999997</v>
      </c>
      <c r="F45" s="52"/>
      <c r="H45" s="17"/>
    </row>
    <row r="46" spans="1:8" ht="20.100000000000001" customHeight="1" x14ac:dyDescent="0.25">
      <c r="A46" s="51"/>
      <c r="B46" s="27" t="s">
        <v>50</v>
      </c>
      <c r="C46" s="31">
        <f>C39+C40+C44+C45</f>
        <v>308771271</v>
      </c>
      <c r="D46" s="31">
        <f>D39+D40+D44+D45</f>
        <v>307848647</v>
      </c>
      <c r="E46" s="31">
        <f>E39+E40+E44+E45</f>
        <v>319232562.98000002</v>
      </c>
      <c r="F46" s="52"/>
    </row>
    <row r="47" spans="1:8" x14ac:dyDescent="0.25">
      <c r="A47" s="51"/>
      <c r="B47" s="13"/>
      <c r="C47" s="14"/>
      <c r="D47" s="14"/>
      <c r="E47" s="14"/>
      <c r="F47" s="52"/>
    </row>
    <row r="48" spans="1:8" ht="20.100000000000001" customHeight="1" x14ac:dyDescent="0.25">
      <c r="A48" s="51"/>
      <c r="B48" s="27" t="s">
        <v>55</v>
      </c>
      <c r="C48" s="28">
        <v>2015</v>
      </c>
      <c r="D48" s="28">
        <v>2016</v>
      </c>
      <c r="E48" s="28">
        <v>2017</v>
      </c>
      <c r="F48" s="52"/>
    </row>
    <row r="49" spans="1:7" ht="20.100000000000001" customHeight="1" x14ac:dyDescent="0.25">
      <c r="A49" s="51"/>
      <c r="B49" s="35" t="s">
        <v>21</v>
      </c>
      <c r="C49" s="36">
        <v>263581180</v>
      </c>
      <c r="D49" s="36">
        <v>270105430</v>
      </c>
      <c r="E49" s="36">
        <v>277918216.82999998</v>
      </c>
      <c r="F49" s="52"/>
    </row>
    <row r="50" spans="1:7" ht="20.100000000000001" customHeight="1" x14ac:dyDescent="0.25">
      <c r="A50" s="51"/>
      <c r="B50" s="42" t="s">
        <v>22</v>
      </c>
      <c r="C50" s="38">
        <f>SUM(C51:C52)</f>
        <v>205795525</v>
      </c>
      <c r="D50" s="38">
        <v>209170605</v>
      </c>
      <c r="E50" s="38">
        <v>216552569.90000001</v>
      </c>
      <c r="F50" s="52"/>
    </row>
    <row r="51" spans="1:7" ht="20.100000000000001" customHeight="1" x14ac:dyDescent="0.25">
      <c r="A51" s="51"/>
      <c r="B51" s="77" t="s">
        <v>23</v>
      </c>
      <c r="C51" s="36">
        <v>173671026</v>
      </c>
      <c r="D51" s="36">
        <v>177201127</v>
      </c>
      <c r="E51" s="36">
        <v>183056636.38</v>
      </c>
      <c r="F51" s="52"/>
    </row>
    <row r="52" spans="1:7" ht="20.100000000000001" customHeight="1" x14ac:dyDescent="0.25">
      <c r="A52" s="51"/>
      <c r="B52" s="42" t="s">
        <v>24</v>
      </c>
      <c r="C52" s="38">
        <v>32124499</v>
      </c>
      <c r="D52" s="38">
        <v>31969478</v>
      </c>
      <c r="E52" s="38">
        <v>33495933.52</v>
      </c>
      <c r="F52" s="52"/>
    </row>
    <row r="53" spans="1:7" ht="20.100000000000001" customHeight="1" x14ac:dyDescent="0.25">
      <c r="A53" s="51"/>
      <c r="B53" s="77" t="s">
        <v>25</v>
      </c>
      <c r="C53" s="36">
        <v>14059106</v>
      </c>
      <c r="D53" s="36">
        <v>13217159</v>
      </c>
      <c r="E53" s="36">
        <v>13722211.380000001</v>
      </c>
      <c r="F53" s="52"/>
    </row>
    <row r="54" spans="1:7" ht="20.100000000000001" customHeight="1" x14ac:dyDescent="0.25">
      <c r="A54" s="51"/>
      <c r="B54" s="42" t="s">
        <v>26</v>
      </c>
      <c r="C54" s="38">
        <v>42668474</v>
      </c>
      <c r="D54" s="38">
        <v>46890244</v>
      </c>
      <c r="E54" s="38">
        <v>46344050.090000004</v>
      </c>
      <c r="F54" s="52"/>
    </row>
    <row r="55" spans="1:7" ht="20.100000000000001" customHeight="1" x14ac:dyDescent="0.25">
      <c r="A55" s="51"/>
      <c r="B55" s="35" t="s">
        <v>27</v>
      </c>
      <c r="C55" s="36">
        <v>1058075</v>
      </c>
      <c r="D55" s="36">
        <v>827422</v>
      </c>
      <c r="E55" s="36">
        <v>1299385.46</v>
      </c>
      <c r="F55" s="52"/>
    </row>
    <row r="56" spans="1:7" ht="20.100000000000001" customHeight="1" x14ac:dyDescent="0.25">
      <c r="A56" s="51"/>
      <c r="B56" s="38" t="s">
        <v>19</v>
      </c>
      <c r="C56" s="38">
        <v>29172607</v>
      </c>
      <c r="D56" s="38">
        <v>28751702</v>
      </c>
      <c r="E56" s="38">
        <v>26173118.510000002</v>
      </c>
      <c r="F56" s="52"/>
    </row>
    <row r="57" spans="1:7" ht="20.100000000000001" customHeight="1" x14ac:dyDescent="0.25">
      <c r="A57" s="51"/>
      <c r="B57" s="35" t="s">
        <v>28</v>
      </c>
      <c r="C57" s="36">
        <v>3956914</v>
      </c>
      <c r="D57" s="36">
        <v>7628987</v>
      </c>
      <c r="E57" s="36">
        <v>2027058.02</v>
      </c>
      <c r="F57" s="52"/>
    </row>
    <row r="58" spans="1:7" ht="20.100000000000001" customHeight="1" x14ac:dyDescent="0.25">
      <c r="A58" s="51"/>
      <c r="B58" s="27" t="s">
        <v>51</v>
      </c>
      <c r="C58" s="31">
        <f>C49+C56+C57</f>
        <v>296710701</v>
      </c>
      <c r="D58" s="31">
        <f>D49+D56+D57</f>
        <v>306486119</v>
      </c>
      <c r="E58" s="31">
        <f>E49+E56+E57</f>
        <v>306118393.35999995</v>
      </c>
      <c r="F58" s="52"/>
    </row>
    <row r="59" spans="1:7" x14ac:dyDescent="0.25">
      <c r="A59" s="51"/>
      <c r="B59" s="15"/>
      <c r="C59" s="16"/>
      <c r="D59" s="16"/>
      <c r="E59" s="16"/>
      <c r="F59" s="52"/>
    </row>
    <row r="60" spans="1:7" ht="20.100000000000001" customHeight="1" x14ac:dyDescent="0.25">
      <c r="A60" s="51"/>
      <c r="B60" s="32" t="s">
        <v>57</v>
      </c>
      <c r="C60" s="33">
        <f>C46-C58</f>
        <v>12060570</v>
      </c>
      <c r="D60" s="33">
        <f>D46-D58</f>
        <v>1362528</v>
      </c>
      <c r="E60" s="33">
        <f>E46-E58</f>
        <v>13114169.620000064</v>
      </c>
      <c r="F60" s="52"/>
    </row>
    <row r="61" spans="1:7" ht="3.9" customHeight="1" x14ac:dyDescent="0.25">
      <c r="A61" s="55"/>
      <c r="B61" s="56"/>
      <c r="C61" s="57"/>
      <c r="D61" s="57"/>
      <c r="E61" s="57"/>
      <c r="F61" s="58"/>
    </row>
    <row r="62" spans="1:7" ht="12" customHeight="1" x14ac:dyDescent="0.25"/>
    <row r="63" spans="1:7" x14ac:dyDescent="0.25">
      <c r="B63" s="25"/>
      <c r="C63" s="26"/>
      <c r="D63" s="26"/>
      <c r="E63" s="26"/>
    </row>
    <row r="64" spans="1:7" ht="6.75" customHeight="1" x14ac:dyDescent="0.25">
      <c r="B64" s="21"/>
      <c r="C64" s="22"/>
      <c r="D64" s="22"/>
      <c r="E64" s="22"/>
      <c r="F64" s="22"/>
      <c r="G64" s="22"/>
    </row>
    <row r="65" spans="1:6" ht="3.75" customHeight="1" x14ac:dyDescent="0.25">
      <c r="A65" s="62"/>
      <c r="B65" s="63"/>
      <c r="C65" s="64"/>
      <c r="D65" s="64"/>
      <c r="E65" s="64"/>
      <c r="F65" s="65"/>
    </row>
    <row r="66" spans="1:6" ht="17.25" customHeight="1" x14ac:dyDescent="0.25">
      <c r="A66" s="66"/>
      <c r="B66" s="61" t="s">
        <v>54</v>
      </c>
      <c r="C66" s="19"/>
      <c r="D66" s="19"/>
      <c r="E66" s="19"/>
      <c r="F66" s="67"/>
    </row>
    <row r="67" spans="1:6" ht="12" customHeight="1" x14ac:dyDescent="0.25">
      <c r="A67" s="66"/>
      <c r="B67" s="8"/>
      <c r="C67" s="7"/>
      <c r="D67" s="7"/>
      <c r="E67" s="7"/>
      <c r="F67" s="67"/>
    </row>
    <row r="68" spans="1:6" ht="20.100000000000001" customHeight="1" x14ac:dyDescent="0.25">
      <c r="A68" s="68"/>
      <c r="B68" s="34" t="s">
        <v>29</v>
      </c>
      <c r="C68" s="28">
        <v>2015</v>
      </c>
      <c r="D68" s="28">
        <v>2016</v>
      </c>
      <c r="E68" s="28">
        <v>2017</v>
      </c>
      <c r="F68" s="69"/>
    </row>
    <row r="69" spans="1:6" ht="20.100000000000001" customHeight="1" x14ac:dyDescent="0.25">
      <c r="A69" s="68"/>
      <c r="B69" s="35" t="s">
        <v>30</v>
      </c>
      <c r="C69" s="36">
        <v>91651978.310000002</v>
      </c>
      <c r="D69" s="36">
        <v>87064733</v>
      </c>
      <c r="E69" s="36">
        <v>84876365.819999993</v>
      </c>
      <c r="F69" s="69"/>
    </row>
    <row r="70" spans="1:6" ht="20.100000000000001" customHeight="1" x14ac:dyDescent="0.25">
      <c r="A70" s="68"/>
      <c r="B70" s="38" t="s">
        <v>31</v>
      </c>
      <c r="C70" s="38">
        <v>159888750.75</v>
      </c>
      <c r="D70" s="38">
        <v>167182757</v>
      </c>
      <c r="E70" s="38">
        <v>172476539.40000001</v>
      </c>
      <c r="F70" s="69"/>
    </row>
    <row r="71" spans="1:6" ht="20.100000000000001" customHeight="1" x14ac:dyDescent="0.25">
      <c r="A71" s="68"/>
      <c r="B71" s="35" t="s">
        <v>32</v>
      </c>
      <c r="C71" s="36">
        <v>2700551.01</v>
      </c>
      <c r="D71" s="36">
        <v>2888031</v>
      </c>
      <c r="E71" s="36">
        <v>3521098.48</v>
      </c>
      <c r="F71" s="69"/>
    </row>
    <row r="72" spans="1:6" ht="20.100000000000001" customHeight="1" x14ac:dyDescent="0.25">
      <c r="A72" s="68"/>
      <c r="B72" s="38" t="s">
        <v>33</v>
      </c>
      <c r="C72" s="38">
        <v>84232950.709999993</v>
      </c>
      <c r="D72" s="38">
        <v>51852155</v>
      </c>
      <c r="E72" s="38">
        <v>50724739.289999999</v>
      </c>
      <c r="F72" s="69"/>
    </row>
    <row r="73" spans="1:6" ht="20.100000000000001" customHeight="1" x14ac:dyDescent="0.25">
      <c r="A73" s="68"/>
      <c r="B73" s="35" t="s">
        <v>34</v>
      </c>
      <c r="C73" s="78">
        <v>23513.98</v>
      </c>
      <c r="D73" s="78">
        <v>0</v>
      </c>
      <c r="E73" s="78">
        <v>87800.77</v>
      </c>
      <c r="F73" s="69"/>
    </row>
    <row r="74" spans="1:6" ht="20.100000000000001" customHeight="1" x14ac:dyDescent="0.25">
      <c r="A74" s="68"/>
      <c r="B74" s="38" t="s">
        <v>35</v>
      </c>
      <c r="C74" s="38">
        <v>690212.73</v>
      </c>
      <c r="D74" s="38">
        <v>5416392</v>
      </c>
      <c r="E74" s="38">
        <v>7792375.2599999998</v>
      </c>
      <c r="F74" s="69"/>
    </row>
    <row r="75" spans="1:6" ht="20.100000000000001" customHeight="1" x14ac:dyDescent="0.25">
      <c r="A75" s="68"/>
      <c r="B75" s="27" t="s">
        <v>42</v>
      </c>
      <c r="C75" s="31">
        <f>SUM(C69:C74)</f>
        <v>339187957.49000001</v>
      </c>
      <c r="D75" s="31">
        <f>SUM(D69:D74)</f>
        <v>314404068</v>
      </c>
      <c r="E75" s="31">
        <f>SUM(E69:E74)</f>
        <v>319478919.01999998</v>
      </c>
      <c r="F75" s="69"/>
    </row>
    <row r="76" spans="1:6" ht="20.100000000000001" customHeight="1" x14ac:dyDescent="0.25">
      <c r="A76" s="68"/>
      <c r="B76" s="20"/>
      <c r="C76" s="18"/>
      <c r="D76" s="18"/>
      <c r="E76" s="18"/>
      <c r="F76" s="69"/>
    </row>
    <row r="77" spans="1:6" ht="20.100000000000001" customHeight="1" x14ac:dyDescent="0.25">
      <c r="A77" s="68"/>
      <c r="B77" s="32" t="s">
        <v>36</v>
      </c>
      <c r="C77" s="28">
        <v>2015</v>
      </c>
      <c r="D77" s="28">
        <v>2016</v>
      </c>
      <c r="E77" s="28">
        <v>2017</v>
      </c>
      <c r="F77" s="69"/>
    </row>
    <row r="78" spans="1:6" ht="20.100000000000001" customHeight="1" x14ac:dyDescent="0.25">
      <c r="A78" s="68"/>
      <c r="B78" s="35" t="s">
        <v>37</v>
      </c>
      <c r="C78" s="36">
        <v>191750275.97</v>
      </c>
      <c r="D78" s="36">
        <v>195336180</v>
      </c>
      <c r="E78" s="36">
        <v>200503442.22999999</v>
      </c>
      <c r="F78" s="69"/>
    </row>
    <row r="79" spans="1:6" ht="20.100000000000001" customHeight="1" x14ac:dyDescent="0.25">
      <c r="A79" s="68"/>
      <c r="B79" s="38" t="s">
        <v>38</v>
      </c>
      <c r="C79" s="38">
        <v>37976041.799999997</v>
      </c>
      <c r="D79" s="38">
        <v>37743454</v>
      </c>
      <c r="E79" s="38">
        <v>37898520.140000001</v>
      </c>
      <c r="F79" s="69"/>
    </row>
    <row r="80" spans="1:6" ht="20.100000000000001" customHeight="1" x14ac:dyDescent="0.25">
      <c r="A80" s="68"/>
      <c r="B80" s="35" t="s">
        <v>39</v>
      </c>
      <c r="C80" s="36">
        <v>827751.08</v>
      </c>
      <c r="D80" s="36">
        <v>698608</v>
      </c>
      <c r="E80" s="36">
        <v>932903.3</v>
      </c>
      <c r="F80" s="69"/>
    </row>
    <row r="81" spans="1:7" ht="20.100000000000001" customHeight="1" x14ac:dyDescent="0.25">
      <c r="A81" s="68"/>
      <c r="B81" s="38" t="s">
        <v>31</v>
      </c>
      <c r="C81" s="38">
        <v>14366438.24</v>
      </c>
      <c r="D81" s="38">
        <v>15391638</v>
      </c>
      <c r="E81" s="38">
        <v>16202535.640000001</v>
      </c>
      <c r="F81" s="69"/>
    </row>
    <row r="82" spans="1:7" ht="20.100000000000001" customHeight="1" x14ac:dyDescent="0.25">
      <c r="A82" s="68"/>
      <c r="B82" s="35" t="s">
        <v>40</v>
      </c>
      <c r="C82" s="36">
        <v>72036625.489999995</v>
      </c>
      <c r="D82" s="36">
        <v>30819021</v>
      </c>
      <c r="E82" s="36">
        <v>31071639.539999999</v>
      </c>
      <c r="F82" s="69"/>
    </row>
    <row r="83" spans="1:7" ht="20.100000000000001" customHeight="1" x14ac:dyDescent="0.25">
      <c r="A83" s="68"/>
      <c r="B83" s="38" t="s">
        <v>33</v>
      </c>
      <c r="C83" s="38">
        <v>11072745.85</v>
      </c>
      <c r="D83" s="38">
        <v>17485446</v>
      </c>
      <c r="E83" s="38">
        <v>15474721.779999999</v>
      </c>
      <c r="F83" s="69"/>
    </row>
    <row r="84" spans="1:7" ht="20.100000000000001" customHeight="1" x14ac:dyDescent="0.25">
      <c r="A84" s="68"/>
      <c r="B84" s="35" t="s">
        <v>41</v>
      </c>
      <c r="C84" s="36">
        <v>1450</v>
      </c>
      <c r="D84" s="36">
        <v>1042</v>
      </c>
      <c r="E84" s="36">
        <v>900</v>
      </c>
      <c r="F84" s="69"/>
    </row>
    <row r="85" spans="1:7" ht="20.100000000000001" customHeight="1" x14ac:dyDescent="0.25">
      <c r="A85" s="68"/>
      <c r="B85" s="38" t="s">
        <v>35</v>
      </c>
      <c r="C85" s="38">
        <v>11330433.9</v>
      </c>
      <c r="D85" s="38">
        <v>6879371</v>
      </c>
      <c r="E85" s="38">
        <v>8353502.6399999997</v>
      </c>
      <c r="F85" s="69"/>
    </row>
    <row r="86" spans="1:7" ht="20.100000000000001" customHeight="1" x14ac:dyDescent="0.25">
      <c r="A86" s="68"/>
      <c r="B86" s="27" t="s">
        <v>43</v>
      </c>
      <c r="C86" s="96">
        <f>SUM(C78:C85)</f>
        <v>339361762.32999998</v>
      </c>
      <c r="D86" s="96">
        <f>SUM(D78:D85)</f>
        <v>304354760</v>
      </c>
      <c r="E86" s="96">
        <f>SUM(E78:E85)</f>
        <v>310438165.26999998</v>
      </c>
      <c r="F86" s="69"/>
      <c r="G86" s="9"/>
    </row>
    <row r="87" spans="1:7" ht="20.100000000000001" customHeight="1" x14ac:dyDescent="0.25">
      <c r="A87" s="68"/>
      <c r="B87" s="81"/>
      <c r="C87" s="98"/>
      <c r="D87" s="98"/>
      <c r="E87" s="98"/>
      <c r="F87" s="82"/>
      <c r="G87" s="9"/>
    </row>
    <row r="88" spans="1:7" ht="20.100000000000001" customHeight="1" x14ac:dyDescent="0.25">
      <c r="A88" s="68"/>
      <c r="B88" s="99" t="s">
        <v>63</v>
      </c>
      <c r="C88" s="100"/>
      <c r="D88" s="100"/>
      <c r="E88" s="97">
        <f>E75-E86</f>
        <v>9040753.75</v>
      </c>
      <c r="F88" s="69"/>
      <c r="G88" s="9"/>
    </row>
    <row r="89" spans="1:7" ht="20.100000000000001" customHeight="1" thickBot="1" x14ac:dyDescent="0.3">
      <c r="A89" s="68"/>
      <c r="B89" s="43" t="s">
        <v>65</v>
      </c>
      <c r="C89" s="75"/>
      <c r="D89" s="80"/>
      <c r="E89" s="75">
        <v>127915002.16</v>
      </c>
      <c r="F89" s="69"/>
    </row>
    <row r="90" spans="1:7" ht="20.100000000000001" customHeight="1" thickTop="1" x14ac:dyDescent="0.25">
      <c r="A90" s="68"/>
      <c r="B90" s="83" t="s">
        <v>62</v>
      </c>
      <c r="C90" s="84"/>
      <c r="D90" s="84"/>
      <c r="E90" s="91">
        <f>E88+E89</f>
        <v>136955755.91</v>
      </c>
      <c r="F90" s="69"/>
    </row>
    <row r="91" spans="1:7" ht="20.100000000000001" customHeight="1" thickBot="1" x14ac:dyDescent="0.3">
      <c r="A91" s="68"/>
      <c r="B91" s="87" t="s">
        <v>66</v>
      </c>
      <c r="C91" s="88"/>
      <c r="D91" s="89"/>
      <c r="E91" s="90">
        <v>135130626.86000001</v>
      </c>
      <c r="F91" s="70"/>
    </row>
    <row r="92" spans="1:7" ht="20.100000000000001" customHeight="1" thickTop="1" x14ac:dyDescent="0.25">
      <c r="A92" s="68"/>
      <c r="B92" s="83" t="s">
        <v>67</v>
      </c>
      <c r="C92" s="84"/>
      <c r="D92" s="85"/>
      <c r="E92" s="86">
        <v>1825129.05</v>
      </c>
      <c r="F92" s="70"/>
    </row>
    <row r="93" spans="1:7" ht="20.100000000000001" customHeight="1" x14ac:dyDescent="0.25">
      <c r="A93" s="68"/>
      <c r="B93" s="84" t="s">
        <v>68</v>
      </c>
      <c r="C93" s="84"/>
      <c r="D93" s="85"/>
      <c r="E93" s="38">
        <f>E92</f>
        <v>1825129.05</v>
      </c>
      <c r="F93" s="70"/>
    </row>
    <row r="94" spans="1:7" ht="21.75" customHeight="1" x14ac:dyDescent="0.25">
      <c r="A94" s="68"/>
      <c r="B94" s="44" t="s">
        <v>69</v>
      </c>
      <c r="C94" s="76"/>
      <c r="D94" s="95"/>
      <c r="E94" s="76">
        <v>-108649898.13</v>
      </c>
      <c r="F94" s="69"/>
    </row>
    <row r="95" spans="1:7" ht="20.100000000000001" customHeight="1" x14ac:dyDescent="0.25">
      <c r="A95" s="68"/>
      <c r="B95" s="92" t="s">
        <v>70</v>
      </c>
      <c r="C95" s="79"/>
      <c r="D95" s="93"/>
      <c r="E95" s="94">
        <f>E94+E93</f>
        <v>-106824769.08</v>
      </c>
      <c r="F95" s="69"/>
    </row>
    <row r="96" spans="1:7" ht="3.9" customHeight="1" x14ac:dyDescent="0.25">
      <c r="A96" s="71"/>
      <c r="B96" s="72"/>
      <c r="C96" s="73"/>
      <c r="D96" s="73"/>
      <c r="E96" s="73"/>
      <c r="F96" s="74"/>
    </row>
  </sheetData>
  <mergeCells count="2">
    <mergeCell ref="B88:D88"/>
    <mergeCell ref="B30:E30"/>
  </mergeCells>
  <phoneticPr fontId="0" type="noConversion"/>
  <printOptions horizontalCentered="1"/>
  <pageMargins left="0.59055118110236227" right="0.59055118110236227" top="0.59055118110236227" bottom="0.59055118110236227" header="0" footer="0"/>
  <pageSetup scale="86" fitToHeight="2" orientation="portrait" r:id="rId1"/>
  <headerFooter alignWithMargins="0"/>
  <webPublishItems count="3">
    <webPublishItem id="1115" divId="411_1115" sourceType="sheet" destinationFile="G:\APAE\APAE-COMU\Estadístiques internes\LLIBREDA\Lldades 2012\taules\Apartat 4\411.htm"/>
    <webPublishItem id="9096" divId="4_1_1_9096" sourceType="range" sourceRef="A1:G97" destinationFile="G:\GPAQ\GPAQ-COMU\Estadístiques internes\LLIBREDA\Lldades 2016\taules preparades\4_1_1.htm"/>
    <webPublishItem id="23515" divId="4_1_1_23515" sourceType="label" sourceObject="_1Àrea_d_impressió" destinationFile="\\gpaq\gpaqssl\lldades\indicadors\2017\4_1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4.1.1</vt:lpstr>
      <vt:lpstr>'4.1.1'!_1Àrea_d_impressió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2018-06-20T12:43:15Z</cp:lastPrinted>
  <dcterms:created xsi:type="dcterms:W3CDTF">2003-07-22T08:59:21Z</dcterms:created>
  <dcterms:modified xsi:type="dcterms:W3CDTF">2018-06-20T12:44:16Z</dcterms:modified>
</cp:coreProperties>
</file>