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-168" yWindow="6408" windowWidth="29040" windowHeight="6420" tabRatio="331"/>
  </bookViews>
  <sheets>
    <sheet name="1_4_2" sheetId="3" r:id="rId1"/>
  </sheets>
  <externalReferences>
    <externalReference r:id="rId2"/>
  </externalReferences>
  <definedNames>
    <definedName name="_1Àrea_d_impressió" localSheetId="0">'1_4_2'!$B$1:$O$160</definedName>
    <definedName name="_xlnm.Print_Area" localSheetId="0">'1_4_2'!$A$1:$O$161</definedName>
    <definedName name="Per_intervals_edats_i_sexe">[1]Per_intervals_edats_i_sexe!$D$5:$E$12</definedName>
    <definedName name="Taula_Informe_Resum_Doctorat_2">#REF!</definedName>
    <definedName name="_xlnm.Print_Titles" localSheetId="0">'1_4_2'!$6:$7</definedName>
  </definedNames>
  <calcPr calcId="162913"/>
</workbook>
</file>

<file path=xl/calcChain.xml><?xml version="1.0" encoding="utf-8"?>
<calcChain xmlns="http://schemas.openxmlformats.org/spreadsheetml/2006/main">
  <c r="G128" i="3" l="1"/>
  <c r="H128" i="3"/>
  <c r="I128" i="3"/>
  <c r="J128" i="3"/>
  <c r="K128" i="3"/>
  <c r="L128" i="3"/>
  <c r="M128" i="3"/>
  <c r="N128" i="3"/>
  <c r="G129" i="3"/>
  <c r="H129" i="3"/>
  <c r="I129" i="3"/>
  <c r="J129" i="3"/>
  <c r="K129" i="3"/>
  <c r="L129" i="3"/>
  <c r="M129" i="3"/>
  <c r="N129" i="3"/>
  <c r="F129" i="3"/>
  <c r="G106" i="3"/>
  <c r="I106" i="3"/>
  <c r="J106" i="3"/>
  <c r="L106" i="3"/>
  <c r="M106" i="3"/>
  <c r="G107" i="3"/>
  <c r="I107" i="3"/>
  <c r="J107" i="3"/>
  <c r="L107" i="3"/>
  <c r="M107" i="3"/>
  <c r="F107" i="3"/>
  <c r="F106" i="3"/>
  <c r="G69" i="3"/>
  <c r="I69" i="3"/>
  <c r="J69" i="3"/>
  <c r="L69" i="3"/>
  <c r="M69" i="3"/>
  <c r="F69" i="3"/>
  <c r="G45" i="3"/>
  <c r="I45" i="3"/>
  <c r="J45" i="3"/>
  <c r="L45" i="3"/>
  <c r="M45" i="3"/>
  <c r="F45" i="3"/>
  <c r="G24" i="3"/>
  <c r="I24" i="3"/>
  <c r="J24" i="3"/>
  <c r="L24" i="3"/>
  <c r="M24" i="3"/>
  <c r="F24" i="3"/>
  <c r="G108" i="3" l="1"/>
  <c r="F108" i="3"/>
  <c r="F68" i="3"/>
  <c r="G68" i="3"/>
  <c r="F44" i="3"/>
  <c r="G44" i="3"/>
  <c r="F25" i="3"/>
  <c r="G25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106" i="3" l="1"/>
  <c r="H107" i="3"/>
  <c r="H69" i="3"/>
  <c r="H45" i="3"/>
  <c r="H24" i="3"/>
  <c r="H25" i="3"/>
  <c r="G46" i="3"/>
  <c r="G70" i="3"/>
  <c r="F26" i="3"/>
  <c r="F46" i="3"/>
  <c r="H44" i="3"/>
  <c r="G26" i="3"/>
  <c r="F70" i="3"/>
  <c r="H68" i="3"/>
  <c r="F128" i="3"/>
  <c r="J68" i="3"/>
  <c r="L68" i="3"/>
  <c r="M68" i="3"/>
  <c r="I68" i="3"/>
  <c r="I44" i="3"/>
  <c r="I46" i="3" s="1"/>
  <c r="M44" i="3"/>
  <c r="L44" i="3"/>
  <c r="J44" i="3"/>
  <c r="J25" i="3"/>
  <c r="L25" i="3"/>
  <c r="M25" i="3"/>
  <c r="I25" i="3"/>
  <c r="H26" i="3" l="1"/>
  <c r="H46" i="3"/>
  <c r="H130" i="3"/>
  <c r="M130" i="3"/>
  <c r="H70" i="3"/>
  <c r="H132" i="3"/>
  <c r="H108" i="3"/>
  <c r="H133" i="3"/>
  <c r="G130" i="3"/>
  <c r="J108" i="3"/>
  <c r="J70" i="3"/>
  <c r="L130" i="3"/>
  <c r="M70" i="3"/>
  <c r="L108" i="3"/>
  <c r="F132" i="3"/>
  <c r="M108" i="3"/>
  <c r="G133" i="3"/>
  <c r="I133" i="3"/>
  <c r="M132" i="3"/>
  <c r="J130" i="3"/>
  <c r="G132" i="3"/>
  <c r="L70" i="3"/>
  <c r="F133" i="3"/>
  <c r="M133" i="3"/>
  <c r="L133" i="3"/>
  <c r="I26" i="3"/>
  <c r="J133" i="3"/>
  <c r="F130" i="3"/>
  <c r="I132" i="3"/>
  <c r="L26" i="3"/>
  <c r="J26" i="3"/>
  <c r="L132" i="3"/>
  <c r="M26" i="3"/>
  <c r="J132" i="3"/>
  <c r="I130" i="3"/>
  <c r="M46" i="3"/>
  <c r="I108" i="3"/>
  <c r="L46" i="3"/>
  <c r="J46" i="3"/>
  <c r="I70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89" i="3"/>
  <c r="N87" i="3"/>
  <c r="N85" i="3"/>
  <c r="N84" i="3"/>
  <c r="N82" i="3"/>
  <c r="N80" i="3"/>
  <c r="N78" i="3"/>
  <c r="N76" i="3"/>
  <c r="N74" i="3"/>
  <c r="N66" i="3"/>
  <c r="N64" i="3"/>
  <c r="N62" i="3"/>
  <c r="N60" i="3"/>
  <c r="N58" i="3"/>
  <c r="N56" i="3"/>
  <c r="N54" i="3"/>
  <c r="N52" i="3"/>
  <c r="N50" i="3"/>
  <c r="N42" i="3"/>
  <c r="N40" i="3"/>
  <c r="N38" i="3"/>
  <c r="N36" i="3"/>
  <c r="N34" i="3"/>
  <c r="N32" i="3"/>
  <c r="N30" i="3"/>
  <c r="N107" i="3" l="1"/>
  <c r="N69" i="3"/>
  <c r="N45" i="3"/>
  <c r="H134" i="3"/>
  <c r="F134" i="3"/>
  <c r="G134" i="3"/>
  <c r="I134" i="3"/>
  <c r="J134" i="3"/>
  <c r="L134" i="3"/>
  <c r="M134" i="3"/>
  <c r="N23" i="3"/>
  <c r="N21" i="3"/>
  <c r="N19" i="3"/>
  <c r="N17" i="3"/>
  <c r="N15" i="3"/>
  <c r="N13" i="3"/>
  <c r="N10" i="3"/>
  <c r="K127" i="3" l="1"/>
  <c r="K123" i="3"/>
  <c r="K121" i="3"/>
  <c r="K119" i="3"/>
  <c r="K117" i="3"/>
  <c r="K115" i="3"/>
  <c r="K112" i="3"/>
  <c r="K103" i="3"/>
  <c r="K101" i="3"/>
  <c r="K99" i="3"/>
  <c r="K97" i="3"/>
  <c r="K95" i="3"/>
  <c r="K93" i="3"/>
  <c r="K91" i="3"/>
  <c r="K89" i="3"/>
  <c r="K87" i="3"/>
  <c r="K85" i="3"/>
  <c r="K84" i="3"/>
  <c r="K82" i="3"/>
  <c r="K80" i="3"/>
  <c r="K78" i="3"/>
  <c r="K76" i="3"/>
  <c r="K74" i="3"/>
  <c r="K66" i="3"/>
  <c r="K64" i="3"/>
  <c r="K62" i="3"/>
  <c r="K60" i="3"/>
  <c r="K58" i="3"/>
  <c r="K56" i="3"/>
  <c r="K54" i="3"/>
  <c r="K52" i="3"/>
  <c r="K50" i="3"/>
  <c r="K42" i="3"/>
  <c r="K40" i="3"/>
  <c r="K38" i="3"/>
  <c r="K36" i="3"/>
  <c r="K34" i="3"/>
  <c r="K32" i="3"/>
  <c r="K30" i="3"/>
  <c r="K23" i="3"/>
  <c r="K21" i="3"/>
  <c r="K19" i="3"/>
  <c r="K17" i="3"/>
  <c r="K15" i="3"/>
  <c r="K13" i="3"/>
  <c r="N11" i="3"/>
  <c r="N25" i="3" s="1"/>
  <c r="N133" i="3" s="1"/>
  <c r="K11" i="3"/>
  <c r="K10" i="3"/>
  <c r="K107" i="3" l="1"/>
  <c r="K45" i="3"/>
  <c r="K69" i="3"/>
  <c r="K25" i="3"/>
  <c r="N111" i="3"/>
  <c r="N130" i="3" s="1"/>
  <c r="N90" i="3"/>
  <c r="N88" i="3"/>
  <c r="N86" i="3"/>
  <c r="N83" i="3"/>
  <c r="N81" i="3"/>
  <c r="N79" i="3"/>
  <c r="N77" i="3"/>
  <c r="N75" i="3"/>
  <c r="N73" i="3"/>
  <c r="N67" i="3"/>
  <c r="N65" i="3"/>
  <c r="N63" i="3"/>
  <c r="N61" i="3"/>
  <c r="N59" i="3"/>
  <c r="N57" i="3"/>
  <c r="N55" i="3"/>
  <c r="N53" i="3"/>
  <c r="N51" i="3"/>
  <c r="N49" i="3"/>
  <c r="N43" i="3"/>
  <c r="N41" i="3"/>
  <c r="N39" i="3"/>
  <c r="N37" i="3"/>
  <c r="N35" i="3"/>
  <c r="N33" i="3"/>
  <c r="N31" i="3"/>
  <c r="N29" i="3"/>
  <c r="N22" i="3"/>
  <c r="N20" i="3"/>
  <c r="N18" i="3"/>
  <c r="N16" i="3"/>
  <c r="N14" i="3"/>
  <c r="N12" i="3"/>
  <c r="N9" i="3"/>
  <c r="K126" i="3"/>
  <c r="K124" i="3"/>
  <c r="K125" i="3"/>
  <c r="K122" i="3"/>
  <c r="K120" i="3"/>
  <c r="K118" i="3"/>
  <c r="K116" i="3"/>
  <c r="K114" i="3"/>
  <c r="K113" i="3"/>
  <c r="K111" i="3"/>
  <c r="K105" i="3"/>
  <c r="K104" i="3"/>
  <c r="K102" i="3"/>
  <c r="K100" i="3"/>
  <c r="K98" i="3"/>
  <c r="K96" i="3"/>
  <c r="K94" i="3"/>
  <c r="K92" i="3"/>
  <c r="K90" i="3"/>
  <c r="K88" i="3"/>
  <c r="K86" i="3"/>
  <c r="K83" i="3"/>
  <c r="K81" i="3"/>
  <c r="K79" i="3"/>
  <c r="K77" i="3"/>
  <c r="K75" i="3"/>
  <c r="K73" i="3"/>
  <c r="K67" i="3"/>
  <c r="K65" i="3"/>
  <c r="K63" i="3"/>
  <c r="K61" i="3"/>
  <c r="K59" i="3"/>
  <c r="K57" i="3"/>
  <c r="K55" i="3"/>
  <c r="K53" i="3"/>
  <c r="K51" i="3"/>
  <c r="K49" i="3"/>
  <c r="K43" i="3"/>
  <c r="K41" i="3"/>
  <c r="K39" i="3"/>
  <c r="K37" i="3"/>
  <c r="K35" i="3"/>
  <c r="K33" i="3"/>
  <c r="K31" i="3"/>
  <c r="K29" i="3"/>
  <c r="K22" i="3"/>
  <c r="K20" i="3"/>
  <c r="K18" i="3"/>
  <c r="K16" i="3"/>
  <c r="K14" i="3"/>
  <c r="K12" i="3"/>
  <c r="K9" i="3"/>
  <c r="K106" i="3" l="1"/>
  <c r="N106" i="3"/>
  <c r="N108" i="3" s="1"/>
  <c r="K24" i="3"/>
  <c r="N24" i="3"/>
  <c r="K133" i="3"/>
  <c r="K130" i="3"/>
  <c r="K108" i="3"/>
  <c r="N68" i="3"/>
  <c r="N70" i="3" s="1"/>
  <c r="K68" i="3"/>
  <c r="K70" i="3" s="1"/>
  <c r="N44" i="3"/>
  <c r="N46" i="3" s="1"/>
  <c r="K44" i="3"/>
  <c r="K46" i="3" s="1"/>
  <c r="K26" i="3" l="1"/>
  <c r="K134" i="3" s="1"/>
  <c r="K132" i="3"/>
  <c r="N26" i="3"/>
  <c r="N134" i="3" s="1"/>
  <c r="N132" i="3"/>
</calcChain>
</file>

<file path=xl/sharedStrings.xml><?xml version="1.0" encoding="utf-8"?>
<sst xmlns="http://schemas.openxmlformats.org/spreadsheetml/2006/main" count="339" uniqueCount="114">
  <si>
    <t>Dones</t>
  </si>
  <si>
    <t>Nom programa</t>
  </si>
  <si>
    <t>Total</t>
  </si>
  <si>
    <t>TOTAL UPC</t>
  </si>
  <si>
    <t>Homes</t>
  </si>
  <si>
    <t>3. ENGINYERIA CIVIL</t>
  </si>
  <si>
    <t>735 PA</t>
  </si>
  <si>
    <t>740 UOT</t>
  </si>
  <si>
    <t>200 FME</t>
  </si>
  <si>
    <t>707 ESAII</t>
  </si>
  <si>
    <t>731 OO</t>
  </si>
  <si>
    <t>742 CEN</t>
  </si>
  <si>
    <t>250 ETSECCPB</t>
  </si>
  <si>
    <t>440 IOC</t>
  </si>
  <si>
    <t>732 OE</t>
  </si>
  <si>
    <t>741 EMRN</t>
  </si>
  <si>
    <t>745 EAB</t>
  </si>
  <si>
    <t>702 CMEM</t>
  </si>
  <si>
    <t>713 EQ</t>
  </si>
  <si>
    <t>714 ETP</t>
  </si>
  <si>
    <t>724 MMT</t>
  </si>
  <si>
    <t>729 MF</t>
  </si>
  <si>
    <t>701 AC</t>
  </si>
  <si>
    <t>710 EEL</t>
  </si>
  <si>
    <t>715 EIO</t>
  </si>
  <si>
    <t>739 TSC</t>
  </si>
  <si>
    <t>744 ENTEL</t>
  </si>
  <si>
    <t>Unitat</t>
  </si>
  <si>
    <t>893 ICFO</t>
  </si>
  <si>
    <t>709 EE</t>
  </si>
  <si>
    <t>Doctorat en Teoria i Història de l'Arquitectura</t>
  </si>
  <si>
    <t>Doctorat en Tecnologia de l'Arquitectura, Edificació i Urbanisme</t>
  </si>
  <si>
    <t>Doctorat en Comunicació Visual en Arquitectura i Disseny</t>
  </si>
  <si>
    <t>Doctorat en Projectes Arquitectònics</t>
  </si>
  <si>
    <t>Doctorat en Urbanisme</t>
  </si>
  <si>
    <t>Doctorat en Ciència i Tecnologia Aerospacial</t>
  </si>
  <si>
    <t>Doctorat en Enginyeria Biomèdica</t>
  </si>
  <si>
    <t>Doctorat en Ciències del Mar</t>
  </si>
  <si>
    <t>Doctorat en Física Computacional i Aplicada</t>
  </si>
  <si>
    <t>Doctorat en Enginyeria Òptica</t>
  </si>
  <si>
    <t>Doctorat en Fotònica</t>
  </si>
  <si>
    <t>Doctorat en Enginyeria Civil</t>
  </si>
  <si>
    <t>Doctorat en Enginyeria de la Construcció</t>
  </si>
  <si>
    <t>Doctorat en Enginyeria del Terreny</t>
  </si>
  <si>
    <t>Doctorat en Anàlisi Estructural</t>
  </si>
  <si>
    <t>Doctorat en Automàtica, Robòtica i Visió</t>
  </si>
  <si>
    <t>Doctorat en Enginyeria Elèctrica</t>
  </si>
  <si>
    <t>Doctorat en Administració i Direcció d'Empreses</t>
  </si>
  <si>
    <t>Doctorat en Sostenibilitat</t>
  </si>
  <si>
    <t>Doctorat en Enginyeria Ambiental</t>
  </si>
  <si>
    <t>Doctorat en Recursos Naturals i Medi Ambient</t>
  </si>
  <si>
    <t>Doctorat en Tecnologia Agroalimentària i Biotecnologia</t>
  </si>
  <si>
    <t>Doctorat en Ciència i Enginyeria dels Materials</t>
  </si>
  <si>
    <t>Doctorat en Enginyeria de Processos Químics</t>
  </si>
  <si>
    <t>Doctorat en Polímers i Biopolímers</t>
  </si>
  <si>
    <t>Doctorat en Enginyeria Tèxtil i Paperera</t>
  </si>
  <si>
    <t>Doctorat en Enginyeria Tèrmica</t>
  </si>
  <si>
    <t>Doctorat en Arquitectura de Computadors</t>
  </si>
  <si>
    <t>Doctorat en Enginyeria Electrònica</t>
  </si>
  <si>
    <t>Doctorat en Estadística i Investigació Operativa</t>
  </si>
  <si>
    <t>Doctorat en Computació</t>
  </si>
  <si>
    <t>Doctorat en Intel·ligència Artificial</t>
  </si>
  <si>
    <t>Doctorat en Teoria del Senyal i Comunicacions</t>
  </si>
  <si>
    <t>Doctorat en Enginyeria Telemàtica</t>
  </si>
  <si>
    <t>1. ARQUITECTURA, URBANISME I EDIFICACIÓ</t>
  </si>
  <si>
    <t>2. CIÈNCIES</t>
  </si>
  <si>
    <t>Doctorat en Enginyeria i Infraestructures del Transport</t>
  </si>
  <si>
    <t>4. ENGINYERIA INDUSTRIAL</t>
  </si>
  <si>
    <t>Doctorat en Enginyeria de Projectes i Sistemes</t>
  </si>
  <si>
    <t>5. ENGINYERIA DE LES TIC</t>
  </si>
  <si>
    <t>Doctorat en Matemàtica Aplicada</t>
  </si>
  <si>
    <t>480 IS.UPC</t>
  </si>
  <si>
    <t>Doctorat en Gestió i Valoració Urbana i Arquitectònica</t>
  </si>
  <si>
    <t>Erasmus Mundus joint Doctorate program Europhotonics, in Photonics Engineering, Nanophotonics and Biophotonics</t>
  </si>
  <si>
    <t>340 EPSEVG</t>
  </si>
  <si>
    <t>Erasmus Mundus joint Doctorate in Interactive and Cognitive Environments</t>
  </si>
  <si>
    <t>Doctorat en Enginyeria Nuclear i de les Radiacions Ionitzants</t>
  </si>
  <si>
    <t>460 INTE</t>
  </si>
  <si>
    <t>Erasmus Mundus Joint Doctorate in Environomical Pathways for Sustainable Energy Services</t>
  </si>
  <si>
    <t>Erasmus Mundus Joint Doctorate in Distributed Computing</t>
  </si>
  <si>
    <t>Estudiantat de doctorat</t>
  </si>
  <si>
    <t>Total estudiantat de doctorat per gènere</t>
  </si>
  <si>
    <t>747 ESSI</t>
  </si>
  <si>
    <t>Erasmus Mundus Joint Doctorate in Information Technologies for Business Intelligence IT4BI</t>
  </si>
  <si>
    <t>Erasmus Mundus Joint Doctorate in Simulation in Engineering and Entrepreneurship Development (SEED)</t>
  </si>
  <si>
    <t>Doctorat en Arquitectura, Energia i Medi Ambient</t>
  </si>
  <si>
    <t>Docorat en Sistemes d'Energia Elèctrica</t>
  </si>
  <si>
    <t>Doctorat en Patrimoni Arquitectònic, Civil, Urbanístic i Rehabilitació de Construccions Existents</t>
  </si>
  <si>
    <t>Doctorat en Enginyeria Nàutica, Marina i Radiolectrònica Naval</t>
  </si>
  <si>
    <t>Erasmus mundus Joint European Doctoral Programme in Advanced Materials Science and Engineering</t>
  </si>
  <si>
    <t>723 CS</t>
  </si>
  <si>
    <t>753 TA</t>
  </si>
  <si>
    <t>756 THATC</t>
  </si>
  <si>
    <t>748 FIS</t>
  </si>
  <si>
    <t>751 DECA</t>
  </si>
  <si>
    <t>752 RA</t>
  </si>
  <si>
    <t>Doctorat en Enginyeria Sísmica i Dinàmica Estructural</t>
  </si>
  <si>
    <t>Doctorat en Cadena de Subministrament i Direcció d'Operacions</t>
  </si>
  <si>
    <t>717 EGE</t>
  </si>
  <si>
    <t>2017-2018</t>
  </si>
  <si>
    <t>Doctorat en Bioinformàtica</t>
  </si>
  <si>
    <t>2016-2017</t>
  </si>
  <si>
    <t>Doctorat en Enginyeria Mecànica, Fluïds i Aeronàutica</t>
  </si>
  <si>
    <t>EEES</t>
  </si>
  <si>
    <t>Pre-EEES</t>
  </si>
  <si>
    <t>Tipus Estudiant*</t>
  </si>
  <si>
    <t xml:space="preserve">(*) EEES estudiantat que s'han matriculat en un programa de doctorat adaptat a l'espai europeu d'educació superior; PRE-EEES estudiantat que havia iniciat els seus estudis en el programa anterior a l'adaptació als EEES </t>
  </si>
  <si>
    <t>Dades a abril de 2019</t>
  </si>
  <si>
    <t>TOTAL EEES</t>
  </si>
  <si>
    <t>TOTAL PRE-EEES</t>
  </si>
  <si>
    <t>TOTAL ÀMBIT</t>
  </si>
  <si>
    <t>TOTAL UPC EEES</t>
  </si>
  <si>
    <t>TOTAL UPC PRE-EEES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</si>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</sst>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&quot;pta&quot;_-;\-* #,##0\ &quot;pta&quot;_-;_-* &quot;-&quot;\ &quot;pta&quot;_-;_-@_-"/>
    <numFmt numFmtId="165" formatCode="_(#,##0_);_(\(#,##0\);_(&quot;-&quot;_);_(@_)"/>
  </numFmts>
  <fonts count="20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i/>
      <sz val="8"/>
      <color rgb="FF00336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rgb="FF376091"/>
      </bottom>
      <diagonal/>
    </border>
    <border>
      <left style="thin">
        <color rgb="FF376091"/>
      </left>
      <right/>
      <top/>
      <bottom/>
      <diagonal/>
    </border>
    <border>
      <left/>
      <right/>
      <top/>
      <bottom style="thin">
        <color rgb="FF376091"/>
      </bottom>
      <diagonal/>
    </border>
    <border>
      <left/>
      <right style="thin">
        <color theme="0"/>
      </right>
      <top/>
      <bottom style="thin">
        <color rgb="FF376091"/>
      </bottom>
      <diagonal/>
    </border>
  </borders>
  <cellStyleXfs count="33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4" applyNumberFormat="0" applyFont="0" applyFill="0" applyAlignment="0" applyProtection="0"/>
    <xf numFmtId="0" fontId="2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2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2" fillId="10" borderId="10">
      <alignment horizontal="center" vertical="center"/>
    </xf>
    <xf numFmtId="0" fontId="2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2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Protection="0">
      <alignment horizontal="right"/>
    </xf>
    <xf numFmtId="0" fontId="9" fillId="0" borderId="11" applyAlignment="0">
      <alignment horizontal="center"/>
    </xf>
    <xf numFmtId="0" fontId="4" fillId="0" borderId="0"/>
  </cellStyleXfs>
  <cellXfs count="110">
    <xf numFmtId="0" fontId="0" fillId="0" borderId="0" xfId="0"/>
    <xf numFmtId="0" fontId="10" fillId="6" borderId="0" xfId="0" applyFont="1" applyFill="1" applyAlignment="1">
      <alignment vertical="center"/>
    </xf>
    <xf numFmtId="0" fontId="11" fillId="9" borderId="0" xfId="2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164" fontId="10" fillId="6" borderId="0" xfId="28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3" xfId="9" applyFont="1" applyFill="1" applyBorder="1" applyAlignment="1">
      <alignment horizontal="center" vertical="center"/>
    </xf>
    <xf numFmtId="0" fontId="10" fillId="6" borderId="13" xfId="9" applyFont="1" applyFill="1" applyBorder="1" applyAlignment="1">
      <alignment horizontal="left" vertical="center" wrapText="1"/>
    </xf>
    <xf numFmtId="0" fontId="10" fillId="6" borderId="13" xfId="9" applyFont="1" applyFill="1" applyBorder="1" applyAlignment="1">
      <alignment vertical="center"/>
    </xf>
    <xf numFmtId="0" fontId="10" fillId="13" borderId="14" xfId="16" applyNumberFormat="1" applyFont="1" applyFill="1" applyBorder="1" applyAlignment="1">
      <alignment horizontal="left" vertical="center" wrapText="1"/>
    </xf>
    <xf numFmtId="165" fontId="10" fillId="13" borderId="14" xfId="16" applyNumberFormat="1" applyFont="1" applyFill="1" applyBorder="1" applyAlignment="1">
      <alignment horizontal="right" vertical="center"/>
    </xf>
    <xf numFmtId="0" fontId="10" fillId="14" borderId="14" xfId="16" applyNumberFormat="1" applyFont="1" applyFill="1" applyBorder="1" applyAlignment="1">
      <alignment horizontal="left" vertical="center" wrapText="1"/>
    </xf>
    <xf numFmtId="165" fontId="10" fillId="14" borderId="14" xfId="16" applyNumberFormat="1" applyFont="1" applyFill="1" applyBorder="1" applyAlignment="1">
      <alignment horizontal="right" vertical="center"/>
    </xf>
    <xf numFmtId="164" fontId="14" fillId="6" borderId="0" xfId="28" applyFont="1" applyFill="1" applyBorder="1" applyAlignment="1">
      <alignment horizontal="left" vertical="center" wrapText="1"/>
    </xf>
    <xf numFmtId="164" fontId="14" fillId="6" borderId="0" xfId="28" applyFont="1" applyFill="1" applyBorder="1" applyAlignment="1">
      <alignment vertical="center"/>
    </xf>
    <xf numFmtId="0" fontId="10" fillId="6" borderId="15" xfId="5" applyFont="1" applyFill="1" applyBorder="1" applyAlignment="1">
      <alignment vertical="center"/>
    </xf>
    <xf numFmtId="0" fontId="10" fillId="6" borderId="16" xfId="8" applyFont="1" applyFill="1" applyBorder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11" fillId="6" borderId="16" xfId="8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10" fillId="6" borderId="16" xfId="8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/>
    </xf>
    <xf numFmtId="0" fontId="11" fillId="6" borderId="16" xfId="8" applyFont="1" applyFill="1" applyBorder="1" applyAlignment="1">
      <alignment vertical="center"/>
    </xf>
    <xf numFmtId="0" fontId="10" fillId="6" borderId="17" xfId="4" applyFont="1" applyFill="1" applyBorder="1" applyAlignment="1">
      <alignment vertical="center"/>
    </xf>
    <xf numFmtId="0" fontId="10" fillId="6" borderId="18" xfId="3" applyFont="1" applyFill="1" applyBorder="1" applyAlignment="1">
      <alignment vertical="center"/>
    </xf>
    <xf numFmtId="0" fontId="10" fillId="6" borderId="19" xfId="6" applyFont="1" applyFill="1" applyBorder="1" applyAlignment="1">
      <alignment vertical="center"/>
    </xf>
    <xf numFmtId="0" fontId="11" fillId="6" borderId="19" xfId="6" applyFont="1" applyFill="1" applyBorder="1" applyAlignment="1">
      <alignment vertical="center" wrapText="1"/>
    </xf>
    <xf numFmtId="0" fontId="10" fillId="6" borderId="19" xfId="6" applyFont="1" applyFill="1" applyBorder="1" applyAlignment="1">
      <alignment vertical="center" wrapText="1"/>
    </xf>
    <xf numFmtId="0" fontId="11" fillId="6" borderId="19" xfId="6" applyFont="1" applyFill="1" applyBorder="1" applyAlignment="1">
      <alignment vertical="center"/>
    </xf>
    <xf numFmtId="0" fontId="11" fillId="6" borderId="20" xfId="2" applyFont="1" applyFill="1" applyBorder="1" applyAlignment="1">
      <alignment vertical="center"/>
    </xf>
    <xf numFmtId="164" fontId="14" fillId="6" borderId="0" xfId="28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 wrapText="1"/>
    </xf>
    <xf numFmtId="164" fontId="15" fillId="6" borderId="0" xfId="28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 wrapText="1"/>
    </xf>
    <xf numFmtId="165" fontId="13" fillId="12" borderId="14" xfId="24" applyNumberFormat="1" applyFont="1" applyFill="1" applyBorder="1">
      <alignment vertical="center"/>
    </xf>
    <xf numFmtId="0" fontId="12" fillId="6" borderId="14" xfId="15" applyFont="1" applyBorder="1">
      <alignment horizontal="left" vertical="center"/>
    </xf>
    <xf numFmtId="0" fontId="13" fillId="15" borderId="14" xfId="17" applyNumberFormat="1" applyFont="1" applyFill="1" applyBorder="1" applyAlignment="1">
      <alignment horizontal="left" vertical="center"/>
    </xf>
    <xf numFmtId="0" fontId="13" fillId="12" borderId="14" xfId="24" applyNumberFormat="1" applyFont="1" applyFill="1" applyBorder="1" applyAlignment="1">
      <alignment horizontal="left" vertical="center"/>
    </xf>
    <xf numFmtId="0" fontId="11" fillId="9" borderId="14" xfId="20" applyFont="1" applyBorder="1" applyAlignment="1">
      <alignment horizontal="left" vertical="center"/>
    </xf>
    <xf numFmtId="0" fontId="11" fillId="9" borderId="12" xfId="20" applyFont="1" applyFill="1" applyBorder="1" applyAlignment="1">
      <alignment horizontal="left" vertical="center"/>
    </xf>
    <xf numFmtId="0" fontId="11" fillId="9" borderId="0" xfId="20" applyFont="1" applyFill="1" applyBorder="1" applyAlignment="1">
      <alignment horizontal="left" vertical="center"/>
    </xf>
    <xf numFmtId="0" fontId="13" fillId="12" borderId="14" xfId="22" applyFont="1" applyFill="1" applyBorder="1">
      <alignment horizontal="center" vertical="center" wrapText="1"/>
    </xf>
    <xf numFmtId="0" fontId="11" fillId="9" borderId="14" xfId="20" applyFont="1" applyBorder="1">
      <alignment horizontal="left" vertical="center"/>
    </xf>
    <xf numFmtId="0" fontId="13" fillId="15" borderId="14" xfId="16" applyNumberFormat="1" applyFont="1" applyFill="1" applyBorder="1" applyAlignment="1">
      <alignment horizontal="left" vertical="center"/>
    </xf>
    <xf numFmtId="164" fontId="17" fillId="6" borderId="0" xfId="28" applyFont="1" applyFill="1" applyBorder="1" applyAlignment="1">
      <alignment horizontal="center" vertical="center"/>
    </xf>
    <xf numFmtId="164" fontId="17" fillId="6" borderId="0" xfId="28" applyFont="1" applyFill="1" applyBorder="1" applyAlignment="1">
      <alignment horizontal="left" vertical="center" wrapText="1"/>
    </xf>
    <xf numFmtId="164" fontId="16" fillId="11" borderId="0" xfId="28" applyFont="1" applyFill="1" applyBorder="1" applyAlignment="1">
      <alignment horizontal="right" vertical="center" wrapText="1"/>
    </xf>
    <xf numFmtId="164" fontId="18" fillId="6" borderId="0" xfId="28" applyFont="1" applyFill="1" applyBorder="1" applyAlignment="1">
      <alignment wrapText="1"/>
    </xf>
    <xf numFmtId="164" fontId="18" fillId="6" borderId="0" xfId="28" applyFont="1" applyFill="1" applyBorder="1" applyAlignment="1">
      <alignment horizontal="right" wrapText="1"/>
    </xf>
    <xf numFmtId="0" fontId="17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 wrapText="1"/>
    </xf>
    <xf numFmtId="0" fontId="10" fillId="13" borderId="14" xfId="29" applyNumberFormat="1" applyFont="1" applyFill="1" applyBorder="1" applyAlignment="1">
      <alignment horizontal="right" vertical="center"/>
    </xf>
    <xf numFmtId="0" fontId="10" fillId="14" borderId="14" xfId="29" applyNumberFormat="1" applyFont="1" applyFill="1" applyBorder="1" applyAlignment="1">
      <alignment horizontal="right" vertical="center"/>
    </xf>
    <xf numFmtId="0" fontId="10" fillId="6" borderId="26" xfId="9" applyFont="1" applyFill="1" applyBorder="1" applyAlignment="1">
      <alignment vertical="center"/>
    </xf>
    <xf numFmtId="0" fontId="11" fillId="9" borderId="27" xfId="20" applyFont="1" applyBorder="1">
      <alignment horizontal="left" vertical="center"/>
    </xf>
    <xf numFmtId="0" fontId="11" fillId="9" borderId="27" xfId="20" applyFont="1" applyBorder="1" applyAlignment="1">
      <alignment horizontal="left" vertical="center"/>
    </xf>
    <xf numFmtId="0" fontId="12" fillId="6" borderId="27" xfId="15" applyFont="1" applyBorder="1">
      <alignment horizontal="left" vertical="center"/>
    </xf>
    <xf numFmtId="165" fontId="13" fillId="15" borderId="14" xfId="29" applyNumberFormat="1" applyFont="1" applyFill="1" applyBorder="1" applyAlignment="1">
      <alignment vertical="center"/>
    </xf>
    <xf numFmtId="0" fontId="10" fillId="6" borderId="29" xfId="0" applyFont="1" applyFill="1" applyBorder="1" applyAlignment="1">
      <alignment vertical="center" wrapText="1"/>
    </xf>
    <xf numFmtId="0" fontId="11" fillId="9" borderId="23" xfId="20" applyFont="1" applyBorder="1" applyAlignment="1">
      <alignment horizontal="left" vertical="center"/>
    </xf>
    <xf numFmtId="0" fontId="19" fillId="6" borderId="23" xfId="15" applyFont="1" applyBorder="1" applyAlignment="1">
      <alignment horizontal="left" vertical="center"/>
    </xf>
    <xf numFmtId="0" fontId="19" fillId="6" borderId="23" xfId="15" applyFont="1" applyBorder="1" applyAlignment="1">
      <alignment horizontal="left" vertical="center"/>
    </xf>
    <xf numFmtId="0" fontId="13" fillId="0" borderId="21" xfId="16" applyNumberFormat="1" applyFont="1" applyFill="1" applyBorder="1" applyAlignment="1">
      <alignment horizontal="left" vertical="center"/>
    </xf>
    <xf numFmtId="0" fontId="13" fillId="0" borderId="23" xfId="16" applyNumberFormat="1" applyFont="1" applyFill="1" applyBorder="1" applyAlignment="1">
      <alignment horizontal="left" vertical="center"/>
    </xf>
    <xf numFmtId="165" fontId="13" fillId="0" borderId="14" xfId="29" applyNumberFormat="1" applyFont="1" applyFill="1" applyBorder="1" applyAlignment="1">
      <alignment vertical="center"/>
    </xf>
    <xf numFmtId="165" fontId="13" fillId="0" borderId="27" xfId="29" applyNumberFormat="1" applyFont="1" applyFill="1" applyBorder="1" applyAlignment="1">
      <alignment vertical="center"/>
    </xf>
    <xf numFmtId="0" fontId="11" fillId="9" borderId="0" xfId="2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16" borderId="21" xfId="16" applyNumberFormat="1" applyFont="1" applyFill="1" applyBorder="1" applyAlignment="1">
      <alignment horizontal="left" vertical="center"/>
    </xf>
    <xf numFmtId="0" fontId="13" fillId="16" borderId="23" xfId="16" applyNumberFormat="1" applyFont="1" applyFill="1" applyBorder="1" applyAlignment="1">
      <alignment horizontal="left" vertical="center"/>
    </xf>
    <xf numFmtId="165" fontId="13" fillId="16" borderId="14" xfId="29" applyNumberFormat="1" applyFont="1" applyFill="1" applyBorder="1" applyAlignment="1">
      <alignment vertical="center"/>
    </xf>
    <xf numFmtId="0" fontId="13" fillId="15" borderId="23" xfId="17" applyNumberFormat="1" applyFont="1" applyFill="1" applyBorder="1" applyAlignment="1">
      <alignment horizontal="left" vertical="center"/>
    </xf>
    <xf numFmtId="0" fontId="10" fillId="0" borderId="16" xfId="8" applyFont="1" applyFill="1" applyBorder="1" applyAlignment="1">
      <alignment vertical="center"/>
    </xf>
    <xf numFmtId="0" fontId="13" fillId="0" borderId="21" xfId="17" applyNumberFormat="1" applyFont="1" applyFill="1" applyBorder="1" applyAlignment="1">
      <alignment horizontal="left" vertical="center"/>
    </xf>
    <xf numFmtId="0" fontId="13" fillId="0" borderId="23" xfId="17" applyNumberFormat="1" applyFont="1" applyFill="1" applyBorder="1" applyAlignment="1">
      <alignment horizontal="left" vertical="center"/>
    </xf>
    <xf numFmtId="165" fontId="13" fillId="0" borderId="14" xfId="29" applyNumberFormat="1" applyFont="1" applyFill="1" applyBorder="1" applyAlignment="1">
      <alignment horizontal="right" vertical="center"/>
    </xf>
    <xf numFmtId="165" fontId="13" fillId="0" borderId="27" xfId="29" applyNumberFormat="1" applyFont="1" applyFill="1" applyBorder="1" applyAlignment="1">
      <alignment horizontal="right" vertical="center"/>
    </xf>
    <xf numFmtId="0" fontId="10" fillId="0" borderId="19" xfId="6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13" fillId="0" borderId="14" xfId="17" applyNumberFormat="1" applyFont="1" applyFill="1" applyBorder="1" applyAlignment="1">
      <alignment horizontal="right" vertical="center"/>
    </xf>
    <xf numFmtId="165" fontId="13" fillId="0" borderId="27" xfId="17" applyNumberFormat="1" applyFont="1" applyFill="1" applyBorder="1" applyAlignment="1">
      <alignment horizontal="right" vertical="center"/>
    </xf>
    <xf numFmtId="0" fontId="11" fillId="0" borderId="16" xfId="8" applyFont="1" applyFill="1" applyBorder="1" applyAlignment="1">
      <alignment vertical="center"/>
    </xf>
    <xf numFmtId="0" fontId="13" fillId="0" borderId="0" xfId="16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15" borderId="14" xfId="24" applyNumberFormat="1" applyFont="1" applyFill="1" applyBorder="1" applyAlignment="1">
      <alignment horizontal="left" vertical="center"/>
    </xf>
    <xf numFmtId="165" fontId="13" fillId="15" borderId="14" xfId="24" applyNumberFormat="1" applyFont="1" applyFill="1" applyBorder="1">
      <alignment vertical="center"/>
    </xf>
    <xf numFmtId="0" fontId="19" fillId="6" borderId="21" xfId="15" applyFont="1" applyBorder="1" applyAlignment="1">
      <alignment horizontal="left" vertical="center"/>
    </xf>
    <xf numFmtId="0" fontId="19" fillId="6" borderId="23" xfId="15" applyFont="1" applyBorder="1" applyAlignment="1">
      <alignment horizontal="left" vertical="center"/>
    </xf>
    <xf numFmtId="0" fontId="13" fillId="12" borderId="24" xfId="22" applyFont="1" applyFill="1" applyBorder="1" applyAlignment="1">
      <alignment horizontal="center" vertical="center" wrapText="1"/>
    </xf>
    <xf numFmtId="0" fontId="13" fillId="12" borderId="25" xfId="22" applyFont="1" applyFill="1" applyBorder="1" applyAlignment="1">
      <alignment horizontal="center" vertical="center" wrapText="1"/>
    </xf>
    <xf numFmtId="0" fontId="11" fillId="9" borderId="21" xfId="20" applyFont="1" applyBorder="1" applyAlignment="1">
      <alignment horizontal="left" vertical="center"/>
    </xf>
    <xf numFmtId="0" fontId="11" fillId="9" borderId="23" xfId="20" applyFont="1" applyBorder="1" applyAlignment="1">
      <alignment horizontal="left" vertical="center"/>
    </xf>
    <xf numFmtId="0" fontId="13" fillId="12" borderId="21" xfId="22" applyFont="1" applyFill="1" applyBorder="1" applyAlignment="1">
      <alignment horizontal="center" vertical="center" wrapText="1"/>
    </xf>
    <xf numFmtId="0" fontId="13" fillId="12" borderId="22" xfId="22" applyFont="1" applyFill="1" applyBorder="1" applyAlignment="1">
      <alignment horizontal="center" vertical="center" wrapText="1"/>
    </xf>
    <xf numFmtId="0" fontId="13" fillId="12" borderId="23" xfId="22" applyFont="1" applyFill="1" applyBorder="1" applyAlignment="1">
      <alignment horizontal="center" vertical="center" wrapText="1"/>
    </xf>
    <xf numFmtId="0" fontId="12" fillId="6" borderId="28" xfId="7" applyFont="1" applyFill="1" applyBorder="1" applyAlignment="1">
      <alignment horizontal="left" vertical="center"/>
    </xf>
    <xf numFmtId="0" fontId="12" fillId="6" borderId="30" xfId="7" applyFont="1" applyFill="1" applyBorder="1" applyAlignment="1">
      <alignment horizontal="left" vertical="center"/>
    </xf>
    <xf numFmtId="0" fontId="12" fillId="6" borderId="31" xfId="7" applyFont="1" applyFill="1" applyBorder="1" applyAlignment="1">
      <alignment horizontal="left" vertical="center"/>
    </xf>
  </cellXfs>
  <cellStyles count="33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oneda [0]" xfId="28" builtinId="7"/>
    <cellStyle name="Normal" xfId="0" builtinId="0"/>
    <cellStyle name="Normal 2" xfId="32"/>
    <cellStyle name="Percentatge" xfId="29" builtinId="5"/>
    <cellStyle name="SinEstilo" xfId="30"/>
    <cellStyle name="Total" xfId="3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E97C8"/>
      <color rgb="FFB8CCE4"/>
      <color rgb="FF376091"/>
      <color rgb="FF003366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APAE\APAE-COMU\SUPORT\LLIBREDA\Lldades%202003\1342%20graf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0" refreshError="1"/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showGridLines="0" tabSelected="1" zoomScaleNormal="100" zoomScaleSheetLayoutView="100" workbookViewId="0">
      <selection activeCell="C3" sqref="C3"/>
    </sheetView>
  </sheetViews>
  <sheetFormatPr defaultColWidth="11.44140625" defaultRowHeight="13.2" x14ac:dyDescent="0.25"/>
  <cols>
    <col min="1" max="1" width="0.5546875" style="1" customWidth="1"/>
    <col min="2" max="2" width="0.77734375" style="1" customWidth="1"/>
    <col min="3" max="3" width="21.77734375" style="4" customWidth="1"/>
    <col min="4" max="4" width="78.77734375" style="5" customWidth="1"/>
    <col min="5" max="5" width="10.88671875" style="5" customWidth="1"/>
    <col min="6" max="8" width="8.6640625" style="5" customWidth="1"/>
    <col min="9" max="11" width="8.6640625" customWidth="1"/>
    <col min="12" max="14" width="8.6640625" style="1" customWidth="1"/>
    <col min="15" max="15" width="1" style="1" customWidth="1"/>
    <col min="16" max="16" width="1.44140625" style="1" customWidth="1"/>
    <col min="17" max="16384" width="11.44140625" style="1"/>
  </cols>
  <sheetData>
    <row r="1" spans="1:16" x14ac:dyDescent="0.25">
      <c r="C1" s="50" t="s">
        <v>80</v>
      </c>
      <c r="D1" s="51"/>
      <c r="E1" s="51"/>
      <c r="F1" s="51"/>
      <c r="G1" s="51"/>
      <c r="H1" s="51"/>
      <c r="P1" s="10"/>
    </row>
    <row r="2" spans="1:16" x14ac:dyDescent="0.25">
      <c r="C2" s="50" t="s">
        <v>81</v>
      </c>
      <c r="D2" s="51"/>
      <c r="E2" s="51"/>
      <c r="F2" s="51"/>
      <c r="G2" s="51"/>
      <c r="H2" s="51"/>
      <c r="P2" s="10"/>
    </row>
    <row r="3" spans="1:16" x14ac:dyDescent="0.25">
      <c r="C3" s="51"/>
      <c r="D3" s="2"/>
      <c r="E3" s="2"/>
      <c r="F3" s="2"/>
      <c r="G3" s="2"/>
      <c r="H3" s="2"/>
      <c r="P3" s="10"/>
    </row>
    <row r="4" spans="1:16" x14ac:dyDescent="0.25">
      <c r="C4" s="3"/>
      <c r="I4" s="1"/>
      <c r="J4" s="1"/>
      <c r="K4" s="1"/>
      <c r="P4" s="10"/>
    </row>
    <row r="5" spans="1:16" ht="3.9" customHeight="1" x14ac:dyDescent="0.25">
      <c r="A5" s="10"/>
      <c r="B5" s="20"/>
      <c r="C5" s="11"/>
      <c r="D5" s="12"/>
      <c r="E5" s="12"/>
      <c r="F5" s="12"/>
      <c r="G5" s="12"/>
      <c r="H5" s="12"/>
      <c r="I5" s="13"/>
      <c r="J5" s="13"/>
      <c r="K5" s="13"/>
      <c r="L5" s="64"/>
      <c r="M5" s="64"/>
      <c r="N5" s="64"/>
      <c r="O5" s="29"/>
    </row>
    <row r="6" spans="1:16" ht="20.100000000000001" customHeight="1" x14ac:dyDescent="0.25">
      <c r="A6" s="10"/>
      <c r="B6" s="21"/>
      <c r="C6" s="100" t="s">
        <v>27</v>
      </c>
      <c r="D6" s="100" t="s">
        <v>1</v>
      </c>
      <c r="E6" s="100" t="s">
        <v>105</v>
      </c>
      <c r="F6" s="104" t="s">
        <v>113</v>
      </c>
      <c r="G6" s="105"/>
      <c r="H6" s="106"/>
      <c r="I6" s="104" t="s">
        <v>101</v>
      </c>
      <c r="J6" s="105"/>
      <c r="K6" s="106"/>
      <c r="L6" s="104" t="s">
        <v>99</v>
      </c>
      <c r="M6" s="105"/>
      <c r="N6" s="106"/>
      <c r="O6" s="30"/>
    </row>
    <row r="7" spans="1:16" s="6" customFormat="1" ht="20.100000000000001" customHeight="1" x14ac:dyDescent="0.25">
      <c r="A7" s="22"/>
      <c r="B7" s="23"/>
      <c r="C7" s="101"/>
      <c r="D7" s="101"/>
      <c r="E7" s="101"/>
      <c r="F7" s="52" t="s">
        <v>0</v>
      </c>
      <c r="G7" s="52" t="s">
        <v>4</v>
      </c>
      <c r="H7" s="52" t="s">
        <v>2</v>
      </c>
      <c r="I7" s="52" t="s">
        <v>0</v>
      </c>
      <c r="J7" s="52" t="s">
        <v>4</v>
      </c>
      <c r="K7" s="52" t="s">
        <v>2</v>
      </c>
      <c r="L7" s="52" t="s">
        <v>0</v>
      </c>
      <c r="M7" s="52" t="s">
        <v>4</v>
      </c>
      <c r="N7" s="52" t="s">
        <v>2</v>
      </c>
      <c r="O7" s="31"/>
    </row>
    <row r="8" spans="1:16" s="7" customFormat="1" ht="20.100000000000001" customHeight="1" x14ac:dyDescent="0.25">
      <c r="A8" s="24"/>
      <c r="B8" s="25"/>
      <c r="C8" s="102" t="s">
        <v>64</v>
      </c>
      <c r="D8" s="103"/>
      <c r="E8" s="77"/>
      <c r="F8" s="77"/>
      <c r="G8" s="77"/>
      <c r="H8" s="77"/>
      <c r="I8" s="65"/>
      <c r="J8" s="65"/>
      <c r="K8" s="65"/>
      <c r="L8" s="53"/>
      <c r="M8" s="53"/>
      <c r="N8" s="53"/>
      <c r="O8" s="32"/>
    </row>
    <row r="9" spans="1:16" ht="19.5" customHeight="1" x14ac:dyDescent="0.25">
      <c r="A9" s="10"/>
      <c r="B9" s="21"/>
      <c r="C9" s="14" t="s">
        <v>91</v>
      </c>
      <c r="D9" s="14" t="s">
        <v>85</v>
      </c>
      <c r="E9" s="14" t="s">
        <v>103</v>
      </c>
      <c r="F9" s="15">
        <v>7</v>
      </c>
      <c r="G9" s="15">
        <v>5</v>
      </c>
      <c r="H9" s="62">
        <f t="shared" ref="H9:H23" si="0">+G9+F9</f>
        <v>12</v>
      </c>
      <c r="I9" s="15">
        <v>6</v>
      </c>
      <c r="J9" s="15">
        <v>6</v>
      </c>
      <c r="K9" s="62">
        <f t="shared" ref="K9:K23" si="1">+J9+I9</f>
        <v>12</v>
      </c>
      <c r="L9" s="15">
        <v>4</v>
      </c>
      <c r="M9" s="15">
        <v>6</v>
      </c>
      <c r="N9" s="62">
        <f t="shared" ref="N9:N23" si="2">+M9+L9</f>
        <v>10</v>
      </c>
      <c r="O9" s="30"/>
    </row>
    <row r="10" spans="1:16" ht="19.5" customHeight="1" x14ac:dyDescent="0.25">
      <c r="A10" s="10"/>
      <c r="B10" s="21"/>
      <c r="C10" s="14" t="s">
        <v>91</v>
      </c>
      <c r="D10" s="14" t="s">
        <v>85</v>
      </c>
      <c r="E10" s="14" t="s">
        <v>104</v>
      </c>
      <c r="F10" s="15">
        <v>10</v>
      </c>
      <c r="G10" s="15">
        <v>4</v>
      </c>
      <c r="H10" s="62">
        <f t="shared" si="0"/>
        <v>14</v>
      </c>
      <c r="I10" s="15">
        <v>3</v>
      </c>
      <c r="J10" s="15">
        <v>3</v>
      </c>
      <c r="K10" s="62">
        <f t="shared" si="1"/>
        <v>6</v>
      </c>
      <c r="L10" s="15">
        <v>1</v>
      </c>
      <c r="M10" s="15">
        <v>3</v>
      </c>
      <c r="N10" s="62">
        <f t="shared" si="2"/>
        <v>4</v>
      </c>
      <c r="O10" s="30"/>
    </row>
    <row r="11" spans="1:16" ht="19.5" customHeight="1" x14ac:dyDescent="0.25">
      <c r="A11" s="10"/>
      <c r="B11" s="21"/>
      <c r="C11" s="16" t="s">
        <v>95</v>
      </c>
      <c r="D11" s="16" t="s">
        <v>32</v>
      </c>
      <c r="E11" s="16" t="s">
        <v>104</v>
      </c>
      <c r="F11" s="17">
        <v>10</v>
      </c>
      <c r="G11" s="17">
        <v>8</v>
      </c>
      <c r="H11" s="17">
        <f t="shared" si="0"/>
        <v>18</v>
      </c>
      <c r="I11" s="17">
        <v>7</v>
      </c>
      <c r="J11" s="17">
        <v>2</v>
      </c>
      <c r="K11" s="17">
        <f t="shared" ref="K11" si="3">+J11+I11</f>
        <v>9</v>
      </c>
      <c r="L11" s="17">
        <v>0</v>
      </c>
      <c r="M11" s="17">
        <v>0</v>
      </c>
      <c r="N11" s="17">
        <f t="shared" ref="N11" si="4">+M11+L11</f>
        <v>0</v>
      </c>
      <c r="O11" s="30"/>
    </row>
    <row r="12" spans="1:16" ht="19.5" customHeight="1" x14ac:dyDescent="0.25">
      <c r="A12" s="10"/>
      <c r="B12" s="21"/>
      <c r="C12" s="14" t="s">
        <v>91</v>
      </c>
      <c r="D12" s="14" t="s">
        <v>72</v>
      </c>
      <c r="E12" s="14" t="s">
        <v>103</v>
      </c>
      <c r="F12" s="15">
        <v>9</v>
      </c>
      <c r="G12" s="15">
        <v>8</v>
      </c>
      <c r="H12" s="62">
        <f t="shared" si="0"/>
        <v>17</v>
      </c>
      <c r="I12" s="15">
        <v>10</v>
      </c>
      <c r="J12" s="15">
        <v>10</v>
      </c>
      <c r="K12" s="62">
        <f t="shared" si="1"/>
        <v>20</v>
      </c>
      <c r="L12" s="15">
        <v>12</v>
      </c>
      <c r="M12" s="15">
        <v>11</v>
      </c>
      <c r="N12" s="62">
        <f t="shared" si="2"/>
        <v>23</v>
      </c>
      <c r="O12" s="30"/>
    </row>
    <row r="13" spans="1:16" ht="19.5" customHeight="1" x14ac:dyDescent="0.25">
      <c r="A13" s="10"/>
      <c r="B13" s="21"/>
      <c r="C13" s="14" t="s">
        <v>91</v>
      </c>
      <c r="D13" s="14" t="s">
        <v>72</v>
      </c>
      <c r="E13" s="14" t="s">
        <v>104</v>
      </c>
      <c r="F13" s="15">
        <v>12</v>
      </c>
      <c r="G13" s="15">
        <v>13</v>
      </c>
      <c r="H13" s="62">
        <f t="shared" si="0"/>
        <v>25</v>
      </c>
      <c r="I13" s="15">
        <v>5</v>
      </c>
      <c r="J13" s="15">
        <v>7</v>
      </c>
      <c r="K13" s="62">
        <f t="shared" si="1"/>
        <v>12</v>
      </c>
      <c r="L13" s="15">
        <v>5</v>
      </c>
      <c r="M13" s="15">
        <v>5</v>
      </c>
      <c r="N13" s="62">
        <f t="shared" si="2"/>
        <v>10</v>
      </c>
      <c r="O13" s="30"/>
    </row>
    <row r="14" spans="1:16" ht="19.5" customHeight="1" x14ac:dyDescent="0.25">
      <c r="A14" s="10"/>
      <c r="B14" s="21"/>
      <c r="C14" s="16" t="s">
        <v>95</v>
      </c>
      <c r="D14" s="16" t="s">
        <v>87</v>
      </c>
      <c r="E14" s="16" t="s">
        <v>103</v>
      </c>
      <c r="F14" s="17">
        <v>2</v>
      </c>
      <c r="G14" s="17">
        <v>5</v>
      </c>
      <c r="H14" s="63">
        <f t="shared" si="0"/>
        <v>7</v>
      </c>
      <c r="I14" s="17">
        <v>4</v>
      </c>
      <c r="J14" s="17">
        <v>7</v>
      </c>
      <c r="K14" s="63">
        <f t="shared" si="1"/>
        <v>11</v>
      </c>
      <c r="L14" s="17">
        <v>5</v>
      </c>
      <c r="M14" s="17">
        <v>10</v>
      </c>
      <c r="N14" s="63">
        <f t="shared" si="2"/>
        <v>15</v>
      </c>
      <c r="O14" s="30"/>
    </row>
    <row r="15" spans="1:16" ht="19.5" customHeight="1" x14ac:dyDescent="0.25">
      <c r="A15" s="10"/>
      <c r="B15" s="21"/>
      <c r="C15" s="16" t="s">
        <v>95</v>
      </c>
      <c r="D15" s="16" t="s">
        <v>87</v>
      </c>
      <c r="E15" s="16" t="s">
        <v>104</v>
      </c>
      <c r="F15" s="17"/>
      <c r="G15" s="17">
        <v>4</v>
      </c>
      <c r="H15" s="63">
        <f t="shared" si="0"/>
        <v>4</v>
      </c>
      <c r="I15" s="17">
        <v>3</v>
      </c>
      <c r="J15" s="17">
        <v>7</v>
      </c>
      <c r="K15" s="63">
        <f t="shared" si="1"/>
        <v>10</v>
      </c>
      <c r="L15" s="17">
        <v>6</v>
      </c>
      <c r="M15" s="17">
        <v>6</v>
      </c>
      <c r="N15" s="63">
        <f t="shared" si="2"/>
        <v>12</v>
      </c>
      <c r="O15" s="30"/>
    </row>
    <row r="16" spans="1:16" ht="19.5" customHeight="1" x14ac:dyDescent="0.25">
      <c r="A16" s="10"/>
      <c r="B16" s="21"/>
      <c r="C16" s="14" t="s">
        <v>6</v>
      </c>
      <c r="D16" s="14" t="s">
        <v>33</v>
      </c>
      <c r="E16" s="14" t="s">
        <v>103</v>
      </c>
      <c r="F16" s="15">
        <v>13</v>
      </c>
      <c r="G16" s="15">
        <v>22</v>
      </c>
      <c r="H16" s="62">
        <f t="shared" si="0"/>
        <v>35</v>
      </c>
      <c r="I16" s="15">
        <v>15</v>
      </c>
      <c r="J16" s="15">
        <v>23</v>
      </c>
      <c r="K16" s="62">
        <f t="shared" si="1"/>
        <v>38</v>
      </c>
      <c r="L16" s="15">
        <v>17</v>
      </c>
      <c r="M16" s="15">
        <v>26</v>
      </c>
      <c r="N16" s="62">
        <f t="shared" si="2"/>
        <v>43</v>
      </c>
      <c r="O16" s="30"/>
    </row>
    <row r="17" spans="1:15" ht="19.5" customHeight="1" x14ac:dyDescent="0.25">
      <c r="A17" s="10"/>
      <c r="B17" s="21"/>
      <c r="C17" s="14" t="s">
        <v>6</v>
      </c>
      <c r="D17" s="14" t="s">
        <v>33</v>
      </c>
      <c r="E17" s="14" t="s">
        <v>104</v>
      </c>
      <c r="F17" s="15">
        <v>32</v>
      </c>
      <c r="G17" s="15">
        <v>47</v>
      </c>
      <c r="H17" s="62">
        <f t="shared" si="0"/>
        <v>79</v>
      </c>
      <c r="I17" s="15">
        <v>7</v>
      </c>
      <c r="J17" s="15">
        <v>6</v>
      </c>
      <c r="K17" s="62">
        <f t="shared" si="1"/>
        <v>13</v>
      </c>
      <c r="L17" s="15">
        <v>5</v>
      </c>
      <c r="M17" s="15">
        <v>3</v>
      </c>
      <c r="N17" s="62">
        <f t="shared" si="2"/>
        <v>8</v>
      </c>
      <c r="O17" s="30"/>
    </row>
    <row r="18" spans="1:15" ht="19.5" customHeight="1" x14ac:dyDescent="0.25">
      <c r="A18" s="10"/>
      <c r="B18" s="21"/>
      <c r="C18" s="16" t="s">
        <v>91</v>
      </c>
      <c r="D18" s="16" t="s">
        <v>31</v>
      </c>
      <c r="E18" s="16" t="s">
        <v>103</v>
      </c>
      <c r="F18" s="17">
        <v>9</v>
      </c>
      <c r="G18" s="17">
        <v>10</v>
      </c>
      <c r="H18" s="63">
        <f t="shared" si="0"/>
        <v>19</v>
      </c>
      <c r="I18" s="17">
        <v>16</v>
      </c>
      <c r="J18" s="17">
        <v>18</v>
      </c>
      <c r="K18" s="63">
        <f t="shared" si="1"/>
        <v>34</v>
      </c>
      <c r="L18" s="17">
        <v>25</v>
      </c>
      <c r="M18" s="17">
        <v>25</v>
      </c>
      <c r="N18" s="63">
        <f t="shared" si="2"/>
        <v>50</v>
      </c>
      <c r="O18" s="30"/>
    </row>
    <row r="19" spans="1:15" ht="19.5" customHeight="1" x14ac:dyDescent="0.25">
      <c r="A19" s="10"/>
      <c r="B19" s="21"/>
      <c r="C19" s="16" t="s">
        <v>91</v>
      </c>
      <c r="D19" s="16" t="s">
        <v>31</v>
      </c>
      <c r="E19" s="16" t="s">
        <v>104</v>
      </c>
      <c r="F19" s="17">
        <v>18</v>
      </c>
      <c r="G19" s="17">
        <v>28</v>
      </c>
      <c r="H19" s="63">
        <f t="shared" si="0"/>
        <v>46</v>
      </c>
      <c r="I19" s="17">
        <v>16</v>
      </c>
      <c r="J19" s="17">
        <v>21</v>
      </c>
      <c r="K19" s="63">
        <f t="shared" si="1"/>
        <v>37</v>
      </c>
      <c r="L19" s="17">
        <v>11</v>
      </c>
      <c r="M19" s="17">
        <v>15</v>
      </c>
      <c r="N19" s="63">
        <f t="shared" si="2"/>
        <v>26</v>
      </c>
      <c r="O19" s="30"/>
    </row>
    <row r="20" spans="1:15" ht="19.8" customHeight="1" x14ac:dyDescent="0.25">
      <c r="A20" s="10"/>
      <c r="B20" s="21"/>
      <c r="C20" s="14" t="s">
        <v>92</v>
      </c>
      <c r="D20" s="14" t="s">
        <v>30</v>
      </c>
      <c r="E20" s="14" t="s">
        <v>103</v>
      </c>
      <c r="F20" s="15">
        <v>9</v>
      </c>
      <c r="G20" s="15">
        <v>9</v>
      </c>
      <c r="H20" s="62">
        <f t="shared" si="0"/>
        <v>18</v>
      </c>
      <c r="I20" s="15">
        <v>11</v>
      </c>
      <c r="J20" s="15">
        <v>10</v>
      </c>
      <c r="K20" s="62">
        <f t="shared" si="1"/>
        <v>21</v>
      </c>
      <c r="L20" s="15">
        <v>11</v>
      </c>
      <c r="M20" s="15">
        <v>12</v>
      </c>
      <c r="N20" s="62">
        <f t="shared" si="2"/>
        <v>23</v>
      </c>
      <c r="O20" s="30"/>
    </row>
    <row r="21" spans="1:15" ht="19.8" customHeight="1" x14ac:dyDescent="0.25">
      <c r="A21" s="10"/>
      <c r="B21" s="21"/>
      <c r="C21" s="14" t="s">
        <v>92</v>
      </c>
      <c r="D21" s="14" t="s">
        <v>30</v>
      </c>
      <c r="E21" s="14" t="s">
        <v>104</v>
      </c>
      <c r="F21" s="15">
        <v>19</v>
      </c>
      <c r="G21" s="15">
        <v>17</v>
      </c>
      <c r="H21" s="62">
        <f t="shared" si="0"/>
        <v>36</v>
      </c>
      <c r="I21" s="15">
        <v>13</v>
      </c>
      <c r="J21" s="15">
        <v>13</v>
      </c>
      <c r="K21" s="62">
        <f t="shared" si="1"/>
        <v>26</v>
      </c>
      <c r="L21" s="15">
        <v>10</v>
      </c>
      <c r="M21" s="15">
        <v>7</v>
      </c>
      <c r="N21" s="62">
        <f t="shared" si="2"/>
        <v>17</v>
      </c>
      <c r="O21" s="30"/>
    </row>
    <row r="22" spans="1:15" ht="21" customHeight="1" x14ac:dyDescent="0.25">
      <c r="A22" s="10"/>
      <c r="B22" s="21"/>
      <c r="C22" s="16" t="s">
        <v>7</v>
      </c>
      <c r="D22" s="16" t="s">
        <v>34</v>
      </c>
      <c r="E22" s="16" t="s">
        <v>103</v>
      </c>
      <c r="F22" s="17">
        <v>10</v>
      </c>
      <c r="G22" s="17">
        <v>8</v>
      </c>
      <c r="H22" s="63">
        <f t="shared" si="0"/>
        <v>18</v>
      </c>
      <c r="I22" s="17">
        <v>13</v>
      </c>
      <c r="J22" s="17">
        <v>14</v>
      </c>
      <c r="K22" s="63">
        <f t="shared" si="1"/>
        <v>27</v>
      </c>
      <c r="L22" s="17">
        <v>16</v>
      </c>
      <c r="M22" s="17">
        <v>16</v>
      </c>
      <c r="N22" s="63">
        <f t="shared" si="2"/>
        <v>32</v>
      </c>
      <c r="O22" s="30"/>
    </row>
    <row r="23" spans="1:15" ht="21" customHeight="1" x14ac:dyDescent="0.25">
      <c r="A23" s="10"/>
      <c r="B23" s="21"/>
      <c r="C23" s="16" t="s">
        <v>7</v>
      </c>
      <c r="D23" s="16" t="s">
        <v>34</v>
      </c>
      <c r="E23" s="16" t="s">
        <v>104</v>
      </c>
      <c r="F23" s="17">
        <v>17</v>
      </c>
      <c r="G23" s="17">
        <v>8</v>
      </c>
      <c r="H23" s="63">
        <f t="shared" si="0"/>
        <v>25</v>
      </c>
      <c r="I23" s="17">
        <v>10</v>
      </c>
      <c r="J23" s="17">
        <v>8</v>
      </c>
      <c r="K23" s="63">
        <f t="shared" si="1"/>
        <v>18</v>
      </c>
      <c r="L23" s="17">
        <v>4</v>
      </c>
      <c r="M23" s="17">
        <v>6</v>
      </c>
      <c r="N23" s="63">
        <f t="shared" si="2"/>
        <v>10</v>
      </c>
      <c r="O23" s="30"/>
    </row>
    <row r="24" spans="1:15" ht="20.100000000000001" customHeight="1" x14ac:dyDescent="0.25">
      <c r="A24" s="10"/>
      <c r="B24" s="21"/>
      <c r="C24" s="54" t="s">
        <v>108</v>
      </c>
      <c r="D24" s="54"/>
      <c r="E24" s="54"/>
      <c r="F24" s="68">
        <f>+F9+F12+F14+F16+F18+F20+F22</f>
        <v>59</v>
      </c>
      <c r="G24" s="68">
        <f t="shared" ref="G24:N24" si="5">+G9+G12+G14+G16+G18+G20+G22</f>
        <v>67</v>
      </c>
      <c r="H24" s="68">
        <f t="shared" si="5"/>
        <v>126</v>
      </c>
      <c r="I24" s="68">
        <f t="shared" si="5"/>
        <v>75</v>
      </c>
      <c r="J24" s="68">
        <f t="shared" si="5"/>
        <v>88</v>
      </c>
      <c r="K24" s="68">
        <f t="shared" si="5"/>
        <v>163</v>
      </c>
      <c r="L24" s="68">
        <f t="shared" si="5"/>
        <v>90</v>
      </c>
      <c r="M24" s="68">
        <f t="shared" si="5"/>
        <v>106</v>
      </c>
      <c r="N24" s="68">
        <f t="shared" si="5"/>
        <v>196</v>
      </c>
      <c r="O24" s="30"/>
    </row>
    <row r="25" spans="1:15" ht="20.100000000000001" customHeight="1" x14ac:dyDescent="0.25">
      <c r="A25" s="10"/>
      <c r="B25" s="21"/>
      <c r="C25" s="54" t="s">
        <v>109</v>
      </c>
      <c r="D25" s="54"/>
      <c r="E25" s="54"/>
      <c r="F25" s="68">
        <f>+F10+F11+F13+F15+F17+F19+F21+F23</f>
        <v>118</v>
      </c>
      <c r="G25" s="68">
        <f>+G10+G11+G13+G15+G17+G19+G21+G23</f>
        <v>129</v>
      </c>
      <c r="H25" s="68">
        <f>+H10+H11+H13+H15+H17+H19+H21+H23</f>
        <v>247</v>
      </c>
      <c r="I25" s="68">
        <f>+I10+I11+I13+I15+I17+I19+I21+I23</f>
        <v>64</v>
      </c>
      <c r="J25" s="68">
        <f>+J10+J11+J13+J15+J17+J19+J21+J23</f>
        <v>67</v>
      </c>
      <c r="K25" s="68">
        <f>+K10+K11+K13+K15+K17+K19+K21+K23</f>
        <v>131</v>
      </c>
      <c r="L25" s="68">
        <f>+L10+L11+L13+L15+L17+L19+L21+L23</f>
        <v>42</v>
      </c>
      <c r="M25" s="68">
        <f>+M10+M11+M13+M15+M17+M19+M21+M23</f>
        <v>45</v>
      </c>
      <c r="N25" s="68">
        <f>+N10+N11+N13+N15+N17+N19+N21+N23</f>
        <v>87</v>
      </c>
      <c r="O25" s="30"/>
    </row>
    <row r="26" spans="1:15" ht="20.100000000000001" customHeight="1" x14ac:dyDescent="0.25">
      <c r="A26" s="10"/>
      <c r="B26" s="21"/>
      <c r="C26" s="80" t="s">
        <v>110</v>
      </c>
      <c r="D26" s="81"/>
      <c r="E26" s="81"/>
      <c r="F26" s="82">
        <f t="shared" ref="F26:H26" si="6">+F24+F25</f>
        <v>177</v>
      </c>
      <c r="G26" s="82">
        <f t="shared" si="6"/>
        <v>196</v>
      </c>
      <c r="H26" s="82">
        <f t="shared" si="6"/>
        <v>373</v>
      </c>
      <c r="I26" s="82">
        <f>+I24+I25</f>
        <v>139</v>
      </c>
      <c r="J26" s="82">
        <f t="shared" ref="J26:N26" si="7">+J24+J25</f>
        <v>155</v>
      </c>
      <c r="K26" s="82">
        <f t="shared" si="7"/>
        <v>294</v>
      </c>
      <c r="L26" s="82">
        <f t="shared" si="7"/>
        <v>132</v>
      </c>
      <c r="M26" s="82">
        <f t="shared" si="7"/>
        <v>151</v>
      </c>
      <c r="N26" s="82">
        <f t="shared" si="7"/>
        <v>283</v>
      </c>
      <c r="O26" s="30"/>
    </row>
    <row r="27" spans="1:15" ht="20.100000000000001" customHeight="1" x14ac:dyDescent="0.25">
      <c r="A27" s="10"/>
      <c r="B27" s="21"/>
      <c r="C27" s="73"/>
      <c r="D27" s="74"/>
      <c r="E27" s="74"/>
      <c r="F27" s="75"/>
      <c r="G27" s="75"/>
      <c r="H27" s="76"/>
      <c r="I27" s="75"/>
      <c r="J27" s="75"/>
      <c r="K27" s="76"/>
      <c r="L27" s="75"/>
      <c r="M27" s="75"/>
      <c r="N27" s="76"/>
      <c r="O27" s="30"/>
    </row>
    <row r="28" spans="1:15" s="7" customFormat="1" ht="20.100000000000001" customHeight="1" x14ac:dyDescent="0.25">
      <c r="A28" s="24"/>
      <c r="B28" s="25"/>
      <c r="C28" s="102" t="s">
        <v>65</v>
      </c>
      <c r="D28" s="103"/>
      <c r="E28" s="70"/>
      <c r="F28" s="53"/>
      <c r="G28" s="53"/>
      <c r="H28" s="65"/>
      <c r="I28" s="53"/>
      <c r="J28" s="53"/>
      <c r="K28" s="65"/>
      <c r="L28" s="53"/>
      <c r="M28" s="53"/>
      <c r="N28" s="65"/>
      <c r="O28" s="32"/>
    </row>
    <row r="29" spans="1:15" ht="20.100000000000001" customHeight="1" x14ac:dyDescent="0.25">
      <c r="A29" s="10"/>
      <c r="B29" s="21"/>
      <c r="C29" s="14" t="s">
        <v>93</v>
      </c>
      <c r="D29" s="14" t="s">
        <v>35</v>
      </c>
      <c r="E29" s="14" t="s">
        <v>103</v>
      </c>
      <c r="F29" s="15">
        <v>1</v>
      </c>
      <c r="G29" s="15">
        <v>8</v>
      </c>
      <c r="H29" s="62">
        <f t="shared" ref="H29:H42" si="8">+G29+F29</f>
        <v>9</v>
      </c>
      <c r="I29" s="15">
        <v>2</v>
      </c>
      <c r="J29" s="15">
        <v>12</v>
      </c>
      <c r="K29" s="62">
        <f t="shared" ref="K29:K42" si="9">+J29+I29</f>
        <v>14</v>
      </c>
      <c r="L29" s="15">
        <v>4</v>
      </c>
      <c r="M29" s="15">
        <v>21</v>
      </c>
      <c r="N29" s="62">
        <f t="shared" ref="N29:N42" si="10">+M29+L29</f>
        <v>25</v>
      </c>
      <c r="O29" s="32"/>
    </row>
    <row r="30" spans="1:15" ht="20.100000000000001" customHeight="1" x14ac:dyDescent="0.25">
      <c r="A30" s="10"/>
      <c r="B30" s="21"/>
      <c r="C30" s="14" t="s">
        <v>93</v>
      </c>
      <c r="D30" s="14" t="s">
        <v>35</v>
      </c>
      <c r="E30" s="14" t="s">
        <v>104</v>
      </c>
      <c r="F30" s="15">
        <v>1</v>
      </c>
      <c r="G30" s="15">
        <v>11</v>
      </c>
      <c r="H30" s="62">
        <f t="shared" si="8"/>
        <v>12</v>
      </c>
      <c r="I30" s="15">
        <v>1</v>
      </c>
      <c r="J30" s="15">
        <v>6</v>
      </c>
      <c r="K30" s="62">
        <f t="shared" si="9"/>
        <v>7</v>
      </c>
      <c r="L30" s="15">
        <v>1</v>
      </c>
      <c r="M30" s="15">
        <v>4</v>
      </c>
      <c r="N30" s="62">
        <f t="shared" si="10"/>
        <v>5</v>
      </c>
      <c r="O30" s="32"/>
    </row>
    <row r="31" spans="1:15" ht="20.100000000000001" customHeight="1" x14ac:dyDescent="0.25">
      <c r="A31" s="10"/>
      <c r="B31" s="21"/>
      <c r="C31" s="16" t="s">
        <v>10</v>
      </c>
      <c r="D31" s="16" t="s">
        <v>39</v>
      </c>
      <c r="E31" s="16" t="s">
        <v>103</v>
      </c>
      <c r="F31" s="17">
        <v>3</v>
      </c>
      <c r="G31" s="17">
        <v>8</v>
      </c>
      <c r="H31" s="63">
        <f t="shared" si="8"/>
        <v>11</v>
      </c>
      <c r="I31" s="17">
        <v>4</v>
      </c>
      <c r="J31" s="17">
        <v>10</v>
      </c>
      <c r="K31" s="63">
        <f t="shared" si="9"/>
        <v>14</v>
      </c>
      <c r="L31" s="17">
        <v>6</v>
      </c>
      <c r="M31" s="17">
        <v>11</v>
      </c>
      <c r="N31" s="63">
        <f t="shared" si="10"/>
        <v>17</v>
      </c>
      <c r="O31" s="32"/>
    </row>
    <row r="32" spans="1:15" ht="20.100000000000001" customHeight="1" x14ac:dyDescent="0.25">
      <c r="A32" s="10"/>
      <c r="B32" s="21"/>
      <c r="C32" s="16" t="s">
        <v>10</v>
      </c>
      <c r="D32" s="16" t="s">
        <v>39</v>
      </c>
      <c r="E32" s="16" t="s">
        <v>104</v>
      </c>
      <c r="F32" s="17">
        <v>5</v>
      </c>
      <c r="G32" s="17">
        <v>11</v>
      </c>
      <c r="H32" s="63">
        <f t="shared" si="8"/>
        <v>16</v>
      </c>
      <c r="I32" s="17">
        <v>2</v>
      </c>
      <c r="J32" s="17">
        <v>7</v>
      </c>
      <c r="K32" s="63">
        <f t="shared" si="9"/>
        <v>9</v>
      </c>
      <c r="L32" s="17">
        <v>1</v>
      </c>
      <c r="M32" s="17">
        <v>3</v>
      </c>
      <c r="N32" s="63">
        <f t="shared" si="10"/>
        <v>4</v>
      </c>
      <c r="O32" s="32"/>
    </row>
    <row r="33" spans="1:15" ht="20.100000000000001" customHeight="1" x14ac:dyDescent="0.25">
      <c r="A33" s="10"/>
      <c r="B33" s="21"/>
      <c r="C33" s="14" t="s">
        <v>24</v>
      </c>
      <c r="D33" s="14" t="s">
        <v>59</v>
      </c>
      <c r="E33" s="14" t="s">
        <v>103</v>
      </c>
      <c r="F33" s="15">
        <v>10</v>
      </c>
      <c r="G33" s="15">
        <v>5</v>
      </c>
      <c r="H33" s="62">
        <f t="shared" si="8"/>
        <v>15</v>
      </c>
      <c r="I33" s="15">
        <v>15</v>
      </c>
      <c r="J33" s="15">
        <v>8</v>
      </c>
      <c r="K33" s="62">
        <f t="shared" si="9"/>
        <v>23</v>
      </c>
      <c r="L33" s="15">
        <v>16</v>
      </c>
      <c r="M33" s="15">
        <v>14</v>
      </c>
      <c r="N33" s="62">
        <f t="shared" si="10"/>
        <v>30</v>
      </c>
      <c r="O33" s="32"/>
    </row>
    <row r="34" spans="1:15" ht="20.100000000000001" customHeight="1" x14ac:dyDescent="0.25">
      <c r="A34" s="10"/>
      <c r="B34" s="21"/>
      <c r="C34" s="14" t="s">
        <v>24</v>
      </c>
      <c r="D34" s="14" t="s">
        <v>59</v>
      </c>
      <c r="E34" s="14" t="s">
        <v>104</v>
      </c>
      <c r="F34" s="15">
        <v>10</v>
      </c>
      <c r="G34" s="15">
        <v>10</v>
      </c>
      <c r="H34" s="62">
        <f t="shared" si="8"/>
        <v>20</v>
      </c>
      <c r="I34" s="15">
        <v>3</v>
      </c>
      <c r="J34" s="15">
        <v>8</v>
      </c>
      <c r="K34" s="62">
        <f t="shared" si="9"/>
        <v>11</v>
      </c>
      <c r="L34" s="15">
        <v>2</v>
      </c>
      <c r="M34" s="15">
        <v>6</v>
      </c>
      <c r="N34" s="62">
        <f t="shared" si="10"/>
        <v>8</v>
      </c>
      <c r="O34" s="32"/>
    </row>
    <row r="35" spans="1:15" ht="20.100000000000001" customHeight="1" x14ac:dyDescent="0.25">
      <c r="A35" s="10"/>
      <c r="B35" s="21"/>
      <c r="C35" s="16" t="s">
        <v>93</v>
      </c>
      <c r="D35" s="16" t="s">
        <v>38</v>
      </c>
      <c r="E35" s="16" t="s">
        <v>103</v>
      </c>
      <c r="F35" s="17">
        <v>5</v>
      </c>
      <c r="G35" s="17">
        <v>16</v>
      </c>
      <c r="H35" s="63">
        <f t="shared" si="8"/>
        <v>21</v>
      </c>
      <c r="I35" s="17">
        <v>7</v>
      </c>
      <c r="J35" s="17">
        <v>27</v>
      </c>
      <c r="K35" s="63">
        <f t="shared" si="9"/>
        <v>34</v>
      </c>
      <c r="L35" s="17">
        <v>11</v>
      </c>
      <c r="M35" s="17">
        <v>30</v>
      </c>
      <c r="N35" s="63">
        <f t="shared" si="10"/>
        <v>41</v>
      </c>
      <c r="O35" s="32"/>
    </row>
    <row r="36" spans="1:15" ht="20.100000000000001" customHeight="1" x14ac:dyDescent="0.25">
      <c r="A36" s="10"/>
      <c r="B36" s="21"/>
      <c r="C36" s="16" t="s">
        <v>93</v>
      </c>
      <c r="D36" s="16" t="s">
        <v>38</v>
      </c>
      <c r="E36" s="16" t="s">
        <v>104</v>
      </c>
      <c r="F36" s="17">
        <v>10</v>
      </c>
      <c r="G36" s="17">
        <v>24</v>
      </c>
      <c r="H36" s="63">
        <f t="shared" si="8"/>
        <v>34</v>
      </c>
      <c r="I36" s="17">
        <v>3</v>
      </c>
      <c r="J36" s="17">
        <v>17</v>
      </c>
      <c r="K36" s="63">
        <f t="shared" si="9"/>
        <v>20</v>
      </c>
      <c r="L36" s="17">
        <v>2</v>
      </c>
      <c r="M36" s="17">
        <v>9</v>
      </c>
      <c r="N36" s="63">
        <f t="shared" si="10"/>
        <v>11</v>
      </c>
      <c r="O36" s="32"/>
    </row>
    <row r="37" spans="1:15" ht="20.100000000000001" customHeight="1" x14ac:dyDescent="0.25">
      <c r="A37" s="10"/>
      <c r="B37" s="21"/>
      <c r="C37" s="14" t="s">
        <v>28</v>
      </c>
      <c r="D37" s="14" t="s">
        <v>40</v>
      </c>
      <c r="E37" s="14" t="s">
        <v>103</v>
      </c>
      <c r="F37" s="15">
        <v>22</v>
      </c>
      <c r="G37" s="15">
        <v>54</v>
      </c>
      <c r="H37" s="62">
        <f t="shared" si="8"/>
        <v>76</v>
      </c>
      <c r="I37" s="15">
        <v>32</v>
      </c>
      <c r="J37" s="15">
        <v>73</v>
      </c>
      <c r="K37" s="62">
        <f t="shared" si="9"/>
        <v>105</v>
      </c>
      <c r="L37" s="15">
        <v>38</v>
      </c>
      <c r="M37" s="15">
        <v>88</v>
      </c>
      <c r="N37" s="62">
        <f t="shared" si="10"/>
        <v>126</v>
      </c>
      <c r="O37" s="32"/>
    </row>
    <row r="38" spans="1:15" ht="20.100000000000001" customHeight="1" x14ac:dyDescent="0.25">
      <c r="A38" s="10"/>
      <c r="B38" s="21"/>
      <c r="C38" s="14" t="s">
        <v>28</v>
      </c>
      <c r="D38" s="14" t="s">
        <v>40</v>
      </c>
      <c r="E38" s="14" t="s">
        <v>104</v>
      </c>
      <c r="F38" s="15">
        <v>8</v>
      </c>
      <c r="G38" s="15">
        <v>32</v>
      </c>
      <c r="H38" s="62">
        <f t="shared" si="8"/>
        <v>40</v>
      </c>
      <c r="I38" s="15">
        <v>4</v>
      </c>
      <c r="J38" s="15">
        <v>23</v>
      </c>
      <c r="K38" s="62">
        <f t="shared" si="9"/>
        <v>27</v>
      </c>
      <c r="L38" s="15">
        <v>1</v>
      </c>
      <c r="M38" s="15">
        <v>7</v>
      </c>
      <c r="N38" s="62">
        <f t="shared" si="10"/>
        <v>8</v>
      </c>
      <c r="O38" s="32"/>
    </row>
    <row r="39" spans="1:15" ht="20.100000000000001" customHeight="1" x14ac:dyDescent="0.25">
      <c r="A39" s="10"/>
      <c r="B39" s="21"/>
      <c r="C39" s="16" t="s">
        <v>8</v>
      </c>
      <c r="D39" s="16" t="s">
        <v>70</v>
      </c>
      <c r="E39" s="16" t="s">
        <v>103</v>
      </c>
      <c r="F39" s="17">
        <v>10</v>
      </c>
      <c r="G39" s="17">
        <v>21</v>
      </c>
      <c r="H39" s="63">
        <f t="shared" si="8"/>
        <v>31</v>
      </c>
      <c r="I39" s="17">
        <v>20</v>
      </c>
      <c r="J39" s="17">
        <v>27</v>
      </c>
      <c r="K39" s="63">
        <f t="shared" si="9"/>
        <v>47</v>
      </c>
      <c r="L39" s="17">
        <v>20</v>
      </c>
      <c r="M39" s="17">
        <v>34</v>
      </c>
      <c r="N39" s="63">
        <f t="shared" si="10"/>
        <v>54</v>
      </c>
      <c r="O39" s="32"/>
    </row>
    <row r="40" spans="1:15" ht="20.100000000000001" customHeight="1" x14ac:dyDescent="0.25">
      <c r="A40" s="10"/>
      <c r="B40" s="21"/>
      <c r="C40" s="16" t="s">
        <v>8</v>
      </c>
      <c r="D40" s="16" t="s">
        <v>70</v>
      </c>
      <c r="E40" s="16" t="s">
        <v>104</v>
      </c>
      <c r="F40" s="17">
        <v>6</v>
      </c>
      <c r="G40" s="17">
        <v>10</v>
      </c>
      <c r="H40" s="63">
        <f t="shared" si="8"/>
        <v>16</v>
      </c>
      <c r="I40" s="17">
        <v>4</v>
      </c>
      <c r="J40" s="17">
        <v>6</v>
      </c>
      <c r="K40" s="63">
        <f t="shared" si="9"/>
        <v>10</v>
      </c>
      <c r="L40" s="17">
        <v>2</v>
      </c>
      <c r="M40" s="17">
        <v>1</v>
      </c>
      <c r="N40" s="63">
        <f t="shared" si="10"/>
        <v>3</v>
      </c>
      <c r="O40" s="32"/>
    </row>
    <row r="41" spans="1:15" ht="20.100000000000001" customHeight="1" x14ac:dyDescent="0.25">
      <c r="A41" s="10"/>
      <c r="B41" s="21"/>
      <c r="C41" s="14" t="s">
        <v>16</v>
      </c>
      <c r="D41" s="14" t="s">
        <v>51</v>
      </c>
      <c r="E41" s="14" t="s">
        <v>103</v>
      </c>
      <c r="F41" s="15">
        <v>7</v>
      </c>
      <c r="G41" s="15">
        <v>3</v>
      </c>
      <c r="H41" s="62">
        <f t="shared" si="8"/>
        <v>10</v>
      </c>
      <c r="I41" s="15">
        <v>9</v>
      </c>
      <c r="J41" s="15">
        <v>8</v>
      </c>
      <c r="K41" s="62">
        <f t="shared" si="9"/>
        <v>17</v>
      </c>
      <c r="L41" s="15">
        <v>9</v>
      </c>
      <c r="M41" s="15">
        <v>11</v>
      </c>
      <c r="N41" s="62">
        <f t="shared" si="10"/>
        <v>20</v>
      </c>
      <c r="O41" s="32"/>
    </row>
    <row r="42" spans="1:15" ht="20.100000000000001" customHeight="1" x14ac:dyDescent="0.25">
      <c r="A42" s="10"/>
      <c r="B42" s="21"/>
      <c r="C42" s="14" t="s">
        <v>16</v>
      </c>
      <c r="D42" s="14" t="s">
        <v>51</v>
      </c>
      <c r="E42" s="14" t="s">
        <v>104</v>
      </c>
      <c r="F42" s="15">
        <v>12</v>
      </c>
      <c r="G42" s="15">
        <v>10</v>
      </c>
      <c r="H42" s="62">
        <f t="shared" si="8"/>
        <v>22</v>
      </c>
      <c r="I42" s="15">
        <v>7</v>
      </c>
      <c r="J42" s="15">
        <v>8</v>
      </c>
      <c r="K42" s="62">
        <f t="shared" si="9"/>
        <v>15</v>
      </c>
      <c r="L42" s="15">
        <v>5</v>
      </c>
      <c r="M42" s="15">
        <v>4</v>
      </c>
      <c r="N42" s="62">
        <f t="shared" si="10"/>
        <v>9</v>
      </c>
      <c r="O42" s="32"/>
    </row>
    <row r="43" spans="1:15" ht="28.2" customHeight="1" x14ac:dyDescent="0.25">
      <c r="A43" s="10"/>
      <c r="B43" s="21"/>
      <c r="C43" s="16" t="s">
        <v>28</v>
      </c>
      <c r="D43" s="16" t="s">
        <v>73</v>
      </c>
      <c r="E43" s="16" t="s">
        <v>103</v>
      </c>
      <c r="F43" s="17">
        <v>5</v>
      </c>
      <c r="G43" s="17">
        <v>13</v>
      </c>
      <c r="H43" s="63">
        <f>+G43+F43</f>
        <v>18</v>
      </c>
      <c r="I43" s="17">
        <v>3</v>
      </c>
      <c r="J43" s="17">
        <v>11</v>
      </c>
      <c r="K43" s="63">
        <f>+J43+I43</f>
        <v>14</v>
      </c>
      <c r="L43" s="17">
        <v>3</v>
      </c>
      <c r="M43" s="17">
        <v>10</v>
      </c>
      <c r="N43" s="63">
        <f>+M43+L43</f>
        <v>13</v>
      </c>
      <c r="O43" s="30"/>
    </row>
    <row r="44" spans="1:15" ht="20.100000000000001" customHeight="1" x14ac:dyDescent="0.25">
      <c r="A44" s="10"/>
      <c r="B44" s="21"/>
      <c r="C44" s="54" t="s">
        <v>108</v>
      </c>
      <c r="D44" s="47"/>
      <c r="E44" s="47"/>
      <c r="F44" s="68">
        <f>+F29+F31+F33+F35+F37+F39+F41+F43</f>
        <v>63</v>
      </c>
      <c r="G44" s="68">
        <f>+G29+G31+G33+G35+G37+G39+G41+G43</f>
        <v>128</v>
      </c>
      <c r="H44" s="68">
        <f>+H29+H31+H33+H35+H37+H39+H41+H43</f>
        <v>191</v>
      </c>
      <c r="I44" s="68">
        <f>+I29+I31+I33+I35+I37+I39+I41+I43</f>
        <v>92</v>
      </c>
      <c r="J44" s="68">
        <f>+J29+J31+J33+J35+J37+J39+J41+J43</f>
        <v>176</v>
      </c>
      <c r="K44" s="68">
        <f>+K29+K31+K33+K35+K37+K39+K41+K43</f>
        <v>268</v>
      </c>
      <c r="L44" s="68">
        <f>+L29+L31+L33+L35+L37+L39+L41+L43</f>
        <v>107</v>
      </c>
      <c r="M44" s="68">
        <f>+M29+M31+M33+M35+M37+M39+M41+M43</f>
        <v>219</v>
      </c>
      <c r="N44" s="68">
        <f>+N29+N31+N33+N35+N37+N39+N41+N43</f>
        <v>326</v>
      </c>
      <c r="O44" s="30"/>
    </row>
    <row r="45" spans="1:15" ht="20.100000000000001" customHeight="1" x14ac:dyDescent="0.25">
      <c r="A45" s="10"/>
      <c r="B45" s="21"/>
      <c r="C45" s="54" t="s">
        <v>109</v>
      </c>
      <c r="D45" s="83"/>
      <c r="E45" s="83"/>
      <c r="F45" s="68">
        <f>+F30+F32+F34+F36+F38+F40+F42</f>
        <v>52</v>
      </c>
      <c r="G45" s="68">
        <f t="shared" ref="G45:N45" si="11">+G30+G32+G34+G36+G38+G40+G42</f>
        <v>108</v>
      </c>
      <c r="H45" s="68">
        <f t="shared" si="11"/>
        <v>160</v>
      </c>
      <c r="I45" s="68">
        <f t="shared" si="11"/>
        <v>24</v>
      </c>
      <c r="J45" s="68">
        <f t="shared" si="11"/>
        <v>75</v>
      </c>
      <c r="K45" s="68">
        <f t="shared" si="11"/>
        <v>99</v>
      </c>
      <c r="L45" s="68">
        <f t="shared" si="11"/>
        <v>14</v>
      </c>
      <c r="M45" s="68">
        <f t="shared" si="11"/>
        <v>34</v>
      </c>
      <c r="N45" s="68">
        <f t="shared" si="11"/>
        <v>48</v>
      </c>
      <c r="O45" s="30"/>
    </row>
    <row r="46" spans="1:15" ht="20.100000000000001" customHeight="1" x14ac:dyDescent="0.25">
      <c r="A46" s="10"/>
      <c r="B46" s="21"/>
      <c r="C46" s="80" t="s">
        <v>110</v>
      </c>
      <c r="D46" s="81"/>
      <c r="E46" s="81"/>
      <c r="F46" s="82">
        <f t="shared" ref="F46:H46" si="12">+F44+F45</f>
        <v>115</v>
      </c>
      <c r="G46" s="82">
        <f t="shared" si="12"/>
        <v>236</v>
      </c>
      <c r="H46" s="82">
        <f t="shared" si="12"/>
        <v>351</v>
      </c>
      <c r="I46" s="82">
        <f>+I44+I45</f>
        <v>116</v>
      </c>
      <c r="J46" s="82">
        <f t="shared" ref="J46" si="13">+J44+J45</f>
        <v>251</v>
      </c>
      <c r="K46" s="82">
        <f t="shared" ref="K46" si="14">+K44+K45</f>
        <v>367</v>
      </c>
      <c r="L46" s="82">
        <f t="shared" ref="L46" si="15">+L44+L45</f>
        <v>121</v>
      </c>
      <c r="M46" s="82">
        <f t="shared" ref="M46" si="16">+M44+M45</f>
        <v>253</v>
      </c>
      <c r="N46" s="82">
        <f t="shared" ref="N46" si="17">+N44+N45</f>
        <v>374</v>
      </c>
      <c r="O46" s="30"/>
    </row>
    <row r="47" spans="1:15" s="90" customFormat="1" ht="20.100000000000001" customHeight="1" x14ac:dyDescent="0.25">
      <c r="A47" s="78"/>
      <c r="B47" s="84"/>
      <c r="C47" s="85"/>
      <c r="D47" s="86"/>
      <c r="E47" s="86"/>
      <c r="F47" s="87"/>
      <c r="G47" s="87"/>
      <c r="H47" s="88"/>
      <c r="I47" s="87"/>
      <c r="J47" s="87"/>
      <c r="K47" s="88"/>
      <c r="L47" s="87"/>
      <c r="M47" s="87"/>
      <c r="N47" s="88"/>
      <c r="O47" s="89"/>
    </row>
    <row r="48" spans="1:15" s="7" customFormat="1" ht="20.100000000000001" customHeight="1" x14ac:dyDescent="0.25">
      <c r="A48" s="24"/>
      <c r="B48" s="25"/>
      <c r="C48" s="102" t="s">
        <v>5</v>
      </c>
      <c r="D48" s="103"/>
      <c r="E48" s="70"/>
      <c r="F48" s="53"/>
      <c r="G48" s="53"/>
      <c r="H48" s="65"/>
      <c r="I48" s="53"/>
      <c r="J48" s="53"/>
      <c r="K48" s="65"/>
      <c r="L48" s="53"/>
      <c r="M48" s="53"/>
      <c r="N48" s="65"/>
      <c r="O48" s="32"/>
    </row>
    <row r="49" spans="1:15" s="7" customFormat="1" ht="19.5" customHeight="1" x14ac:dyDescent="0.25">
      <c r="A49" s="24"/>
      <c r="B49" s="25"/>
      <c r="C49" s="14" t="s">
        <v>94</v>
      </c>
      <c r="D49" s="14" t="s">
        <v>44</v>
      </c>
      <c r="E49" s="14" t="s">
        <v>103</v>
      </c>
      <c r="F49" s="15">
        <v>1</v>
      </c>
      <c r="G49" s="15">
        <v>15</v>
      </c>
      <c r="H49" s="62">
        <f t="shared" ref="H49:H67" si="18">+G49+F49</f>
        <v>16</v>
      </c>
      <c r="I49" s="15">
        <v>2</v>
      </c>
      <c r="J49" s="15">
        <v>14</v>
      </c>
      <c r="K49" s="62">
        <f t="shared" ref="K49:K67" si="19">+J49+I49</f>
        <v>16</v>
      </c>
      <c r="L49" s="15">
        <v>2</v>
      </c>
      <c r="M49" s="15">
        <v>16</v>
      </c>
      <c r="N49" s="62">
        <f t="shared" ref="N49:N67" si="20">+M49+L49</f>
        <v>18</v>
      </c>
      <c r="O49" s="32"/>
    </row>
    <row r="50" spans="1:15" s="7" customFormat="1" ht="19.5" customHeight="1" x14ac:dyDescent="0.25">
      <c r="A50" s="24"/>
      <c r="B50" s="25"/>
      <c r="C50" s="14" t="s">
        <v>94</v>
      </c>
      <c r="D50" s="14" t="s">
        <v>44</v>
      </c>
      <c r="E50" s="14" t="s">
        <v>104</v>
      </c>
      <c r="F50" s="15">
        <v>2</v>
      </c>
      <c r="G50" s="15">
        <v>27</v>
      </c>
      <c r="H50" s="62">
        <f t="shared" si="18"/>
        <v>29</v>
      </c>
      <c r="I50" s="15">
        <v>0</v>
      </c>
      <c r="J50" s="15">
        <v>15</v>
      </c>
      <c r="K50" s="62">
        <f t="shared" si="19"/>
        <v>15</v>
      </c>
      <c r="L50" s="15">
        <v>0</v>
      </c>
      <c r="M50" s="15">
        <v>9</v>
      </c>
      <c r="N50" s="62">
        <f t="shared" si="20"/>
        <v>9</v>
      </c>
      <c r="O50" s="32"/>
    </row>
    <row r="51" spans="1:15" s="7" customFormat="1" ht="19.5" customHeight="1" x14ac:dyDescent="0.25">
      <c r="A51" s="24"/>
      <c r="B51" s="25"/>
      <c r="C51" s="16" t="s">
        <v>94</v>
      </c>
      <c r="D51" s="16" t="s">
        <v>37</v>
      </c>
      <c r="E51" s="16" t="s">
        <v>103</v>
      </c>
      <c r="F51" s="17">
        <v>14</v>
      </c>
      <c r="G51" s="17">
        <v>10</v>
      </c>
      <c r="H51" s="63">
        <f t="shared" si="18"/>
        <v>24</v>
      </c>
      <c r="I51" s="17">
        <v>18</v>
      </c>
      <c r="J51" s="17">
        <v>13</v>
      </c>
      <c r="K51" s="63">
        <f t="shared" si="19"/>
        <v>31</v>
      </c>
      <c r="L51" s="17">
        <v>21</v>
      </c>
      <c r="M51" s="17">
        <v>18</v>
      </c>
      <c r="N51" s="63">
        <f t="shared" si="20"/>
        <v>39</v>
      </c>
      <c r="O51" s="32"/>
    </row>
    <row r="52" spans="1:15" s="7" customFormat="1" ht="19.5" customHeight="1" x14ac:dyDescent="0.25">
      <c r="A52" s="24"/>
      <c r="B52" s="25"/>
      <c r="C52" s="16" t="s">
        <v>94</v>
      </c>
      <c r="D52" s="16" t="s">
        <v>37</v>
      </c>
      <c r="E52" s="16" t="s">
        <v>104</v>
      </c>
      <c r="F52" s="17">
        <v>19</v>
      </c>
      <c r="G52" s="17">
        <v>7</v>
      </c>
      <c r="H52" s="63">
        <f t="shared" si="18"/>
        <v>26</v>
      </c>
      <c r="I52" s="17">
        <v>16</v>
      </c>
      <c r="J52" s="17">
        <v>5</v>
      </c>
      <c r="K52" s="63">
        <f t="shared" si="19"/>
        <v>21</v>
      </c>
      <c r="L52" s="17">
        <v>5</v>
      </c>
      <c r="M52" s="17">
        <v>6</v>
      </c>
      <c r="N52" s="63">
        <f t="shared" si="20"/>
        <v>11</v>
      </c>
      <c r="O52" s="32"/>
    </row>
    <row r="53" spans="1:15" s="7" customFormat="1" ht="19.5" customHeight="1" x14ac:dyDescent="0.25">
      <c r="A53" s="24"/>
      <c r="B53" s="25"/>
      <c r="C53" s="14" t="s">
        <v>94</v>
      </c>
      <c r="D53" s="14" t="s">
        <v>49</v>
      </c>
      <c r="E53" s="14" t="s">
        <v>103</v>
      </c>
      <c r="F53" s="15">
        <v>12</v>
      </c>
      <c r="G53" s="15">
        <v>23</v>
      </c>
      <c r="H53" s="62">
        <f t="shared" si="18"/>
        <v>35</v>
      </c>
      <c r="I53" s="15">
        <v>22</v>
      </c>
      <c r="J53" s="15">
        <v>30</v>
      </c>
      <c r="K53" s="62">
        <f t="shared" si="19"/>
        <v>52</v>
      </c>
      <c r="L53" s="15">
        <v>22</v>
      </c>
      <c r="M53" s="15">
        <v>30</v>
      </c>
      <c r="N53" s="62">
        <f t="shared" si="20"/>
        <v>52</v>
      </c>
      <c r="O53" s="32"/>
    </row>
    <row r="54" spans="1:15" s="7" customFormat="1" ht="19.5" customHeight="1" x14ac:dyDescent="0.25">
      <c r="A54" s="24"/>
      <c r="B54" s="25"/>
      <c r="C54" s="14" t="s">
        <v>94</v>
      </c>
      <c r="D54" s="14" t="s">
        <v>49</v>
      </c>
      <c r="E54" s="14" t="s">
        <v>104</v>
      </c>
      <c r="F54" s="15">
        <v>6</v>
      </c>
      <c r="G54" s="15">
        <v>7</v>
      </c>
      <c r="H54" s="62">
        <f t="shared" si="18"/>
        <v>13</v>
      </c>
      <c r="I54" s="15">
        <v>2</v>
      </c>
      <c r="J54" s="15">
        <v>3</v>
      </c>
      <c r="K54" s="62">
        <f t="shared" si="19"/>
        <v>5</v>
      </c>
      <c r="L54" s="15">
        <v>1</v>
      </c>
      <c r="M54" s="15">
        <v>3</v>
      </c>
      <c r="N54" s="62">
        <f t="shared" si="20"/>
        <v>4</v>
      </c>
      <c r="O54" s="32"/>
    </row>
    <row r="55" spans="1:15" s="7" customFormat="1" ht="19.5" customHeight="1" x14ac:dyDescent="0.25">
      <c r="A55" s="24"/>
      <c r="B55" s="25"/>
      <c r="C55" s="16" t="s">
        <v>12</v>
      </c>
      <c r="D55" s="16" t="s">
        <v>41</v>
      </c>
      <c r="E55" s="16" t="s">
        <v>103</v>
      </c>
      <c r="F55" s="17">
        <v>7</v>
      </c>
      <c r="G55" s="17">
        <v>33</v>
      </c>
      <c r="H55" s="63">
        <f t="shared" si="18"/>
        <v>40</v>
      </c>
      <c r="I55" s="17">
        <v>10</v>
      </c>
      <c r="J55" s="17">
        <v>40</v>
      </c>
      <c r="K55" s="63">
        <f t="shared" si="19"/>
        <v>50</v>
      </c>
      <c r="L55" s="17">
        <v>12</v>
      </c>
      <c r="M55" s="17">
        <v>42</v>
      </c>
      <c r="N55" s="63">
        <f t="shared" si="20"/>
        <v>54</v>
      </c>
      <c r="O55" s="32"/>
    </row>
    <row r="56" spans="1:15" s="7" customFormat="1" ht="19.5" customHeight="1" x14ac:dyDescent="0.25">
      <c r="A56" s="24"/>
      <c r="B56" s="25"/>
      <c r="C56" s="16" t="s">
        <v>12</v>
      </c>
      <c r="D56" s="16" t="s">
        <v>41</v>
      </c>
      <c r="E56" s="16" t="s">
        <v>104</v>
      </c>
      <c r="F56" s="17">
        <v>6</v>
      </c>
      <c r="G56" s="17">
        <v>27</v>
      </c>
      <c r="H56" s="63">
        <f t="shared" si="18"/>
        <v>33</v>
      </c>
      <c r="I56" s="17">
        <v>4</v>
      </c>
      <c r="J56" s="17">
        <v>16</v>
      </c>
      <c r="K56" s="63">
        <f t="shared" si="19"/>
        <v>20</v>
      </c>
      <c r="L56" s="17">
        <v>2</v>
      </c>
      <c r="M56" s="17">
        <v>11</v>
      </c>
      <c r="N56" s="63">
        <f t="shared" si="20"/>
        <v>13</v>
      </c>
      <c r="O56" s="32"/>
    </row>
    <row r="57" spans="1:15" s="7" customFormat="1" ht="19.5" customHeight="1" x14ac:dyDescent="0.25">
      <c r="A57" s="24"/>
      <c r="B57" s="25"/>
      <c r="C57" s="14" t="s">
        <v>94</v>
      </c>
      <c r="D57" s="14" t="s">
        <v>42</v>
      </c>
      <c r="E57" s="14" t="s">
        <v>103</v>
      </c>
      <c r="F57" s="15">
        <v>10</v>
      </c>
      <c r="G57" s="15">
        <v>27</v>
      </c>
      <c r="H57" s="62">
        <f t="shared" si="18"/>
        <v>37</v>
      </c>
      <c r="I57" s="15">
        <v>12</v>
      </c>
      <c r="J57" s="15">
        <v>35</v>
      </c>
      <c r="K57" s="62">
        <f t="shared" si="19"/>
        <v>47</v>
      </c>
      <c r="L57" s="15">
        <v>16</v>
      </c>
      <c r="M57" s="15">
        <v>45</v>
      </c>
      <c r="N57" s="62">
        <f t="shared" si="20"/>
        <v>61</v>
      </c>
      <c r="O57" s="32"/>
    </row>
    <row r="58" spans="1:15" s="7" customFormat="1" ht="19.5" customHeight="1" x14ac:dyDescent="0.25">
      <c r="A58" s="24"/>
      <c r="B58" s="25"/>
      <c r="C58" s="14" t="s">
        <v>94</v>
      </c>
      <c r="D58" s="14" t="s">
        <v>42</v>
      </c>
      <c r="E58" s="14" t="s">
        <v>104</v>
      </c>
      <c r="F58" s="15">
        <v>7</v>
      </c>
      <c r="G58" s="15">
        <v>15</v>
      </c>
      <c r="H58" s="62">
        <f t="shared" si="18"/>
        <v>22</v>
      </c>
      <c r="I58" s="15">
        <v>5</v>
      </c>
      <c r="J58" s="15">
        <v>12</v>
      </c>
      <c r="K58" s="62">
        <f t="shared" si="19"/>
        <v>17</v>
      </c>
      <c r="L58" s="15">
        <v>4</v>
      </c>
      <c r="M58" s="15">
        <v>10</v>
      </c>
      <c r="N58" s="62">
        <f t="shared" si="20"/>
        <v>14</v>
      </c>
      <c r="O58" s="32"/>
    </row>
    <row r="59" spans="1:15" s="7" customFormat="1" ht="19.5" customHeight="1" x14ac:dyDescent="0.25">
      <c r="A59" s="24"/>
      <c r="B59" s="25"/>
      <c r="C59" s="16" t="s">
        <v>94</v>
      </c>
      <c r="D59" s="16" t="s">
        <v>43</v>
      </c>
      <c r="E59" s="16" t="s">
        <v>103</v>
      </c>
      <c r="F59" s="17">
        <v>18</v>
      </c>
      <c r="G59" s="17">
        <v>34</v>
      </c>
      <c r="H59" s="63">
        <f t="shared" si="18"/>
        <v>52</v>
      </c>
      <c r="I59" s="17">
        <v>21</v>
      </c>
      <c r="J59" s="17">
        <v>40</v>
      </c>
      <c r="K59" s="63">
        <f t="shared" si="19"/>
        <v>61</v>
      </c>
      <c r="L59" s="17">
        <v>21</v>
      </c>
      <c r="M59" s="17">
        <v>42</v>
      </c>
      <c r="N59" s="63">
        <f t="shared" si="20"/>
        <v>63</v>
      </c>
      <c r="O59" s="32"/>
    </row>
    <row r="60" spans="1:15" s="7" customFormat="1" ht="19.5" customHeight="1" x14ac:dyDescent="0.25">
      <c r="A60" s="24"/>
      <c r="B60" s="25"/>
      <c r="C60" s="16" t="s">
        <v>94</v>
      </c>
      <c r="D60" s="16" t="s">
        <v>43</v>
      </c>
      <c r="E60" s="16" t="s">
        <v>104</v>
      </c>
      <c r="F60" s="17">
        <v>14</v>
      </c>
      <c r="G60" s="17">
        <v>28</v>
      </c>
      <c r="H60" s="63">
        <f t="shared" si="18"/>
        <v>42</v>
      </c>
      <c r="I60" s="17">
        <v>10</v>
      </c>
      <c r="J60" s="17">
        <v>20</v>
      </c>
      <c r="K60" s="63">
        <f t="shared" si="19"/>
        <v>30</v>
      </c>
      <c r="L60" s="17">
        <v>6</v>
      </c>
      <c r="M60" s="17">
        <v>16</v>
      </c>
      <c r="N60" s="63">
        <f t="shared" si="20"/>
        <v>22</v>
      </c>
      <c r="O60" s="32"/>
    </row>
    <row r="61" spans="1:15" s="7" customFormat="1" ht="19.5" customHeight="1" x14ac:dyDescent="0.25">
      <c r="A61" s="24"/>
      <c r="B61" s="25"/>
      <c r="C61" s="14" t="s">
        <v>94</v>
      </c>
      <c r="D61" s="14" t="s">
        <v>66</v>
      </c>
      <c r="E61" s="14" t="s">
        <v>103</v>
      </c>
      <c r="F61" s="15">
        <v>2</v>
      </c>
      <c r="G61" s="15">
        <v>9</v>
      </c>
      <c r="H61" s="62">
        <f t="shared" si="18"/>
        <v>11</v>
      </c>
      <c r="I61" s="15">
        <v>2</v>
      </c>
      <c r="J61" s="15">
        <v>7</v>
      </c>
      <c r="K61" s="62">
        <f t="shared" si="19"/>
        <v>9</v>
      </c>
      <c r="L61" s="15">
        <v>2</v>
      </c>
      <c r="M61" s="15">
        <v>7</v>
      </c>
      <c r="N61" s="62">
        <f t="shared" si="20"/>
        <v>9</v>
      </c>
      <c r="O61" s="32"/>
    </row>
    <row r="62" spans="1:15" s="7" customFormat="1" ht="19.5" customHeight="1" x14ac:dyDescent="0.25">
      <c r="A62" s="24"/>
      <c r="B62" s="25"/>
      <c r="C62" s="14" t="s">
        <v>94</v>
      </c>
      <c r="D62" s="14" t="s">
        <v>66</v>
      </c>
      <c r="E62" s="14" t="s">
        <v>104</v>
      </c>
      <c r="F62" s="15">
        <v>2</v>
      </c>
      <c r="G62" s="15">
        <v>13</v>
      </c>
      <c r="H62" s="62">
        <f t="shared" si="18"/>
        <v>15</v>
      </c>
      <c r="I62" s="15">
        <v>1</v>
      </c>
      <c r="J62" s="15">
        <v>6</v>
      </c>
      <c r="K62" s="62">
        <f t="shared" si="19"/>
        <v>7</v>
      </c>
      <c r="L62" s="15">
        <v>1</v>
      </c>
      <c r="M62" s="15">
        <v>6</v>
      </c>
      <c r="N62" s="62">
        <f t="shared" si="20"/>
        <v>7</v>
      </c>
      <c r="O62" s="32"/>
    </row>
    <row r="63" spans="1:15" s="7" customFormat="1" ht="19.5" customHeight="1" x14ac:dyDescent="0.25">
      <c r="A63" s="24"/>
      <c r="B63" s="25"/>
      <c r="C63" s="16" t="s">
        <v>11</v>
      </c>
      <c r="D63" s="16" t="s">
        <v>88</v>
      </c>
      <c r="E63" s="16" t="s">
        <v>103</v>
      </c>
      <c r="F63" s="17">
        <v>2</v>
      </c>
      <c r="G63" s="17">
        <v>11</v>
      </c>
      <c r="H63" s="63">
        <f t="shared" si="18"/>
        <v>13</v>
      </c>
      <c r="I63" s="17">
        <v>2</v>
      </c>
      <c r="J63" s="17">
        <v>18</v>
      </c>
      <c r="K63" s="63">
        <f t="shared" si="19"/>
        <v>20</v>
      </c>
      <c r="L63" s="17">
        <v>4</v>
      </c>
      <c r="M63" s="17">
        <v>19</v>
      </c>
      <c r="N63" s="63">
        <f t="shared" si="20"/>
        <v>23</v>
      </c>
      <c r="O63" s="32"/>
    </row>
    <row r="64" spans="1:15" s="7" customFormat="1" ht="19.5" customHeight="1" x14ac:dyDescent="0.25">
      <c r="A64" s="24"/>
      <c r="B64" s="25"/>
      <c r="C64" s="16" t="s">
        <v>11</v>
      </c>
      <c r="D64" s="16" t="s">
        <v>88</v>
      </c>
      <c r="E64" s="16" t="s">
        <v>104</v>
      </c>
      <c r="F64" s="17">
        <v>1</v>
      </c>
      <c r="G64" s="17">
        <v>14</v>
      </c>
      <c r="H64" s="63">
        <f t="shared" si="18"/>
        <v>15</v>
      </c>
      <c r="I64" s="17">
        <v>0</v>
      </c>
      <c r="J64" s="17">
        <v>4</v>
      </c>
      <c r="K64" s="63">
        <f t="shared" si="19"/>
        <v>4</v>
      </c>
      <c r="L64" s="17">
        <v>0</v>
      </c>
      <c r="M64" s="17">
        <v>1</v>
      </c>
      <c r="N64" s="63">
        <f t="shared" si="20"/>
        <v>1</v>
      </c>
      <c r="O64" s="32"/>
    </row>
    <row r="65" spans="1:16" s="7" customFormat="1" ht="19.5" customHeight="1" x14ac:dyDescent="0.25">
      <c r="A65" s="24"/>
      <c r="B65" s="25"/>
      <c r="C65" s="14" t="s">
        <v>94</v>
      </c>
      <c r="D65" s="14" t="s">
        <v>96</v>
      </c>
      <c r="E65" s="14" t="s">
        <v>103</v>
      </c>
      <c r="F65" s="15">
        <v>0</v>
      </c>
      <c r="G65" s="15">
        <v>8</v>
      </c>
      <c r="H65" s="62">
        <f t="shared" si="18"/>
        <v>8</v>
      </c>
      <c r="I65" s="15">
        <v>1</v>
      </c>
      <c r="J65" s="15">
        <v>11</v>
      </c>
      <c r="K65" s="62">
        <f t="shared" si="19"/>
        <v>12</v>
      </c>
      <c r="L65" s="15">
        <v>1</v>
      </c>
      <c r="M65" s="15">
        <v>8</v>
      </c>
      <c r="N65" s="62">
        <f t="shared" si="20"/>
        <v>9</v>
      </c>
      <c r="O65" s="32"/>
    </row>
    <row r="66" spans="1:16" s="7" customFormat="1" ht="19.5" customHeight="1" x14ac:dyDescent="0.25">
      <c r="A66" s="24"/>
      <c r="B66" s="25"/>
      <c r="C66" s="14" t="s">
        <v>94</v>
      </c>
      <c r="D66" s="14" t="s">
        <v>96</v>
      </c>
      <c r="E66" s="14" t="s">
        <v>104</v>
      </c>
      <c r="F66" s="15">
        <v>2</v>
      </c>
      <c r="G66" s="15">
        <v>11</v>
      </c>
      <c r="H66" s="62">
        <f t="shared" si="18"/>
        <v>13</v>
      </c>
      <c r="I66" s="15">
        <v>1</v>
      </c>
      <c r="J66" s="15">
        <v>9</v>
      </c>
      <c r="K66" s="62">
        <f t="shared" si="19"/>
        <v>10</v>
      </c>
      <c r="L66" s="15">
        <v>0</v>
      </c>
      <c r="M66" s="15">
        <v>9</v>
      </c>
      <c r="N66" s="62">
        <f t="shared" si="20"/>
        <v>9</v>
      </c>
      <c r="O66" s="32"/>
    </row>
    <row r="67" spans="1:16" s="7" customFormat="1" ht="27.6" customHeight="1" x14ac:dyDescent="0.25">
      <c r="A67" s="24"/>
      <c r="B67" s="25"/>
      <c r="C67" s="16" t="s">
        <v>94</v>
      </c>
      <c r="D67" s="16" t="s">
        <v>84</v>
      </c>
      <c r="E67" s="16" t="s">
        <v>103</v>
      </c>
      <c r="F67" s="17">
        <v>2</v>
      </c>
      <c r="G67" s="17">
        <v>9</v>
      </c>
      <c r="H67" s="63">
        <f t="shared" si="18"/>
        <v>11</v>
      </c>
      <c r="I67" s="17">
        <v>3</v>
      </c>
      <c r="J67" s="17">
        <v>7</v>
      </c>
      <c r="K67" s="63">
        <f t="shared" si="19"/>
        <v>10</v>
      </c>
      <c r="L67" s="17">
        <v>2</v>
      </c>
      <c r="M67" s="17">
        <v>6</v>
      </c>
      <c r="N67" s="63">
        <f t="shared" si="20"/>
        <v>8</v>
      </c>
      <c r="O67" s="32"/>
    </row>
    <row r="68" spans="1:16" ht="20.100000000000001" customHeight="1" x14ac:dyDescent="0.25">
      <c r="A68" s="10"/>
      <c r="B68" s="21"/>
      <c r="C68" s="54" t="s">
        <v>108</v>
      </c>
      <c r="D68" s="47"/>
      <c r="E68" s="47"/>
      <c r="F68" s="68">
        <f>F49+F51+F53+F55+F57+F59+F61+F63+F65+F67</f>
        <v>68</v>
      </c>
      <c r="G68" s="68">
        <f>G49+G51+G53+G55+G57+G59+G61+G63+G65+G67</f>
        <v>179</v>
      </c>
      <c r="H68" s="68">
        <f>H49+H51+H53+H55+H57+H59+H61+H63+H65+H67</f>
        <v>247</v>
      </c>
      <c r="I68" s="68">
        <f>I49+I51+I53+I55+I57+I59+I61+I63+I65+I67</f>
        <v>93</v>
      </c>
      <c r="J68" s="68">
        <f>J49+J51+J53+J55+J57+J59+J61+J63+J65+J67</f>
        <v>215</v>
      </c>
      <c r="K68" s="68">
        <f>K49+K51+K53+K55+K57+K59+K61+K63+K65+K67</f>
        <v>308</v>
      </c>
      <c r="L68" s="68">
        <f>L49+L51+L53+L55+L57+L59+L61+L63+L65+L67</f>
        <v>103</v>
      </c>
      <c r="M68" s="68">
        <f>M49+M51+M53+M55+M57+M59+M61+M63+M65+M67</f>
        <v>233</v>
      </c>
      <c r="N68" s="68">
        <f>N49+N51+N53+N55+N57+N59+N61+N63+N65+N67</f>
        <v>336</v>
      </c>
      <c r="O68" s="30"/>
    </row>
    <row r="69" spans="1:16" ht="20.100000000000001" customHeight="1" x14ac:dyDescent="0.25">
      <c r="A69" s="10"/>
      <c r="B69" s="21"/>
      <c r="C69" s="54" t="s">
        <v>109</v>
      </c>
      <c r="D69" s="83"/>
      <c r="E69" s="83"/>
      <c r="F69" s="68">
        <f>F50+F52+F54+F56+F58+F60+F62+F64+F66</f>
        <v>59</v>
      </c>
      <c r="G69" s="68">
        <f t="shared" ref="G69:N69" si="21">G50+G52+G54+G56+G58+G60+G62+G64+G66</f>
        <v>149</v>
      </c>
      <c r="H69" s="68">
        <f t="shared" si="21"/>
        <v>208</v>
      </c>
      <c r="I69" s="68">
        <f t="shared" si="21"/>
        <v>39</v>
      </c>
      <c r="J69" s="68">
        <f t="shared" si="21"/>
        <v>90</v>
      </c>
      <c r="K69" s="68">
        <f t="shared" si="21"/>
        <v>129</v>
      </c>
      <c r="L69" s="68">
        <f t="shared" si="21"/>
        <v>19</v>
      </c>
      <c r="M69" s="68">
        <f t="shared" si="21"/>
        <v>71</v>
      </c>
      <c r="N69" s="68">
        <f t="shared" si="21"/>
        <v>90</v>
      </c>
      <c r="O69" s="30"/>
    </row>
    <row r="70" spans="1:16" ht="20.100000000000001" customHeight="1" x14ac:dyDescent="0.25">
      <c r="A70" s="10"/>
      <c r="B70" s="21"/>
      <c r="C70" s="80" t="s">
        <v>110</v>
      </c>
      <c r="D70" s="81"/>
      <c r="E70" s="81"/>
      <c r="F70" s="82">
        <f t="shared" ref="F70:H70" si="22">+F68+F69</f>
        <v>127</v>
      </c>
      <c r="G70" s="82">
        <f t="shared" si="22"/>
        <v>328</v>
      </c>
      <c r="H70" s="82">
        <f t="shared" si="22"/>
        <v>455</v>
      </c>
      <c r="I70" s="82">
        <f>+I68+I69</f>
        <v>132</v>
      </c>
      <c r="J70" s="82">
        <f t="shared" ref="J70" si="23">+J68+J69</f>
        <v>305</v>
      </c>
      <c r="K70" s="82">
        <f t="shared" ref="K70" si="24">+K68+K69</f>
        <v>437</v>
      </c>
      <c r="L70" s="82">
        <f t="shared" ref="L70" si="25">+L68+L69</f>
        <v>122</v>
      </c>
      <c r="M70" s="82">
        <f t="shared" ref="M70" si="26">+M68+M69</f>
        <v>304</v>
      </c>
      <c r="N70" s="82">
        <f t="shared" ref="N70" si="27">+N68+N69</f>
        <v>426</v>
      </c>
      <c r="O70" s="30"/>
    </row>
    <row r="71" spans="1:16" ht="20.100000000000001" customHeight="1" x14ac:dyDescent="0.25">
      <c r="A71" s="10"/>
      <c r="B71" s="21"/>
      <c r="C71" s="85"/>
      <c r="D71" s="86"/>
      <c r="E71" s="86"/>
      <c r="F71" s="91"/>
      <c r="G71" s="91"/>
      <c r="H71" s="92"/>
      <c r="I71" s="91"/>
      <c r="J71" s="91"/>
      <c r="K71" s="92"/>
      <c r="L71" s="91"/>
      <c r="M71" s="91"/>
      <c r="N71" s="92"/>
      <c r="O71" s="30"/>
    </row>
    <row r="72" spans="1:16" s="7" customFormat="1" ht="20.100000000000001" customHeight="1" x14ac:dyDescent="0.25">
      <c r="A72" s="24"/>
      <c r="B72" s="25"/>
      <c r="C72" s="102" t="s">
        <v>67</v>
      </c>
      <c r="D72" s="103"/>
      <c r="E72" s="70"/>
      <c r="F72" s="49"/>
      <c r="G72" s="49"/>
      <c r="H72" s="66"/>
      <c r="I72" s="49"/>
      <c r="J72" s="49"/>
      <c r="K72" s="66"/>
      <c r="L72" s="49"/>
      <c r="M72" s="49"/>
      <c r="N72" s="66"/>
      <c r="O72" s="32"/>
      <c r="P72" s="69"/>
    </row>
    <row r="73" spans="1:16" ht="19.5" customHeight="1" x14ac:dyDescent="0.25">
      <c r="A73" s="10"/>
      <c r="B73" s="21"/>
      <c r="C73" s="14" t="s">
        <v>14</v>
      </c>
      <c r="D73" s="14" t="s">
        <v>47</v>
      </c>
      <c r="E73" s="14" t="s">
        <v>103</v>
      </c>
      <c r="F73" s="15">
        <v>17</v>
      </c>
      <c r="G73" s="15">
        <v>30</v>
      </c>
      <c r="H73" s="62">
        <f t="shared" ref="H73:H105" si="28">+G73+F73</f>
        <v>47</v>
      </c>
      <c r="I73" s="15">
        <v>19</v>
      </c>
      <c r="J73" s="15">
        <v>34</v>
      </c>
      <c r="K73" s="62">
        <f t="shared" ref="K73:K105" si="29">+J73+I73</f>
        <v>53</v>
      </c>
      <c r="L73" s="15">
        <v>22</v>
      </c>
      <c r="M73" s="15">
        <v>33</v>
      </c>
      <c r="N73" s="62">
        <f>+M73+L73</f>
        <v>55</v>
      </c>
      <c r="O73" s="30"/>
    </row>
    <row r="74" spans="1:16" ht="19.5" customHeight="1" x14ac:dyDescent="0.25">
      <c r="A74" s="10"/>
      <c r="B74" s="21"/>
      <c r="C74" s="14" t="s">
        <v>14</v>
      </c>
      <c r="D74" s="14" t="s">
        <v>47</v>
      </c>
      <c r="E74" s="14" t="s">
        <v>104</v>
      </c>
      <c r="F74" s="15">
        <v>33</v>
      </c>
      <c r="G74" s="15">
        <v>63</v>
      </c>
      <c r="H74" s="62">
        <f t="shared" si="28"/>
        <v>96</v>
      </c>
      <c r="I74" s="15">
        <v>20</v>
      </c>
      <c r="J74" s="15">
        <v>39</v>
      </c>
      <c r="K74" s="62">
        <f t="shared" si="29"/>
        <v>59</v>
      </c>
      <c r="L74" s="15">
        <v>14</v>
      </c>
      <c r="M74" s="15">
        <v>23</v>
      </c>
      <c r="N74" s="62">
        <f>+M74+L74</f>
        <v>37</v>
      </c>
      <c r="O74" s="30"/>
    </row>
    <row r="75" spans="1:16" ht="19.5" customHeight="1" x14ac:dyDescent="0.25">
      <c r="A75" s="10"/>
      <c r="B75" s="21"/>
      <c r="C75" s="16" t="s">
        <v>13</v>
      </c>
      <c r="D75" s="16" t="s">
        <v>45</v>
      </c>
      <c r="E75" s="16" t="s">
        <v>103</v>
      </c>
      <c r="F75" s="17">
        <v>7</v>
      </c>
      <c r="G75" s="17">
        <v>28</v>
      </c>
      <c r="H75" s="63">
        <f t="shared" si="28"/>
        <v>35</v>
      </c>
      <c r="I75" s="17">
        <v>9</v>
      </c>
      <c r="J75" s="17">
        <v>42</v>
      </c>
      <c r="K75" s="63">
        <f t="shared" si="29"/>
        <v>51</v>
      </c>
      <c r="L75" s="17">
        <v>11</v>
      </c>
      <c r="M75" s="17">
        <v>48</v>
      </c>
      <c r="N75" s="63">
        <f>+M75+L75</f>
        <v>59</v>
      </c>
      <c r="O75" s="30"/>
    </row>
    <row r="76" spans="1:16" ht="19.5" customHeight="1" x14ac:dyDescent="0.25">
      <c r="A76" s="10"/>
      <c r="B76" s="21"/>
      <c r="C76" s="16" t="s">
        <v>13</v>
      </c>
      <c r="D76" s="16" t="s">
        <v>45</v>
      </c>
      <c r="E76" s="16" t="s">
        <v>104</v>
      </c>
      <c r="F76" s="17">
        <v>6</v>
      </c>
      <c r="G76" s="17">
        <v>50</v>
      </c>
      <c r="H76" s="63">
        <f t="shared" si="28"/>
        <v>56</v>
      </c>
      <c r="I76" s="17">
        <v>4</v>
      </c>
      <c r="J76" s="17">
        <v>31</v>
      </c>
      <c r="K76" s="63">
        <f t="shared" si="29"/>
        <v>35</v>
      </c>
      <c r="L76" s="17">
        <v>2</v>
      </c>
      <c r="M76" s="17">
        <v>20</v>
      </c>
      <c r="N76" s="63">
        <f>+M76+L76</f>
        <v>22</v>
      </c>
      <c r="O76" s="30"/>
    </row>
    <row r="77" spans="1:16" ht="19.5" customHeight="1" x14ac:dyDescent="0.25">
      <c r="A77" s="10"/>
      <c r="B77" s="21"/>
      <c r="C77" s="14" t="s">
        <v>14</v>
      </c>
      <c r="D77" s="14" t="s">
        <v>97</v>
      </c>
      <c r="E77" s="14" t="s">
        <v>103</v>
      </c>
      <c r="F77" s="15">
        <v>0</v>
      </c>
      <c r="G77" s="15">
        <v>0</v>
      </c>
      <c r="H77" s="15">
        <f t="shared" si="28"/>
        <v>0</v>
      </c>
      <c r="I77" s="15">
        <v>0</v>
      </c>
      <c r="J77" s="15">
        <v>2</v>
      </c>
      <c r="K77" s="62">
        <f t="shared" si="29"/>
        <v>2</v>
      </c>
      <c r="L77" s="15">
        <v>1</v>
      </c>
      <c r="M77" s="15">
        <v>3</v>
      </c>
      <c r="N77" s="62">
        <f t="shared" ref="N77:N105" si="30">+M77+L77</f>
        <v>4</v>
      </c>
      <c r="O77" s="30"/>
    </row>
    <row r="78" spans="1:16" ht="19.5" customHeight="1" x14ac:dyDescent="0.25">
      <c r="A78" s="10"/>
      <c r="B78" s="21"/>
      <c r="C78" s="14" t="s">
        <v>14</v>
      </c>
      <c r="D78" s="14" t="s">
        <v>97</v>
      </c>
      <c r="E78" s="14" t="s">
        <v>104</v>
      </c>
      <c r="F78" s="15">
        <v>0</v>
      </c>
      <c r="G78" s="15">
        <v>0</v>
      </c>
      <c r="H78" s="15">
        <f t="shared" si="28"/>
        <v>0</v>
      </c>
      <c r="I78" s="15">
        <v>0</v>
      </c>
      <c r="J78" s="15">
        <v>1</v>
      </c>
      <c r="K78" s="62">
        <f t="shared" si="29"/>
        <v>1</v>
      </c>
      <c r="L78" s="15">
        <v>0</v>
      </c>
      <c r="M78" s="15">
        <v>0</v>
      </c>
      <c r="N78" s="15">
        <f t="shared" si="30"/>
        <v>0</v>
      </c>
      <c r="O78" s="30"/>
    </row>
    <row r="79" spans="1:16" ht="19.5" customHeight="1" x14ac:dyDescent="0.25">
      <c r="A79" s="10"/>
      <c r="B79" s="21"/>
      <c r="C79" s="16" t="s">
        <v>17</v>
      </c>
      <c r="D79" s="16" t="s">
        <v>52</v>
      </c>
      <c r="E79" s="16" t="s">
        <v>103</v>
      </c>
      <c r="F79" s="17">
        <v>9</v>
      </c>
      <c r="G79" s="17">
        <v>18</v>
      </c>
      <c r="H79" s="63">
        <f t="shared" si="28"/>
        <v>27</v>
      </c>
      <c r="I79" s="17">
        <v>10</v>
      </c>
      <c r="J79" s="17">
        <v>17</v>
      </c>
      <c r="K79" s="63">
        <f t="shared" si="29"/>
        <v>27</v>
      </c>
      <c r="L79" s="17">
        <v>17</v>
      </c>
      <c r="M79" s="17">
        <v>23</v>
      </c>
      <c r="N79" s="63">
        <f t="shared" si="30"/>
        <v>40</v>
      </c>
      <c r="O79" s="30"/>
    </row>
    <row r="80" spans="1:16" ht="19.5" customHeight="1" x14ac:dyDescent="0.25">
      <c r="A80" s="10"/>
      <c r="B80" s="21"/>
      <c r="C80" s="16" t="s">
        <v>17</v>
      </c>
      <c r="D80" s="16" t="s">
        <v>52</v>
      </c>
      <c r="E80" s="16" t="s">
        <v>104</v>
      </c>
      <c r="F80" s="17">
        <v>4</v>
      </c>
      <c r="G80" s="17">
        <v>12</v>
      </c>
      <c r="H80" s="63">
        <f t="shared" si="28"/>
        <v>16</v>
      </c>
      <c r="I80" s="17">
        <v>4</v>
      </c>
      <c r="J80" s="17">
        <v>4</v>
      </c>
      <c r="K80" s="63">
        <f t="shared" si="29"/>
        <v>8</v>
      </c>
      <c r="L80" s="17">
        <v>1</v>
      </c>
      <c r="M80" s="17">
        <v>3</v>
      </c>
      <c r="N80" s="63">
        <f t="shared" si="30"/>
        <v>4</v>
      </c>
      <c r="O80" s="30"/>
    </row>
    <row r="81" spans="1:15" ht="19.5" customHeight="1" x14ac:dyDescent="0.25">
      <c r="A81" s="10"/>
      <c r="B81" s="21"/>
      <c r="C81" s="14" t="s">
        <v>9</v>
      </c>
      <c r="D81" s="14" t="s">
        <v>36</v>
      </c>
      <c r="E81" s="14" t="s">
        <v>103</v>
      </c>
      <c r="F81" s="15">
        <v>15</v>
      </c>
      <c r="G81" s="15">
        <v>13</v>
      </c>
      <c r="H81" s="62">
        <f t="shared" si="28"/>
        <v>28</v>
      </c>
      <c r="I81" s="15">
        <v>15</v>
      </c>
      <c r="J81" s="15">
        <v>15</v>
      </c>
      <c r="K81" s="62">
        <f t="shared" si="29"/>
        <v>30</v>
      </c>
      <c r="L81" s="15">
        <v>17</v>
      </c>
      <c r="M81" s="15">
        <v>17</v>
      </c>
      <c r="N81" s="62">
        <f t="shared" si="30"/>
        <v>34</v>
      </c>
      <c r="O81" s="30"/>
    </row>
    <row r="82" spans="1:15" ht="19.5" customHeight="1" x14ac:dyDescent="0.25">
      <c r="A82" s="10"/>
      <c r="B82" s="21"/>
      <c r="C82" s="14" t="s">
        <v>9</v>
      </c>
      <c r="D82" s="14" t="s">
        <v>36</v>
      </c>
      <c r="E82" s="14" t="s">
        <v>104</v>
      </c>
      <c r="F82" s="15">
        <v>5</v>
      </c>
      <c r="G82" s="15">
        <v>21</v>
      </c>
      <c r="H82" s="62">
        <f t="shared" si="28"/>
        <v>26</v>
      </c>
      <c r="I82" s="15">
        <v>4</v>
      </c>
      <c r="J82" s="15">
        <v>7</v>
      </c>
      <c r="K82" s="62">
        <f t="shared" si="29"/>
        <v>11</v>
      </c>
      <c r="L82" s="15">
        <v>2</v>
      </c>
      <c r="M82" s="15">
        <v>3</v>
      </c>
      <c r="N82" s="62">
        <f t="shared" si="30"/>
        <v>5</v>
      </c>
      <c r="O82" s="30"/>
    </row>
    <row r="83" spans="1:15" s="7" customFormat="1" ht="22.2" customHeight="1" x14ac:dyDescent="0.25">
      <c r="A83" s="24"/>
      <c r="B83" s="25"/>
      <c r="C83" s="16" t="s">
        <v>18</v>
      </c>
      <c r="D83" s="16" t="s">
        <v>53</v>
      </c>
      <c r="E83" s="16" t="s">
        <v>103</v>
      </c>
      <c r="F83" s="17">
        <v>13</v>
      </c>
      <c r="G83" s="17">
        <v>17</v>
      </c>
      <c r="H83" s="63">
        <f t="shared" si="28"/>
        <v>30</v>
      </c>
      <c r="I83" s="17">
        <v>15</v>
      </c>
      <c r="J83" s="17">
        <v>16</v>
      </c>
      <c r="K83" s="63">
        <f t="shared" si="29"/>
        <v>31</v>
      </c>
      <c r="L83" s="17">
        <v>22</v>
      </c>
      <c r="M83" s="17">
        <v>22</v>
      </c>
      <c r="N83" s="63">
        <f t="shared" si="30"/>
        <v>44</v>
      </c>
      <c r="O83" s="32"/>
    </row>
    <row r="84" spans="1:15" s="7" customFormat="1" ht="22.2" customHeight="1" x14ac:dyDescent="0.25">
      <c r="A84" s="24"/>
      <c r="B84" s="25"/>
      <c r="C84" s="16" t="s">
        <v>18</v>
      </c>
      <c r="D84" s="16" t="s">
        <v>53</v>
      </c>
      <c r="E84" s="16" t="s">
        <v>104</v>
      </c>
      <c r="F84" s="17">
        <v>6</v>
      </c>
      <c r="G84" s="17">
        <v>10</v>
      </c>
      <c r="H84" s="63">
        <f t="shared" si="28"/>
        <v>16</v>
      </c>
      <c r="I84" s="17">
        <v>1</v>
      </c>
      <c r="J84" s="17">
        <v>5</v>
      </c>
      <c r="K84" s="63">
        <f t="shared" si="29"/>
        <v>6</v>
      </c>
      <c r="L84" s="17">
        <v>0</v>
      </c>
      <c r="M84" s="17">
        <v>3</v>
      </c>
      <c r="N84" s="63">
        <f t="shared" si="30"/>
        <v>3</v>
      </c>
      <c r="O84" s="32"/>
    </row>
    <row r="85" spans="1:15" ht="19.5" customHeight="1" x14ac:dyDescent="0.25">
      <c r="A85" s="10"/>
      <c r="B85" s="21"/>
      <c r="C85" s="14" t="s">
        <v>98</v>
      </c>
      <c r="D85" s="14" t="s">
        <v>68</v>
      </c>
      <c r="E85" s="14" t="s">
        <v>104</v>
      </c>
      <c r="F85" s="15">
        <v>16</v>
      </c>
      <c r="G85" s="15">
        <v>36</v>
      </c>
      <c r="H85" s="62">
        <f t="shared" si="28"/>
        <v>52</v>
      </c>
      <c r="I85" s="15">
        <v>4</v>
      </c>
      <c r="J85" s="15">
        <v>9</v>
      </c>
      <c r="K85" s="62">
        <f t="shared" si="29"/>
        <v>13</v>
      </c>
      <c r="L85" s="15">
        <v>1</v>
      </c>
      <c r="M85" s="15">
        <v>0</v>
      </c>
      <c r="N85" s="15">
        <f t="shared" si="30"/>
        <v>1</v>
      </c>
      <c r="O85" s="30"/>
    </row>
    <row r="86" spans="1:15" ht="19.5" customHeight="1" x14ac:dyDescent="0.25">
      <c r="A86" s="10"/>
      <c r="B86" s="21"/>
      <c r="C86" s="16" t="s">
        <v>29</v>
      </c>
      <c r="D86" s="16" t="s">
        <v>46</v>
      </c>
      <c r="E86" s="16" t="s">
        <v>103</v>
      </c>
      <c r="F86" s="17">
        <v>4</v>
      </c>
      <c r="G86" s="17">
        <v>28</v>
      </c>
      <c r="H86" s="63">
        <f t="shared" si="28"/>
        <v>32</v>
      </c>
      <c r="I86" s="17">
        <v>5</v>
      </c>
      <c r="J86" s="17">
        <v>34</v>
      </c>
      <c r="K86" s="63">
        <f t="shared" si="29"/>
        <v>39</v>
      </c>
      <c r="L86" s="17">
        <v>5</v>
      </c>
      <c r="M86" s="17">
        <v>41</v>
      </c>
      <c r="N86" s="63">
        <f t="shared" si="30"/>
        <v>46</v>
      </c>
      <c r="O86" s="30"/>
    </row>
    <row r="87" spans="1:15" ht="19.5" customHeight="1" x14ac:dyDescent="0.25">
      <c r="A87" s="10"/>
      <c r="B87" s="21"/>
      <c r="C87" s="16" t="s">
        <v>29</v>
      </c>
      <c r="D87" s="16" t="s">
        <v>46</v>
      </c>
      <c r="E87" s="16" t="s">
        <v>104</v>
      </c>
      <c r="F87" s="17">
        <v>3</v>
      </c>
      <c r="G87" s="17">
        <v>24</v>
      </c>
      <c r="H87" s="63">
        <f t="shared" si="28"/>
        <v>27</v>
      </c>
      <c r="I87" s="17">
        <v>2</v>
      </c>
      <c r="J87" s="17">
        <v>14</v>
      </c>
      <c r="K87" s="63">
        <f t="shared" si="29"/>
        <v>16</v>
      </c>
      <c r="L87" s="17">
        <v>1</v>
      </c>
      <c r="M87" s="17">
        <v>12</v>
      </c>
      <c r="N87" s="63">
        <f t="shared" si="30"/>
        <v>13</v>
      </c>
      <c r="O87" s="30"/>
    </row>
    <row r="88" spans="1:15" s="7" customFormat="1" ht="20.399999999999999" customHeight="1" x14ac:dyDescent="0.25">
      <c r="A88" s="24"/>
      <c r="B88" s="25"/>
      <c r="C88" s="14" t="s">
        <v>21</v>
      </c>
      <c r="D88" s="14" t="s">
        <v>102</v>
      </c>
      <c r="E88" s="14" t="s">
        <v>103</v>
      </c>
      <c r="F88" s="15">
        <v>2</v>
      </c>
      <c r="G88" s="15">
        <v>23</v>
      </c>
      <c r="H88" s="62">
        <f t="shared" si="28"/>
        <v>25</v>
      </c>
      <c r="I88" s="15">
        <v>5</v>
      </c>
      <c r="J88" s="15">
        <v>32</v>
      </c>
      <c r="K88" s="62">
        <f t="shared" si="29"/>
        <v>37</v>
      </c>
      <c r="L88" s="15">
        <v>8</v>
      </c>
      <c r="M88" s="15">
        <v>40</v>
      </c>
      <c r="N88" s="62">
        <f t="shared" si="30"/>
        <v>48</v>
      </c>
      <c r="O88" s="32"/>
    </row>
    <row r="89" spans="1:15" s="7" customFormat="1" ht="20.399999999999999" customHeight="1" x14ac:dyDescent="0.25">
      <c r="A89" s="24"/>
      <c r="B89" s="25"/>
      <c r="C89" s="14" t="s">
        <v>21</v>
      </c>
      <c r="D89" s="14" t="s">
        <v>102</v>
      </c>
      <c r="E89" s="14" t="s">
        <v>104</v>
      </c>
      <c r="F89" s="15">
        <v>13</v>
      </c>
      <c r="G89" s="15">
        <v>31</v>
      </c>
      <c r="H89" s="62">
        <f t="shared" si="28"/>
        <v>44</v>
      </c>
      <c r="I89" s="15">
        <v>4</v>
      </c>
      <c r="J89" s="15">
        <v>18</v>
      </c>
      <c r="K89" s="62">
        <f t="shared" si="29"/>
        <v>22</v>
      </c>
      <c r="L89" s="15">
        <v>3</v>
      </c>
      <c r="M89" s="15">
        <v>16</v>
      </c>
      <c r="N89" s="62">
        <f t="shared" si="30"/>
        <v>19</v>
      </c>
      <c r="O89" s="32"/>
    </row>
    <row r="90" spans="1:15" ht="19.5" customHeight="1" x14ac:dyDescent="0.25">
      <c r="A90" s="10"/>
      <c r="B90" s="21"/>
      <c r="C90" s="16" t="s">
        <v>77</v>
      </c>
      <c r="D90" s="16" t="s">
        <v>76</v>
      </c>
      <c r="E90" s="16" t="s">
        <v>103</v>
      </c>
      <c r="F90" s="17">
        <v>2</v>
      </c>
      <c r="G90" s="17">
        <v>15</v>
      </c>
      <c r="H90" s="63">
        <f t="shared" si="28"/>
        <v>17</v>
      </c>
      <c r="I90" s="17">
        <v>5</v>
      </c>
      <c r="J90" s="17">
        <v>15</v>
      </c>
      <c r="K90" s="63">
        <f t="shared" si="29"/>
        <v>20</v>
      </c>
      <c r="L90" s="17">
        <v>5</v>
      </c>
      <c r="M90" s="17">
        <v>19</v>
      </c>
      <c r="N90" s="17">
        <f t="shared" si="30"/>
        <v>24</v>
      </c>
      <c r="O90" s="30"/>
    </row>
    <row r="91" spans="1:15" ht="19.5" customHeight="1" x14ac:dyDescent="0.25">
      <c r="A91" s="10"/>
      <c r="B91" s="21"/>
      <c r="C91" s="16" t="s">
        <v>77</v>
      </c>
      <c r="D91" s="16" t="s">
        <v>76</v>
      </c>
      <c r="E91" s="16" t="s">
        <v>104</v>
      </c>
      <c r="F91" s="17">
        <v>3</v>
      </c>
      <c r="G91" s="17">
        <v>6</v>
      </c>
      <c r="H91" s="63">
        <f t="shared" si="28"/>
        <v>9</v>
      </c>
      <c r="I91" s="17">
        <v>2</v>
      </c>
      <c r="J91" s="17">
        <v>1</v>
      </c>
      <c r="K91" s="63">
        <f t="shared" si="29"/>
        <v>3</v>
      </c>
      <c r="L91" s="17">
        <v>1</v>
      </c>
      <c r="M91" s="17">
        <v>1</v>
      </c>
      <c r="N91" s="17">
        <f t="shared" si="30"/>
        <v>2</v>
      </c>
      <c r="O91" s="30"/>
    </row>
    <row r="92" spans="1:15" ht="19.5" customHeight="1" x14ac:dyDescent="0.25">
      <c r="A92" s="10"/>
      <c r="B92" s="21"/>
      <c r="C92" s="14" t="s">
        <v>20</v>
      </c>
      <c r="D92" s="14" t="s">
        <v>56</v>
      </c>
      <c r="E92" s="14" t="s">
        <v>103</v>
      </c>
      <c r="F92" s="15">
        <v>0</v>
      </c>
      <c r="G92" s="15">
        <v>14</v>
      </c>
      <c r="H92" s="62">
        <f t="shared" si="28"/>
        <v>14</v>
      </c>
      <c r="I92" s="15">
        <v>0</v>
      </c>
      <c r="J92" s="15">
        <v>20</v>
      </c>
      <c r="K92" s="62">
        <f t="shared" si="29"/>
        <v>20</v>
      </c>
      <c r="L92" s="15">
        <v>2</v>
      </c>
      <c r="M92" s="15">
        <v>20</v>
      </c>
      <c r="N92" s="15">
        <f t="shared" si="30"/>
        <v>22</v>
      </c>
      <c r="O92" s="30"/>
    </row>
    <row r="93" spans="1:15" ht="19.5" customHeight="1" x14ac:dyDescent="0.25">
      <c r="A93" s="10"/>
      <c r="B93" s="21"/>
      <c r="C93" s="14" t="s">
        <v>20</v>
      </c>
      <c r="D93" s="14" t="s">
        <v>56</v>
      </c>
      <c r="E93" s="14" t="s">
        <v>104</v>
      </c>
      <c r="F93" s="15">
        <v>0</v>
      </c>
      <c r="G93" s="15">
        <v>12</v>
      </c>
      <c r="H93" s="62">
        <f t="shared" si="28"/>
        <v>12</v>
      </c>
      <c r="I93" s="15">
        <v>0</v>
      </c>
      <c r="J93" s="15">
        <v>10</v>
      </c>
      <c r="K93" s="62">
        <f t="shared" si="29"/>
        <v>10</v>
      </c>
      <c r="L93" s="15">
        <v>0</v>
      </c>
      <c r="M93" s="15">
        <v>7</v>
      </c>
      <c r="N93" s="15">
        <f t="shared" si="30"/>
        <v>7</v>
      </c>
      <c r="O93" s="30"/>
    </row>
    <row r="94" spans="1:15" s="7" customFormat="1" ht="19.5" customHeight="1" x14ac:dyDescent="0.25">
      <c r="A94" s="24"/>
      <c r="B94" s="25"/>
      <c r="C94" s="16" t="s">
        <v>19</v>
      </c>
      <c r="D94" s="16" t="s">
        <v>55</v>
      </c>
      <c r="E94" s="16" t="s">
        <v>103</v>
      </c>
      <c r="F94" s="17">
        <v>0</v>
      </c>
      <c r="G94" s="17">
        <v>1</v>
      </c>
      <c r="H94" s="63">
        <f t="shared" si="28"/>
        <v>1</v>
      </c>
      <c r="I94" s="17">
        <v>2</v>
      </c>
      <c r="J94" s="17">
        <v>2</v>
      </c>
      <c r="K94" s="63">
        <f t="shared" si="29"/>
        <v>4</v>
      </c>
      <c r="L94" s="17">
        <v>3</v>
      </c>
      <c r="M94" s="17">
        <v>4</v>
      </c>
      <c r="N94" s="17">
        <f t="shared" si="30"/>
        <v>7</v>
      </c>
      <c r="O94" s="32"/>
    </row>
    <row r="95" spans="1:15" s="7" customFormat="1" ht="19.5" customHeight="1" x14ac:dyDescent="0.25">
      <c r="A95" s="24"/>
      <c r="B95" s="25"/>
      <c r="C95" s="16" t="s">
        <v>19</v>
      </c>
      <c r="D95" s="16" t="s">
        <v>55</v>
      </c>
      <c r="E95" s="16" t="s">
        <v>104</v>
      </c>
      <c r="F95" s="17">
        <v>5</v>
      </c>
      <c r="G95" s="17">
        <v>3</v>
      </c>
      <c r="H95" s="63">
        <f t="shared" si="28"/>
        <v>8</v>
      </c>
      <c r="I95" s="17">
        <v>4</v>
      </c>
      <c r="J95" s="17">
        <v>3</v>
      </c>
      <c r="K95" s="63">
        <f t="shared" si="29"/>
        <v>7</v>
      </c>
      <c r="L95" s="17">
        <v>1</v>
      </c>
      <c r="M95" s="17">
        <v>2</v>
      </c>
      <c r="N95" s="17">
        <f t="shared" si="30"/>
        <v>3</v>
      </c>
      <c r="O95" s="32"/>
    </row>
    <row r="96" spans="1:15" ht="19.5" customHeight="1" x14ac:dyDescent="0.25">
      <c r="A96" s="10"/>
      <c r="B96" s="21"/>
      <c r="C96" s="14" t="s">
        <v>18</v>
      </c>
      <c r="D96" s="14" t="s">
        <v>54</v>
      </c>
      <c r="E96" s="14" t="s">
        <v>103</v>
      </c>
      <c r="F96" s="15">
        <v>12</v>
      </c>
      <c r="G96" s="15">
        <v>13</v>
      </c>
      <c r="H96" s="62">
        <f t="shared" si="28"/>
        <v>25</v>
      </c>
      <c r="I96" s="15">
        <v>14</v>
      </c>
      <c r="J96" s="15">
        <v>16</v>
      </c>
      <c r="K96" s="62">
        <f t="shared" si="29"/>
        <v>30</v>
      </c>
      <c r="L96" s="15">
        <v>12</v>
      </c>
      <c r="M96" s="15">
        <v>19</v>
      </c>
      <c r="N96" s="15">
        <f t="shared" si="30"/>
        <v>31</v>
      </c>
      <c r="O96" s="30"/>
    </row>
    <row r="97" spans="1:15" ht="19.5" customHeight="1" x14ac:dyDescent="0.25">
      <c r="A97" s="10"/>
      <c r="B97" s="21"/>
      <c r="C97" s="14" t="s">
        <v>18</v>
      </c>
      <c r="D97" s="14" t="s">
        <v>54</v>
      </c>
      <c r="E97" s="14" t="s">
        <v>104</v>
      </c>
      <c r="F97" s="15">
        <v>5</v>
      </c>
      <c r="G97" s="15">
        <v>1</v>
      </c>
      <c r="H97" s="62">
        <f t="shared" si="28"/>
        <v>6</v>
      </c>
      <c r="I97" s="15">
        <v>3</v>
      </c>
      <c r="J97" s="15">
        <v>0</v>
      </c>
      <c r="K97" s="62">
        <f t="shared" si="29"/>
        <v>3</v>
      </c>
      <c r="L97" s="15">
        <v>2</v>
      </c>
      <c r="M97" s="15">
        <v>0</v>
      </c>
      <c r="N97" s="15">
        <f t="shared" si="30"/>
        <v>2</v>
      </c>
      <c r="O97" s="30"/>
    </row>
    <row r="98" spans="1:15" s="7" customFormat="1" ht="19.5" customHeight="1" x14ac:dyDescent="0.25">
      <c r="A98" s="24"/>
      <c r="B98" s="25"/>
      <c r="C98" s="16" t="s">
        <v>15</v>
      </c>
      <c r="D98" s="16" t="s">
        <v>50</v>
      </c>
      <c r="E98" s="16" t="s">
        <v>103</v>
      </c>
      <c r="F98" s="17">
        <v>4</v>
      </c>
      <c r="G98" s="17">
        <v>13</v>
      </c>
      <c r="H98" s="63">
        <f t="shared" si="28"/>
        <v>17</v>
      </c>
      <c r="I98" s="17">
        <v>5</v>
      </c>
      <c r="J98" s="17">
        <v>13</v>
      </c>
      <c r="K98" s="63">
        <f t="shared" si="29"/>
        <v>18</v>
      </c>
      <c r="L98" s="17">
        <v>6</v>
      </c>
      <c r="M98" s="17">
        <v>12</v>
      </c>
      <c r="N98" s="17">
        <f t="shared" si="30"/>
        <v>18</v>
      </c>
      <c r="O98" s="32"/>
    </row>
    <row r="99" spans="1:15" s="7" customFormat="1" ht="19.5" customHeight="1" x14ac:dyDescent="0.25">
      <c r="A99" s="24"/>
      <c r="B99" s="25"/>
      <c r="C99" s="16" t="s">
        <v>15</v>
      </c>
      <c r="D99" s="16" t="s">
        <v>50</v>
      </c>
      <c r="E99" s="16" t="s">
        <v>104</v>
      </c>
      <c r="F99" s="17">
        <v>4</v>
      </c>
      <c r="G99" s="17">
        <v>10</v>
      </c>
      <c r="H99" s="63">
        <f t="shared" si="28"/>
        <v>14</v>
      </c>
      <c r="I99" s="17">
        <v>3</v>
      </c>
      <c r="J99" s="17">
        <v>7</v>
      </c>
      <c r="K99" s="63">
        <f t="shared" si="29"/>
        <v>10</v>
      </c>
      <c r="L99" s="17">
        <v>2</v>
      </c>
      <c r="M99" s="17">
        <v>6</v>
      </c>
      <c r="N99" s="17">
        <f t="shared" si="30"/>
        <v>8</v>
      </c>
      <c r="O99" s="32"/>
    </row>
    <row r="100" spans="1:15" ht="19.5" customHeight="1" x14ac:dyDescent="0.25">
      <c r="A100" s="10"/>
      <c r="B100" s="21"/>
      <c r="C100" s="14" t="s">
        <v>29</v>
      </c>
      <c r="D100" s="14" t="s">
        <v>86</v>
      </c>
      <c r="E100" s="14" t="s">
        <v>103</v>
      </c>
      <c r="F100" s="15">
        <v>0</v>
      </c>
      <c r="G100" s="15">
        <v>11</v>
      </c>
      <c r="H100" s="62">
        <f t="shared" si="28"/>
        <v>11</v>
      </c>
      <c r="I100" s="15">
        <v>0</v>
      </c>
      <c r="J100" s="15">
        <v>12</v>
      </c>
      <c r="K100" s="62">
        <f t="shared" si="29"/>
        <v>12</v>
      </c>
      <c r="L100" s="15">
        <v>0</v>
      </c>
      <c r="M100" s="15">
        <v>9</v>
      </c>
      <c r="N100" s="15">
        <f t="shared" si="30"/>
        <v>9</v>
      </c>
      <c r="O100" s="30"/>
    </row>
    <row r="101" spans="1:15" ht="19.5" customHeight="1" x14ac:dyDescent="0.25">
      <c r="A101" s="10"/>
      <c r="B101" s="21"/>
      <c r="C101" s="14" t="s">
        <v>29</v>
      </c>
      <c r="D101" s="14" t="s">
        <v>86</v>
      </c>
      <c r="E101" s="14" t="s">
        <v>104</v>
      </c>
      <c r="F101" s="15">
        <v>0</v>
      </c>
      <c r="G101" s="15">
        <v>1</v>
      </c>
      <c r="H101" s="15">
        <f t="shared" si="28"/>
        <v>1</v>
      </c>
      <c r="I101" s="15">
        <v>0</v>
      </c>
      <c r="J101" s="15">
        <v>0</v>
      </c>
      <c r="K101" s="15">
        <f t="shared" si="29"/>
        <v>0</v>
      </c>
      <c r="L101" s="15">
        <v>0</v>
      </c>
      <c r="M101" s="15">
        <v>0</v>
      </c>
      <c r="N101" s="15">
        <f t="shared" si="30"/>
        <v>0</v>
      </c>
      <c r="O101" s="30"/>
    </row>
    <row r="102" spans="1:15" s="7" customFormat="1" ht="19.5" customHeight="1" x14ac:dyDescent="0.25">
      <c r="A102" s="24"/>
      <c r="B102" s="25"/>
      <c r="C102" s="16" t="s">
        <v>71</v>
      </c>
      <c r="D102" s="16" t="s">
        <v>48</v>
      </c>
      <c r="E102" s="16" t="s">
        <v>103</v>
      </c>
      <c r="F102" s="17">
        <v>18</v>
      </c>
      <c r="G102" s="17">
        <v>23</v>
      </c>
      <c r="H102" s="63">
        <f t="shared" si="28"/>
        <v>41</v>
      </c>
      <c r="I102" s="17">
        <v>22</v>
      </c>
      <c r="J102" s="17">
        <v>34</v>
      </c>
      <c r="K102" s="63">
        <f t="shared" si="29"/>
        <v>56</v>
      </c>
      <c r="L102" s="17">
        <v>33</v>
      </c>
      <c r="M102" s="17">
        <v>40</v>
      </c>
      <c r="N102" s="17">
        <f t="shared" si="30"/>
        <v>73</v>
      </c>
      <c r="O102" s="32"/>
    </row>
    <row r="103" spans="1:15" s="7" customFormat="1" ht="19.5" customHeight="1" x14ac:dyDescent="0.25">
      <c r="A103" s="24"/>
      <c r="B103" s="25"/>
      <c r="C103" s="16" t="s">
        <v>71</v>
      </c>
      <c r="D103" s="16" t="s">
        <v>48</v>
      </c>
      <c r="E103" s="16" t="s">
        <v>104</v>
      </c>
      <c r="F103" s="17">
        <v>28</v>
      </c>
      <c r="G103" s="17">
        <v>34</v>
      </c>
      <c r="H103" s="63">
        <f t="shared" si="28"/>
        <v>62</v>
      </c>
      <c r="I103" s="17">
        <v>22</v>
      </c>
      <c r="J103" s="17">
        <v>21</v>
      </c>
      <c r="K103" s="63">
        <f t="shared" si="29"/>
        <v>43</v>
      </c>
      <c r="L103" s="17">
        <v>13</v>
      </c>
      <c r="M103" s="17">
        <v>14</v>
      </c>
      <c r="N103" s="17">
        <f t="shared" si="30"/>
        <v>27</v>
      </c>
      <c r="O103" s="32"/>
    </row>
    <row r="104" spans="1:15" ht="28.2" customHeight="1" x14ac:dyDescent="0.25">
      <c r="A104" s="10"/>
      <c r="B104" s="21"/>
      <c r="C104" s="14" t="s">
        <v>17</v>
      </c>
      <c r="D104" s="14" t="s">
        <v>89</v>
      </c>
      <c r="E104" s="14" t="s">
        <v>103</v>
      </c>
      <c r="F104" s="15">
        <v>8</v>
      </c>
      <c r="G104" s="15">
        <v>7</v>
      </c>
      <c r="H104" s="62">
        <f t="shared" si="28"/>
        <v>15</v>
      </c>
      <c r="I104" s="15">
        <v>3</v>
      </c>
      <c r="J104" s="15">
        <v>5</v>
      </c>
      <c r="K104" s="62">
        <f t="shared" si="29"/>
        <v>8</v>
      </c>
      <c r="L104" s="15">
        <v>3</v>
      </c>
      <c r="M104" s="15">
        <v>3</v>
      </c>
      <c r="N104" s="15">
        <f t="shared" si="30"/>
        <v>6</v>
      </c>
      <c r="O104" s="30"/>
    </row>
    <row r="105" spans="1:15" ht="19.5" customHeight="1" x14ac:dyDescent="0.25">
      <c r="A105" s="10"/>
      <c r="B105" s="21"/>
      <c r="C105" s="16" t="s">
        <v>77</v>
      </c>
      <c r="D105" s="16" t="s">
        <v>78</v>
      </c>
      <c r="E105" s="16" t="s">
        <v>103</v>
      </c>
      <c r="F105" s="17">
        <v>1</v>
      </c>
      <c r="G105" s="17">
        <v>2</v>
      </c>
      <c r="H105" s="63">
        <f t="shared" si="28"/>
        <v>3</v>
      </c>
      <c r="I105" s="17">
        <v>1</v>
      </c>
      <c r="J105" s="17">
        <v>2</v>
      </c>
      <c r="K105" s="63">
        <f t="shared" si="29"/>
        <v>3</v>
      </c>
      <c r="L105" s="17">
        <v>2</v>
      </c>
      <c r="M105" s="17">
        <v>2</v>
      </c>
      <c r="N105" s="17">
        <f t="shared" si="30"/>
        <v>4</v>
      </c>
      <c r="O105" s="30"/>
    </row>
    <row r="106" spans="1:15" s="8" customFormat="1" ht="20.100000000000001" customHeight="1" x14ac:dyDescent="0.25">
      <c r="A106" s="26"/>
      <c r="B106" s="27"/>
      <c r="C106" s="54" t="s">
        <v>108</v>
      </c>
      <c r="D106" s="47"/>
      <c r="E106" s="47"/>
      <c r="F106" s="68">
        <f>F73+F75+F77+F79+F81+F83+F86+F88+F90+F92+F94+F96+F98+F100+F102+F104+F105</f>
        <v>112</v>
      </c>
      <c r="G106" s="68">
        <f t="shared" ref="G106:N106" si="31">G73+G75+G77+G79+G81+G83+G86+G88+G90+G92+G94+G96+G98+G100+G102+G104+G105</f>
        <v>256</v>
      </c>
      <c r="H106" s="68">
        <f t="shared" si="31"/>
        <v>368</v>
      </c>
      <c r="I106" s="68">
        <f t="shared" si="31"/>
        <v>130</v>
      </c>
      <c r="J106" s="68">
        <f t="shared" si="31"/>
        <v>311</v>
      </c>
      <c r="K106" s="68">
        <f t="shared" si="31"/>
        <v>441</v>
      </c>
      <c r="L106" s="68">
        <f t="shared" si="31"/>
        <v>169</v>
      </c>
      <c r="M106" s="68">
        <f t="shared" si="31"/>
        <v>355</v>
      </c>
      <c r="N106" s="68">
        <f t="shared" si="31"/>
        <v>524</v>
      </c>
      <c r="O106" s="30"/>
    </row>
    <row r="107" spans="1:15" s="8" customFormat="1" ht="20.100000000000001" customHeight="1" x14ac:dyDescent="0.25">
      <c r="A107" s="26"/>
      <c r="B107" s="27"/>
      <c r="C107" s="54" t="s">
        <v>109</v>
      </c>
      <c r="D107" s="83"/>
      <c r="E107" s="83"/>
      <c r="F107" s="68">
        <f>F74+F76+F78+F80+F82+F84+F85+F87+F89+F91+F93+F95+F97+F99+F101+F103</f>
        <v>131</v>
      </c>
      <c r="G107" s="68">
        <f t="shared" ref="G107:N107" si="32">G74+G76+G78+G80+G82+G84+G85+G87+G89+G91+G93+G95+G97+G99+G101+G103</f>
        <v>314</v>
      </c>
      <c r="H107" s="68">
        <f t="shared" si="32"/>
        <v>445</v>
      </c>
      <c r="I107" s="68">
        <f t="shared" si="32"/>
        <v>77</v>
      </c>
      <c r="J107" s="68">
        <f t="shared" si="32"/>
        <v>170</v>
      </c>
      <c r="K107" s="68">
        <f t="shared" si="32"/>
        <v>247</v>
      </c>
      <c r="L107" s="68">
        <f t="shared" si="32"/>
        <v>43</v>
      </c>
      <c r="M107" s="68">
        <f t="shared" si="32"/>
        <v>110</v>
      </c>
      <c r="N107" s="68">
        <f t="shared" si="32"/>
        <v>153</v>
      </c>
      <c r="O107" s="30"/>
    </row>
    <row r="108" spans="1:15" s="8" customFormat="1" ht="20.100000000000001" customHeight="1" x14ac:dyDescent="0.25">
      <c r="A108" s="26"/>
      <c r="B108" s="27"/>
      <c r="C108" s="80" t="s">
        <v>110</v>
      </c>
      <c r="D108" s="81"/>
      <c r="E108" s="81"/>
      <c r="F108" s="82">
        <f t="shared" ref="F108:H108" si="33">+F106+F107</f>
        <v>243</v>
      </c>
      <c r="G108" s="82">
        <f t="shared" si="33"/>
        <v>570</v>
      </c>
      <c r="H108" s="82">
        <f t="shared" si="33"/>
        <v>813</v>
      </c>
      <c r="I108" s="82">
        <f>+I106+I107</f>
        <v>207</v>
      </c>
      <c r="J108" s="82">
        <f t="shared" ref="J108" si="34">+J106+J107</f>
        <v>481</v>
      </c>
      <c r="K108" s="82">
        <f t="shared" ref="K108" si="35">+K106+K107</f>
        <v>688</v>
      </c>
      <c r="L108" s="82">
        <f t="shared" ref="L108" si="36">+L106+L107</f>
        <v>212</v>
      </c>
      <c r="M108" s="82">
        <f t="shared" ref="M108" si="37">+M106+M107</f>
        <v>465</v>
      </c>
      <c r="N108" s="82">
        <f t="shared" ref="N108" si="38">+N106+N107</f>
        <v>677</v>
      </c>
      <c r="O108" s="30"/>
    </row>
    <row r="109" spans="1:15" s="95" customFormat="1" ht="20.100000000000001" customHeight="1" x14ac:dyDescent="0.25">
      <c r="A109" s="79"/>
      <c r="B109" s="93"/>
      <c r="C109" s="73"/>
      <c r="D109" s="74"/>
      <c r="E109" s="94"/>
      <c r="F109" s="88"/>
      <c r="G109" s="88"/>
      <c r="H109" s="88"/>
      <c r="I109" s="88"/>
      <c r="J109" s="88"/>
      <c r="K109" s="88"/>
      <c r="L109" s="88"/>
      <c r="M109" s="88"/>
      <c r="N109" s="88"/>
      <c r="O109" s="89"/>
    </row>
    <row r="110" spans="1:15" s="7" customFormat="1" ht="20.100000000000001" customHeight="1" x14ac:dyDescent="0.25">
      <c r="A110" s="24"/>
      <c r="B110" s="25"/>
      <c r="C110" s="102" t="s">
        <v>69</v>
      </c>
      <c r="D110" s="103"/>
      <c r="E110" s="70"/>
      <c r="F110" s="49"/>
      <c r="G110" s="49"/>
      <c r="H110" s="66"/>
      <c r="I110" s="49"/>
      <c r="J110" s="49"/>
      <c r="K110" s="66"/>
      <c r="L110" s="49"/>
      <c r="M110" s="49"/>
      <c r="N110" s="66"/>
      <c r="O110" s="32"/>
    </row>
    <row r="111" spans="1:15" ht="19.5" customHeight="1" x14ac:dyDescent="0.25">
      <c r="A111" s="10"/>
      <c r="B111" s="21"/>
      <c r="C111" s="14" t="s">
        <v>22</v>
      </c>
      <c r="D111" s="14" t="s">
        <v>57</v>
      </c>
      <c r="E111" s="14" t="s">
        <v>103</v>
      </c>
      <c r="F111" s="15">
        <v>15</v>
      </c>
      <c r="G111" s="15">
        <v>65</v>
      </c>
      <c r="H111" s="62">
        <f>+G111+F111</f>
        <v>80</v>
      </c>
      <c r="I111" s="15">
        <v>14</v>
      </c>
      <c r="J111" s="15">
        <v>83</v>
      </c>
      <c r="K111" s="62">
        <f>+J111+I111</f>
        <v>97</v>
      </c>
      <c r="L111" s="15">
        <v>14</v>
      </c>
      <c r="M111" s="15">
        <v>100</v>
      </c>
      <c r="N111" s="15">
        <f>+M111+L111</f>
        <v>114</v>
      </c>
      <c r="O111" s="30"/>
    </row>
    <row r="112" spans="1:15" ht="19.5" customHeight="1" x14ac:dyDescent="0.25">
      <c r="A112" s="10"/>
      <c r="B112" s="21"/>
      <c r="C112" s="14" t="s">
        <v>22</v>
      </c>
      <c r="D112" s="14" t="s">
        <v>57</v>
      </c>
      <c r="E112" s="14" t="s">
        <v>104</v>
      </c>
      <c r="F112" s="15">
        <v>9</v>
      </c>
      <c r="G112" s="15">
        <v>49</v>
      </c>
      <c r="H112" s="62">
        <f>+G112+F112</f>
        <v>58</v>
      </c>
      <c r="I112" s="15">
        <v>4</v>
      </c>
      <c r="J112" s="15">
        <v>22</v>
      </c>
      <c r="K112" s="62">
        <f>+J112+I112</f>
        <v>26</v>
      </c>
      <c r="L112" s="15">
        <v>2</v>
      </c>
      <c r="M112" s="15">
        <v>10</v>
      </c>
      <c r="N112" s="15">
        <f t="shared" ref="N112:N127" si="39">+M112+L112</f>
        <v>12</v>
      </c>
      <c r="O112" s="30"/>
    </row>
    <row r="113" spans="1:15" ht="19.5" customHeight="1" x14ac:dyDescent="0.25">
      <c r="A113" s="10"/>
      <c r="B113" s="21"/>
      <c r="C113" s="16" t="s">
        <v>8</v>
      </c>
      <c r="D113" s="16" t="s">
        <v>100</v>
      </c>
      <c r="E113" s="16" t="s">
        <v>103</v>
      </c>
      <c r="F113" s="17">
        <v>0</v>
      </c>
      <c r="G113" s="17">
        <v>0</v>
      </c>
      <c r="H113" s="17">
        <f t="shared" ref="H113:H127" si="40">+G113+F113</f>
        <v>0</v>
      </c>
      <c r="I113" s="17">
        <v>0</v>
      </c>
      <c r="J113" s="17">
        <v>0</v>
      </c>
      <c r="K113" s="17">
        <f t="shared" ref="K113:K127" si="41">+J113+I113</f>
        <v>0</v>
      </c>
      <c r="L113" s="17">
        <v>0</v>
      </c>
      <c r="M113" s="17">
        <v>1</v>
      </c>
      <c r="N113" s="17">
        <f t="shared" si="39"/>
        <v>1</v>
      </c>
      <c r="O113" s="30"/>
    </row>
    <row r="114" spans="1:15" ht="19.5" customHeight="1" x14ac:dyDescent="0.25">
      <c r="A114" s="10"/>
      <c r="B114" s="21"/>
      <c r="C114" s="14" t="s">
        <v>90</v>
      </c>
      <c r="D114" s="14" t="s">
        <v>60</v>
      </c>
      <c r="E114" s="14" t="s">
        <v>103</v>
      </c>
      <c r="F114" s="15">
        <v>4</v>
      </c>
      <c r="G114" s="15">
        <v>19</v>
      </c>
      <c r="H114" s="62">
        <f t="shared" si="40"/>
        <v>23</v>
      </c>
      <c r="I114" s="15">
        <v>3</v>
      </c>
      <c r="J114" s="15">
        <v>22</v>
      </c>
      <c r="K114" s="62">
        <f t="shared" si="41"/>
        <v>25</v>
      </c>
      <c r="L114" s="15">
        <v>7</v>
      </c>
      <c r="M114" s="15">
        <v>23</v>
      </c>
      <c r="N114" s="15">
        <f t="shared" si="39"/>
        <v>30</v>
      </c>
      <c r="O114" s="30"/>
    </row>
    <row r="115" spans="1:15" ht="19.5" customHeight="1" x14ac:dyDescent="0.25">
      <c r="A115" s="10"/>
      <c r="B115" s="21"/>
      <c r="C115" s="14" t="s">
        <v>90</v>
      </c>
      <c r="D115" s="14" t="s">
        <v>60</v>
      </c>
      <c r="E115" s="14" t="s">
        <v>104</v>
      </c>
      <c r="F115" s="15">
        <v>3</v>
      </c>
      <c r="G115" s="15">
        <v>15</v>
      </c>
      <c r="H115" s="62">
        <f t="shared" si="40"/>
        <v>18</v>
      </c>
      <c r="I115" s="15">
        <v>1</v>
      </c>
      <c r="J115" s="15">
        <v>9</v>
      </c>
      <c r="K115" s="62">
        <f t="shared" si="41"/>
        <v>10</v>
      </c>
      <c r="L115" s="15">
        <v>0</v>
      </c>
      <c r="M115" s="15">
        <v>6</v>
      </c>
      <c r="N115" s="15">
        <f t="shared" si="39"/>
        <v>6</v>
      </c>
      <c r="O115" s="30"/>
    </row>
    <row r="116" spans="1:15" ht="19.5" customHeight="1" x14ac:dyDescent="0.25">
      <c r="A116" s="10"/>
      <c r="B116" s="21"/>
      <c r="C116" s="16" t="s">
        <v>23</v>
      </c>
      <c r="D116" s="16" t="s">
        <v>58</v>
      </c>
      <c r="E116" s="16" t="s">
        <v>103</v>
      </c>
      <c r="F116" s="17">
        <v>6</v>
      </c>
      <c r="G116" s="17">
        <v>40</v>
      </c>
      <c r="H116" s="63">
        <f t="shared" si="40"/>
        <v>46</v>
      </c>
      <c r="I116" s="17">
        <v>6</v>
      </c>
      <c r="J116" s="17">
        <v>46</v>
      </c>
      <c r="K116" s="63">
        <f t="shared" si="41"/>
        <v>52</v>
      </c>
      <c r="L116" s="17">
        <v>10</v>
      </c>
      <c r="M116" s="17">
        <v>49</v>
      </c>
      <c r="N116" s="17">
        <f t="shared" si="39"/>
        <v>59</v>
      </c>
      <c r="O116" s="30"/>
    </row>
    <row r="117" spans="1:15" ht="19.5" customHeight="1" x14ac:dyDescent="0.25">
      <c r="A117" s="10"/>
      <c r="B117" s="21"/>
      <c r="C117" s="16" t="s">
        <v>23</v>
      </c>
      <c r="D117" s="16" t="s">
        <v>58</v>
      </c>
      <c r="E117" s="16" t="s">
        <v>104</v>
      </c>
      <c r="F117" s="17">
        <v>6</v>
      </c>
      <c r="G117" s="17">
        <v>61</v>
      </c>
      <c r="H117" s="63">
        <f t="shared" si="40"/>
        <v>67</v>
      </c>
      <c r="I117" s="17">
        <v>5</v>
      </c>
      <c r="J117" s="17">
        <v>29</v>
      </c>
      <c r="K117" s="63">
        <f t="shared" si="41"/>
        <v>34</v>
      </c>
      <c r="L117" s="17">
        <v>1</v>
      </c>
      <c r="M117" s="17">
        <v>13</v>
      </c>
      <c r="N117" s="17">
        <f t="shared" si="39"/>
        <v>14</v>
      </c>
      <c r="O117" s="30"/>
    </row>
    <row r="118" spans="1:15" ht="19.5" customHeight="1" x14ac:dyDescent="0.25">
      <c r="A118" s="10"/>
      <c r="B118" s="21"/>
      <c r="C118" s="14" t="s">
        <v>26</v>
      </c>
      <c r="D118" s="14" t="s">
        <v>63</v>
      </c>
      <c r="E118" s="14" t="s">
        <v>103</v>
      </c>
      <c r="F118" s="15">
        <v>1</v>
      </c>
      <c r="G118" s="15">
        <v>11</v>
      </c>
      <c r="H118" s="62">
        <f t="shared" si="40"/>
        <v>12</v>
      </c>
      <c r="I118" s="15">
        <v>5</v>
      </c>
      <c r="J118" s="15">
        <v>24</v>
      </c>
      <c r="K118" s="62">
        <f t="shared" si="41"/>
        <v>29</v>
      </c>
      <c r="L118" s="15">
        <v>7</v>
      </c>
      <c r="M118" s="15">
        <v>30</v>
      </c>
      <c r="N118" s="15">
        <f t="shared" si="39"/>
        <v>37</v>
      </c>
      <c r="O118" s="30"/>
    </row>
    <row r="119" spans="1:15" ht="19.5" customHeight="1" x14ac:dyDescent="0.25">
      <c r="A119" s="10"/>
      <c r="B119" s="21"/>
      <c r="C119" s="14" t="s">
        <v>26</v>
      </c>
      <c r="D119" s="14" t="s">
        <v>63</v>
      </c>
      <c r="E119" s="14" t="s">
        <v>104</v>
      </c>
      <c r="F119" s="15">
        <v>7</v>
      </c>
      <c r="G119" s="15">
        <v>24</v>
      </c>
      <c r="H119" s="62">
        <f t="shared" si="40"/>
        <v>31</v>
      </c>
      <c r="I119" s="15">
        <v>3</v>
      </c>
      <c r="J119" s="15">
        <v>13</v>
      </c>
      <c r="K119" s="62">
        <f t="shared" si="41"/>
        <v>16</v>
      </c>
      <c r="L119" s="15">
        <v>2</v>
      </c>
      <c r="M119" s="15">
        <v>14</v>
      </c>
      <c r="N119" s="15">
        <f t="shared" si="39"/>
        <v>16</v>
      </c>
      <c r="O119" s="30"/>
    </row>
    <row r="120" spans="1:15" ht="19.5" customHeight="1" x14ac:dyDescent="0.25">
      <c r="A120" s="10"/>
      <c r="B120" s="21"/>
      <c r="C120" s="16" t="s">
        <v>90</v>
      </c>
      <c r="D120" s="16" t="s">
        <v>61</v>
      </c>
      <c r="E120" s="16" t="s">
        <v>103</v>
      </c>
      <c r="F120" s="17">
        <v>5</v>
      </c>
      <c r="G120" s="17">
        <v>12</v>
      </c>
      <c r="H120" s="63">
        <f t="shared" si="40"/>
        <v>17</v>
      </c>
      <c r="I120" s="17">
        <v>5</v>
      </c>
      <c r="J120" s="17">
        <v>12</v>
      </c>
      <c r="K120" s="63">
        <f t="shared" si="41"/>
        <v>17</v>
      </c>
      <c r="L120" s="17">
        <v>4</v>
      </c>
      <c r="M120" s="17">
        <v>17</v>
      </c>
      <c r="N120" s="17">
        <f t="shared" si="39"/>
        <v>21</v>
      </c>
      <c r="O120" s="30"/>
    </row>
    <row r="121" spans="1:15" ht="19.5" customHeight="1" x14ac:dyDescent="0.25">
      <c r="A121" s="10"/>
      <c r="B121" s="21"/>
      <c r="C121" s="16" t="s">
        <v>90</v>
      </c>
      <c r="D121" s="16" t="s">
        <v>61</v>
      </c>
      <c r="E121" s="16" t="s">
        <v>104</v>
      </c>
      <c r="F121" s="17">
        <v>6</v>
      </c>
      <c r="G121" s="17">
        <v>17</v>
      </c>
      <c r="H121" s="63">
        <f t="shared" si="40"/>
        <v>23</v>
      </c>
      <c r="I121" s="17">
        <v>4</v>
      </c>
      <c r="J121" s="17">
        <v>8</v>
      </c>
      <c r="K121" s="63">
        <f t="shared" si="41"/>
        <v>12</v>
      </c>
      <c r="L121" s="17">
        <v>3</v>
      </c>
      <c r="M121" s="17">
        <v>8</v>
      </c>
      <c r="N121" s="17">
        <f t="shared" si="39"/>
        <v>11</v>
      </c>
      <c r="O121" s="30"/>
    </row>
    <row r="122" spans="1:15" ht="19.5" customHeight="1" x14ac:dyDescent="0.25">
      <c r="A122" s="10"/>
      <c r="B122" s="21"/>
      <c r="C122" s="14" t="s">
        <v>25</v>
      </c>
      <c r="D122" s="14" t="s">
        <v>62</v>
      </c>
      <c r="E122" s="14" t="s">
        <v>103</v>
      </c>
      <c r="F122" s="15">
        <v>10</v>
      </c>
      <c r="G122" s="15">
        <v>35</v>
      </c>
      <c r="H122" s="62">
        <f t="shared" si="40"/>
        <v>45</v>
      </c>
      <c r="I122" s="15">
        <v>12</v>
      </c>
      <c r="J122" s="15">
        <v>48</v>
      </c>
      <c r="K122" s="62">
        <f t="shared" si="41"/>
        <v>60</v>
      </c>
      <c r="L122" s="15">
        <v>18</v>
      </c>
      <c r="M122" s="15">
        <v>63</v>
      </c>
      <c r="N122" s="15">
        <f t="shared" si="39"/>
        <v>81</v>
      </c>
      <c r="O122" s="30"/>
    </row>
    <row r="123" spans="1:15" ht="19.5" customHeight="1" x14ac:dyDescent="0.25">
      <c r="A123" s="10"/>
      <c r="B123" s="21"/>
      <c r="C123" s="14" t="s">
        <v>25</v>
      </c>
      <c r="D123" s="14" t="s">
        <v>62</v>
      </c>
      <c r="E123" s="14" t="s">
        <v>104</v>
      </c>
      <c r="F123" s="15">
        <v>12</v>
      </c>
      <c r="G123" s="15">
        <v>61</v>
      </c>
      <c r="H123" s="62">
        <f t="shared" si="40"/>
        <v>73</v>
      </c>
      <c r="I123" s="15">
        <v>5</v>
      </c>
      <c r="J123" s="15">
        <v>40</v>
      </c>
      <c r="K123" s="62">
        <f t="shared" si="41"/>
        <v>45</v>
      </c>
      <c r="L123" s="15">
        <v>1</v>
      </c>
      <c r="M123" s="15">
        <v>24</v>
      </c>
      <c r="N123" s="15">
        <f t="shared" si="39"/>
        <v>25</v>
      </c>
      <c r="O123" s="30"/>
    </row>
    <row r="124" spans="1:15" ht="19.5" customHeight="1" x14ac:dyDescent="0.25">
      <c r="A124" s="10"/>
      <c r="B124" s="21"/>
      <c r="C124" s="16" t="s">
        <v>74</v>
      </c>
      <c r="D124" s="16" t="s">
        <v>75</v>
      </c>
      <c r="E124" s="16" t="s">
        <v>103</v>
      </c>
      <c r="F124" s="17">
        <v>3</v>
      </c>
      <c r="G124" s="17">
        <v>3</v>
      </c>
      <c r="H124" s="63">
        <f>+G124+F124</f>
        <v>6</v>
      </c>
      <c r="I124" s="17">
        <v>2</v>
      </c>
      <c r="J124" s="17">
        <v>3</v>
      </c>
      <c r="K124" s="63">
        <f>+J124+I124</f>
        <v>5</v>
      </c>
      <c r="L124" s="17">
        <v>2</v>
      </c>
      <c r="M124" s="17">
        <v>1</v>
      </c>
      <c r="N124" s="17">
        <f t="shared" si="39"/>
        <v>3</v>
      </c>
      <c r="O124" s="30"/>
    </row>
    <row r="125" spans="1:15" ht="19.5" customHeight="1" x14ac:dyDescent="0.25">
      <c r="A125" s="10"/>
      <c r="B125" s="21"/>
      <c r="C125" s="14" t="s">
        <v>22</v>
      </c>
      <c r="D125" s="14" t="s">
        <v>79</v>
      </c>
      <c r="E125" s="14" t="s">
        <v>103</v>
      </c>
      <c r="F125" s="15">
        <v>1</v>
      </c>
      <c r="G125" s="15">
        <v>10</v>
      </c>
      <c r="H125" s="62">
        <f t="shared" si="40"/>
        <v>11</v>
      </c>
      <c r="I125" s="15">
        <v>1</v>
      </c>
      <c r="J125" s="15">
        <v>8</v>
      </c>
      <c r="K125" s="62">
        <f t="shared" si="41"/>
        <v>9</v>
      </c>
      <c r="L125" s="15">
        <v>1</v>
      </c>
      <c r="M125" s="15">
        <v>3</v>
      </c>
      <c r="N125" s="15">
        <f t="shared" si="39"/>
        <v>4</v>
      </c>
      <c r="O125" s="30"/>
    </row>
    <row r="126" spans="1:15" ht="19.5" customHeight="1" x14ac:dyDescent="0.25">
      <c r="A126" s="10"/>
      <c r="B126" s="21"/>
      <c r="C126" s="16" t="s">
        <v>82</v>
      </c>
      <c r="D126" s="16" t="s">
        <v>83</v>
      </c>
      <c r="E126" s="16" t="s">
        <v>103</v>
      </c>
      <c r="F126" s="17">
        <v>0</v>
      </c>
      <c r="G126" s="17">
        <v>11</v>
      </c>
      <c r="H126" s="63">
        <f t="shared" si="40"/>
        <v>11</v>
      </c>
      <c r="I126" s="17">
        <v>1</v>
      </c>
      <c r="J126" s="17">
        <v>10</v>
      </c>
      <c r="K126" s="63">
        <f t="shared" si="41"/>
        <v>11</v>
      </c>
      <c r="L126" s="17">
        <v>2</v>
      </c>
      <c r="M126" s="17">
        <v>11</v>
      </c>
      <c r="N126" s="17">
        <f t="shared" si="39"/>
        <v>13</v>
      </c>
      <c r="O126" s="30"/>
    </row>
    <row r="127" spans="1:15" ht="19.5" customHeight="1" x14ac:dyDescent="0.25">
      <c r="A127" s="10"/>
      <c r="B127" s="21"/>
      <c r="C127" s="16" t="s">
        <v>82</v>
      </c>
      <c r="D127" s="16" t="s">
        <v>83</v>
      </c>
      <c r="E127" s="16" t="s">
        <v>104</v>
      </c>
      <c r="F127" s="17">
        <v>0</v>
      </c>
      <c r="G127" s="17">
        <v>2</v>
      </c>
      <c r="H127" s="63">
        <f t="shared" si="40"/>
        <v>2</v>
      </c>
      <c r="I127" s="17">
        <v>0</v>
      </c>
      <c r="J127" s="17">
        <v>1</v>
      </c>
      <c r="K127" s="63">
        <f t="shared" si="41"/>
        <v>1</v>
      </c>
      <c r="L127" s="17">
        <v>0</v>
      </c>
      <c r="M127" s="17">
        <v>0</v>
      </c>
      <c r="N127" s="17">
        <f t="shared" si="39"/>
        <v>0</v>
      </c>
      <c r="O127" s="30"/>
    </row>
    <row r="128" spans="1:15" ht="20.100000000000001" customHeight="1" x14ac:dyDescent="0.25">
      <c r="A128" s="10"/>
      <c r="B128" s="21"/>
      <c r="C128" s="54" t="s">
        <v>108</v>
      </c>
      <c r="D128" s="47"/>
      <c r="E128" s="47"/>
      <c r="F128" s="68">
        <f>F111+F113+F114+F116+F118+F120+F122+F124+F125+F126</f>
        <v>45</v>
      </c>
      <c r="G128" s="68">
        <f t="shared" ref="G128:N128" si="42">G111+G113+G114+G116+G118+G120+G122+G124+G125+G126</f>
        <v>206</v>
      </c>
      <c r="H128" s="68">
        <f t="shared" si="42"/>
        <v>251</v>
      </c>
      <c r="I128" s="68">
        <f t="shared" si="42"/>
        <v>49</v>
      </c>
      <c r="J128" s="68">
        <f t="shared" si="42"/>
        <v>256</v>
      </c>
      <c r="K128" s="68">
        <f t="shared" si="42"/>
        <v>305</v>
      </c>
      <c r="L128" s="68">
        <f t="shared" si="42"/>
        <v>65</v>
      </c>
      <c r="M128" s="68">
        <f t="shared" si="42"/>
        <v>298</v>
      </c>
      <c r="N128" s="68">
        <f t="shared" si="42"/>
        <v>363</v>
      </c>
      <c r="O128" s="30"/>
    </row>
    <row r="129" spans="1:16" ht="20.100000000000001" customHeight="1" x14ac:dyDescent="0.25">
      <c r="A129" s="10"/>
      <c r="B129" s="21"/>
      <c r="C129" s="54" t="s">
        <v>109</v>
      </c>
      <c r="D129" s="83"/>
      <c r="E129" s="83"/>
      <c r="F129" s="68">
        <f>F112+F115+F117+F119+F121+F123+F127</f>
        <v>43</v>
      </c>
      <c r="G129" s="68">
        <f t="shared" ref="G129:N129" si="43">G112+G115+G117+G119+G121+G123+G127</f>
        <v>229</v>
      </c>
      <c r="H129" s="68">
        <f t="shared" si="43"/>
        <v>272</v>
      </c>
      <c r="I129" s="68">
        <f t="shared" si="43"/>
        <v>22</v>
      </c>
      <c r="J129" s="68">
        <f t="shared" si="43"/>
        <v>122</v>
      </c>
      <c r="K129" s="68">
        <f t="shared" si="43"/>
        <v>144</v>
      </c>
      <c r="L129" s="68">
        <f t="shared" si="43"/>
        <v>9</v>
      </c>
      <c r="M129" s="68">
        <f t="shared" si="43"/>
        <v>75</v>
      </c>
      <c r="N129" s="68">
        <f t="shared" si="43"/>
        <v>84</v>
      </c>
      <c r="O129" s="30"/>
    </row>
    <row r="130" spans="1:16" ht="20.100000000000001" customHeight="1" x14ac:dyDescent="0.25">
      <c r="A130" s="10"/>
      <c r="B130" s="21"/>
      <c r="C130" s="80" t="s">
        <v>110</v>
      </c>
      <c r="D130" s="81"/>
      <c r="E130" s="81"/>
      <c r="F130" s="82">
        <f t="shared" ref="F130:H130" si="44">+F128+F129</f>
        <v>88</v>
      </c>
      <c r="G130" s="82">
        <f t="shared" si="44"/>
        <v>435</v>
      </c>
      <c r="H130" s="82">
        <f t="shared" si="44"/>
        <v>523</v>
      </c>
      <c r="I130" s="82">
        <f>+I128+I129</f>
        <v>71</v>
      </c>
      <c r="J130" s="82">
        <f t="shared" ref="J130" si="45">+J128+J129</f>
        <v>378</v>
      </c>
      <c r="K130" s="82">
        <f t="shared" ref="K130" si="46">+K128+K129</f>
        <v>449</v>
      </c>
      <c r="L130" s="82">
        <f t="shared" ref="L130" si="47">+L128+L129</f>
        <v>74</v>
      </c>
      <c r="M130" s="82">
        <f t="shared" ref="M130" si="48">+M128+M129</f>
        <v>373</v>
      </c>
      <c r="N130" s="82">
        <f t="shared" ref="N130" si="49">+N128+N129</f>
        <v>447</v>
      </c>
      <c r="O130" s="30"/>
    </row>
    <row r="131" spans="1:16" ht="20.100000000000001" customHeight="1" x14ac:dyDescent="0.25">
      <c r="A131" s="10"/>
      <c r="B131" s="21"/>
      <c r="C131" s="73"/>
      <c r="D131" s="74"/>
      <c r="E131" s="94"/>
      <c r="F131" s="76"/>
      <c r="G131" s="76"/>
      <c r="H131" s="76"/>
      <c r="I131" s="76"/>
      <c r="J131" s="76"/>
      <c r="K131" s="76"/>
      <c r="L131" s="75"/>
      <c r="M131" s="75"/>
      <c r="N131" s="76"/>
      <c r="O131" s="30"/>
    </row>
    <row r="132" spans="1:16" ht="20.100000000000001" customHeight="1" x14ac:dyDescent="0.25">
      <c r="A132" s="10"/>
      <c r="B132" s="21"/>
      <c r="C132" s="96" t="s">
        <v>111</v>
      </c>
      <c r="D132" s="96"/>
      <c r="E132" s="96"/>
      <c r="F132" s="97">
        <f>F24+F44+F68+F106+F128</f>
        <v>347</v>
      </c>
      <c r="G132" s="97">
        <f>G24+G44+G68+G106+G128</f>
        <v>836</v>
      </c>
      <c r="H132" s="97">
        <f>H24+H44+H68+H106+H128</f>
        <v>1183</v>
      </c>
      <c r="I132" s="97">
        <f>I24+I44+I68+I106+I128</f>
        <v>439</v>
      </c>
      <c r="J132" s="97">
        <f>J24+J44+J68+J106+J128</f>
        <v>1046</v>
      </c>
      <c r="K132" s="97">
        <f>K24+K44+K68+K106+K128</f>
        <v>1485</v>
      </c>
      <c r="L132" s="97">
        <f>L24+L44+L68+L106+L128</f>
        <v>534</v>
      </c>
      <c r="M132" s="97">
        <f>M24+M44+M68+M106+M128</f>
        <v>1211</v>
      </c>
      <c r="N132" s="97">
        <f>N24+N44+N68+N106+N128</f>
        <v>1745</v>
      </c>
      <c r="O132" s="30"/>
    </row>
    <row r="133" spans="1:16" ht="20.100000000000001" customHeight="1" x14ac:dyDescent="0.25">
      <c r="A133" s="10"/>
      <c r="B133" s="21"/>
      <c r="C133" s="96" t="s">
        <v>112</v>
      </c>
      <c r="D133" s="96"/>
      <c r="E133" s="96"/>
      <c r="F133" s="97">
        <f>F25+F45+F69+F107+F129</f>
        <v>403</v>
      </c>
      <c r="G133" s="97">
        <f>G25+G45+G69+G107+G129</f>
        <v>929</v>
      </c>
      <c r="H133" s="97">
        <f>H25+H45+H69+H107+H129</f>
        <v>1332</v>
      </c>
      <c r="I133" s="97">
        <f>I25+I45+I69+I107+I129</f>
        <v>226</v>
      </c>
      <c r="J133" s="97">
        <f>J25+J45+J69+J107+J129</f>
        <v>524</v>
      </c>
      <c r="K133" s="97">
        <f>K25+K45+K69+K107+K129</f>
        <v>750</v>
      </c>
      <c r="L133" s="97">
        <f>L25+L45+L69+L107+L129</f>
        <v>127</v>
      </c>
      <c r="M133" s="97">
        <f>M25+M45+M69+M107+M129</f>
        <v>335</v>
      </c>
      <c r="N133" s="97">
        <f>N25+N45+N69+N107+N129</f>
        <v>462</v>
      </c>
      <c r="O133" s="30"/>
    </row>
    <row r="134" spans="1:16" ht="20.100000000000001" customHeight="1" x14ac:dyDescent="0.25">
      <c r="A134" s="10"/>
      <c r="B134" s="21"/>
      <c r="C134" s="48" t="s">
        <v>3</v>
      </c>
      <c r="D134" s="48"/>
      <c r="E134" s="48"/>
      <c r="F134" s="45">
        <f>F26+F46+F70+F108+F130</f>
        <v>750</v>
      </c>
      <c r="G134" s="45">
        <f>G26+G46+G70+G108+G130</f>
        <v>1765</v>
      </c>
      <c r="H134" s="45">
        <f>H26+H46+H70+H108+H130</f>
        <v>2515</v>
      </c>
      <c r="I134" s="45">
        <f>I26+I46+I70+I108+I130</f>
        <v>665</v>
      </c>
      <c r="J134" s="45">
        <f>J26+J46+J70+J108+J130</f>
        <v>1570</v>
      </c>
      <c r="K134" s="45">
        <f>K26+K46+K70+K108+K130</f>
        <v>2235</v>
      </c>
      <c r="L134" s="45">
        <f>L26+L46+L70+L108+L130</f>
        <v>661</v>
      </c>
      <c r="M134" s="45">
        <f>M26+M46+M70+M108+M130</f>
        <v>1546</v>
      </c>
      <c r="N134" s="45">
        <f>N26+N46+N70+N108+N130</f>
        <v>2207</v>
      </c>
      <c r="O134" s="33"/>
    </row>
    <row r="135" spans="1:16" x14ac:dyDescent="0.25">
      <c r="A135" s="10"/>
      <c r="B135" s="21"/>
      <c r="C135" s="98" t="s">
        <v>107</v>
      </c>
      <c r="D135" s="99"/>
      <c r="E135" s="71"/>
      <c r="F135" s="72"/>
      <c r="G135" s="72"/>
      <c r="H135" s="72"/>
      <c r="I135" s="46"/>
      <c r="J135" s="46"/>
      <c r="K135" s="46"/>
      <c r="L135" s="67"/>
      <c r="M135" s="67"/>
      <c r="N135" s="67"/>
      <c r="O135" s="33"/>
    </row>
    <row r="136" spans="1:16" ht="18.600000000000001" customHeight="1" x14ac:dyDescent="0.25">
      <c r="A136" s="10"/>
      <c r="B136" s="28"/>
      <c r="C136" s="107" t="s">
        <v>106</v>
      </c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9"/>
      <c r="O136" s="34"/>
      <c r="P136" s="9"/>
    </row>
    <row r="137" spans="1:16" s="9" customFormat="1" x14ac:dyDescent="0.25">
      <c r="B137" s="19"/>
      <c r="C137" s="35"/>
      <c r="D137" s="18"/>
      <c r="E137" s="18"/>
      <c r="F137" s="18"/>
      <c r="G137" s="18"/>
      <c r="H137" s="18"/>
      <c r="P137" s="40"/>
    </row>
    <row r="138" spans="1:16" s="40" customFormat="1" x14ac:dyDescent="0.25">
      <c r="C138" s="55"/>
      <c r="D138" s="56"/>
      <c r="E138" s="56"/>
      <c r="F138" s="56"/>
      <c r="G138" s="56"/>
      <c r="H138" s="56"/>
      <c r="P138" s="19"/>
    </row>
    <row r="139" spans="1:16" s="19" customFormat="1" x14ac:dyDescent="0.25">
      <c r="C139" s="55"/>
      <c r="D139" s="56"/>
      <c r="E139" s="56"/>
      <c r="F139" s="56"/>
      <c r="G139" s="56"/>
      <c r="H139" s="56"/>
    </row>
    <row r="140" spans="1:16" s="19" customFormat="1" x14ac:dyDescent="0.25">
      <c r="C140" s="55"/>
      <c r="D140" s="57"/>
      <c r="E140" s="57"/>
      <c r="F140" s="57"/>
      <c r="G140" s="57"/>
      <c r="H140" s="57"/>
    </row>
    <row r="141" spans="1:16" s="19" customFormat="1" x14ac:dyDescent="0.25">
      <c r="C141" s="55"/>
      <c r="D141" s="58"/>
      <c r="E141" s="58"/>
      <c r="F141" s="58"/>
      <c r="G141" s="58"/>
      <c r="H141" s="58"/>
    </row>
    <row r="142" spans="1:16" s="19" customFormat="1" x14ac:dyDescent="0.25">
      <c r="C142" s="55"/>
      <c r="D142" s="59"/>
      <c r="E142" s="59"/>
      <c r="F142" s="59"/>
      <c r="G142" s="59"/>
      <c r="H142" s="59"/>
    </row>
    <row r="143" spans="1:16" s="19" customFormat="1" x14ac:dyDescent="0.25">
      <c r="C143" s="55"/>
      <c r="D143" s="59"/>
      <c r="E143" s="59"/>
      <c r="F143" s="59"/>
      <c r="G143" s="59"/>
      <c r="H143" s="59"/>
    </row>
    <row r="144" spans="1:16" s="19" customFormat="1" x14ac:dyDescent="0.25">
      <c r="C144" s="55"/>
      <c r="D144" s="59"/>
      <c r="E144" s="59"/>
      <c r="F144" s="59"/>
      <c r="G144" s="59"/>
      <c r="H144" s="59"/>
    </row>
    <row r="145" spans="3:16" s="19" customFormat="1" x14ac:dyDescent="0.25">
      <c r="C145" s="55"/>
      <c r="D145" s="59"/>
      <c r="E145" s="59"/>
      <c r="F145" s="59"/>
      <c r="G145" s="59"/>
      <c r="H145" s="59"/>
    </row>
    <row r="146" spans="3:16" s="19" customFormat="1" x14ac:dyDescent="0.25">
      <c r="C146" s="55"/>
      <c r="D146" s="59"/>
      <c r="E146" s="59"/>
      <c r="F146" s="59"/>
      <c r="G146" s="59"/>
      <c r="H146" s="59"/>
    </row>
    <row r="147" spans="3:16" s="19" customFormat="1" x14ac:dyDescent="0.25">
      <c r="C147" s="55"/>
      <c r="D147" s="59"/>
      <c r="E147" s="59"/>
      <c r="F147" s="59"/>
      <c r="G147" s="59"/>
      <c r="H147" s="59"/>
    </row>
    <row r="148" spans="3:16" s="19" customFormat="1" x14ac:dyDescent="0.25">
      <c r="C148" s="55"/>
      <c r="D148" s="59"/>
      <c r="E148" s="59"/>
      <c r="F148" s="59"/>
      <c r="G148" s="59"/>
      <c r="H148" s="59"/>
    </row>
    <row r="149" spans="3:16" s="19" customFormat="1" x14ac:dyDescent="0.25">
      <c r="C149" s="55"/>
      <c r="D149" s="58"/>
      <c r="E149" s="58"/>
      <c r="F149" s="58"/>
      <c r="G149" s="58"/>
      <c r="H149" s="58"/>
    </row>
    <row r="150" spans="3:16" s="19" customFormat="1" x14ac:dyDescent="0.25">
      <c r="C150" s="55"/>
      <c r="D150" s="58"/>
      <c r="E150" s="58"/>
      <c r="F150" s="58"/>
      <c r="G150" s="58"/>
      <c r="H150" s="58"/>
    </row>
    <row r="151" spans="3:16" s="19" customFormat="1" x14ac:dyDescent="0.25">
      <c r="C151" s="55"/>
      <c r="D151" s="56"/>
      <c r="E151" s="56"/>
      <c r="F151" s="56"/>
      <c r="G151" s="56"/>
      <c r="H151" s="56"/>
    </row>
    <row r="152" spans="3:16" s="19" customFormat="1" x14ac:dyDescent="0.25">
      <c r="C152" s="55"/>
      <c r="D152" s="56"/>
      <c r="E152" s="56"/>
      <c r="F152" s="56"/>
      <c r="G152" s="56"/>
      <c r="H152" s="56"/>
      <c r="P152" s="36"/>
    </row>
    <row r="153" spans="3:16" s="36" customFormat="1" x14ac:dyDescent="0.25">
      <c r="C153" s="60"/>
      <c r="D153" s="61"/>
      <c r="E153" s="61"/>
      <c r="F153" s="61"/>
      <c r="G153" s="61"/>
      <c r="H153" s="61"/>
    </row>
    <row r="154" spans="3:16" s="36" customFormat="1" x14ac:dyDescent="0.25">
      <c r="C154" s="60"/>
      <c r="D154" s="61"/>
      <c r="E154" s="61"/>
      <c r="F154" s="61"/>
      <c r="G154" s="61"/>
      <c r="H154" s="61"/>
    </row>
    <row r="155" spans="3:16" s="36" customFormat="1" x14ac:dyDescent="0.25">
      <c r="C155" s="60"/>
      <c r="D155" s="61"/>
      <c r="E155" s="61"/>
      <c r="F155" s="61"/>
      <c r="G155" s="61"/>
      <c r="H155" s="61"/>
      <c r="P155" s="41"/>
    </row>
    <row r="156" spans="3:16" s="41" customFormat="1" x14ac:dyDescent="0.25">
      <c r="C156" s="60"/>
      <c r="D156" s="61"/>
      <c r="E156" s="61"/>
      <c r="F156" s="61"/>
      <c r="G156" s="61"/>
      <c r="H156" s="61"/>
    </row>
    <row r="157" spans="3:16" s="41" customFormat="1" x14ac:dyDescent="0.25">
      <c r="C157" s="60"/>
      <c r="D157" s="61"/>
      <c r="E157" s="61"/>
      <c r="F157" s="61"/>
      <c r="G157" s="61"/>
      <c r="H157" s="61"/>
    </row>
    <row r="158" spans="3:16" s="41" customFormat="1" x14ac:dyDescent="0.25">
      <c r="C158" s="60"/>
      <c r="D158" s="61"/>
      <c r="E158" s="61"/>
      <c r="F158" s="61"/>
      <c r="G158" s="61"/>
      <c r="H158" s="61"/>
    </row>
    <row r="159" spans="3:16" s="41" customFormat="1" x14ac:dyDescent="0.25">
      <c r="C159" s="60"/>
      <c r="D159" s="61"/>
      <c r="E159" s="61"/>
      <c r="F159" s="61"/>
      <c r="G159" s="61"/>
      <c r="H159" s="61"/>
    </row>
    <row r="160" spans="3:16" s="41" customFormat="1" x14ac:dyDescent="0.25">
      <c r="C160" s="60"/>
      <c r="D160" s="61"/>
      <c r="E160" s="61"/>
      <c r="F160" s="61"/>
      <c r="G160" s="61"/>
      <c r="H160" s="61"/>
      <c r="P160" s="42"/>
    </row>
    <row r="161" spans="2:16" s="42" customFormat="1" x14ac:dyDescent="0.25">
      <c r="C161" s="43"/>
      <c r="D161" s="44"/>
      <c r="E161" s="44"/>
      <c r="F161" s="44"/>
      <c r="G161" s="44"/>
      <c r="H161" s="44"/>
      <c r="P161" s="1"/>
    </row>
    <row r="162" spans="2:16" x14ac:dyDescent="0.25">
      <c r="B162" s="37"/>
      <c r="C162" s="38"/>
      <c r="D162" s="39"/>
      <c r="E162" s="39"/>
      <c r="F162" s="39"/>
      <c r="G162" s="39"/>
      <c r="H162" s="39"/>
    </row>
  </sheetData>
  <sortState ref="C29:M38">
    <sortCondition ref="C29:C38"/>
    <sortCondition ref="D29:D38"/>
  </sortState>
  <mergeCells count="13">
    <mergeCell ref="C136:N136"/>
    <mergeCell ref="C135:D135"/>
    <mergeCell ref="D6:D7"/>
    <mergeCell ref="C6:C7"/>
    <mergeCell ref="C8:D8"/>
    <mergeCell ref="L6:N6"/>
    <mergeCell ref="C28:D28"/>
    <mergeCell ref="C48:D48"/>
    <mergeCell ref="I6:K6"/>
    <mergeCell ref="E6:E7"/>
    <mergeCell ref="F6:H6"/>
    <mergeCell ref="C72:D72"/>
    <mergeCell ref="C110:D110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9" fitToHeight="2" orientation="landscape" r:id="rId1"/>
  <headerFooter alignWithMargins="0"/>
  <rowBreaks count="1" manualBreakCount="1">
    <brk id="109" max="18" man="1"/>
  </rowBreaks>
  <webPublishItems count="2">
    <webPublishItem id="14107" divId="1323_14107" sourceType="sheet" destinationFile="G:\APAE\APAE-COMU\Estadístiques internes\LLIBREDA\Lldades 2012\taules\Apartat 1\1323.htm"/>
    <webPublishItem id="15049" divId="1_4_2_15049" sourceType="range" sourceRef="B5:O136" destinationFile="\\gpaq\gpaqssl\lldades\indicadors\2017\1_4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1_4_2</vt:lpstr>
      <vt:lpstr>'1_4_2'!_1Àrea_d_impressió</vt:lpstr>
      <vt:lpstr>'1_4_2'!Àrea_d'impressió</vt:lpstr>
      <vt:lpstr>'1_4_2'!Títols_per_imprimir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Martinez-Rovir</dc:creator>
  <cp:lastModifiedBy>UPC</cp:lastModifiedBy>
  <cp:lastPrinted>2017-10-10T15:12:07Z</cp:lastPrinted>
  <dcterms:created xsi:type="dcterms:W3CDTF">2004-04-19T15:08:51Z</dcterms:created>
  <dcterms:modified xsi:type="dcterms:W3CDTF">2019-04-04T12:25:54Z</dcterms:modified>
</cp:coreProperties>
</file>