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3040" windowHeight="9336"/>
  </bookViews>
  <sheets>
    <sheet name="1_3_8" sheetId="1" r:id="rId1"/>
  </sheets>
  <externalReferences>
    <externalReference r:id="rId2"/>
    <externalReference r:id="rId3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#REF!</definedName>
    <definedName name="Área_de_extracción2">#REF!</definedName>
    <definedName name="_xlnm.Extract">[2]TALLIDEN!#REF!</definedName>
    <definedName name="TEST1">#REF!</definedName>
    <definedName name="yy">[1]!_xlbgnm.pa1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1" l="1"/>
  <c r="L61" i="1"/>
  <c r="I60" i="1" l="1"/>
  <c r="I61" i="1"/>
  <c r="I93" i="1"/>
  <c r="H99" i="1"/>
  <c r="I63" i="1"/>
  <c r="I72" i="1" l="1"/>
  <c r="F110" i="1" l="1"/>
  <c r="F109" i="1"/>
  <c r="M115" i="1" l="1"/>
  <c r="M99" i="1"/>
  <c r="L114" i="1"/>
  <c r="L111" i="1"/>
  <c r="L110" i="1"/>
  <c r="L109" i="1"/>
  <c r="L108" i="1"/>
  <c r="L107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5" i="1"/>
  <c r="L84" i="1"/>
  <c r="L86" i="1"/>
  <c r="L87" i="1"/>
  <c r="L88" i="1"/>
  <c r="L89" i="1"/>
  <c r="L90" i="1"/>
  <c r="L91" i="1"/>
  <c r="L92" i="1"/>
  <c r="L94" i="1"/>
  <c r="L95" i="1"/>
  <c r="L96" i="1"/>
  <c r="L97" i="1"/>
  <c r="L98" i="1"/>
  <c r="L9" i="1"/>
  <c r="L99" i="1" l="1"/>
  <c r="L122" i="1" s="1"/>
  <c r="L115" i="1"/>
  <c r="L123" i="1" s="1"/>
  <c r="M122" i="1"/>
  <c r="M123" i="1"/>
  <c r="J115" i="1"/>
  <c r="J123" i="1" s="1"/>
  <c r="K115" i="1"/>
  <c r="K123" i="1" s="1"/>
  <c r="J99" i="1"/>
  <c r="J122" i="1" s="1"/>
  <c r="K99" i="1"/>
  <c r="K122" i="1" s="1"/>
  <c r="K124" i="1" l="1"/>
  <c r="J124" i="1"/>
  <c r="L124" i="1"/>
  <c r="I10" i="1"/>
  <c r="I11" i="1"/>
  <c r="I12" i="1"/>
  <c r="I13" i="1"/>
  <c r="I14" i="1"/>
  <c r="I15" i="1"/>
  <c r="I16" i="1"/>
  <c r="I17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2" i="1"/>
  <c r="I64" i="1"/>
  <c r="I65" i="1"/>
  <c r="I66" i="1"/>
  <c r="I67" i="1"/>
  <c r="I68" i="1"/>
  <c r="I69" i="1"/>
  <c r="I70" i="1"/>
  <c r="I74" i="1"/>
  <c r="I75" i="1"/>
  <c r="I76" i="1"/>
  <c r="I77" i="1"/>
  <c r="I78" i="1"/>
  <c r="I79" i="1"/>
  <c r="I81" i="1"/>
  <c r="I82" i="1"/>
  <c r="I83" i="1"/>
  <c r="I85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107" i="1"/>
  <c r="H115" i="1" l="1"/>
  <c r="I109" i="1"/>
  <c r="I110" i="1"/>
  <c r="I111" i="1"/>
  <c r="F113" i="1" l="1"/>
  <c r="F112" i="1"/>
  <c r="H123" i="1" l="1"/>
  <c r="G115" i="1"/>
  <c r="G123" i="1" s="1"/>
  <c r="E115" i="1"/>
  <c r="E123" i="1" s="1"/>
  <c r="D115" i="1"/>
  <c r="D123" i="1" s="1"/>
  <c r="I114" i="1"/>
  <c r="F114" i="1"/>
  <c r="I108" i="1"/>
  <c r="F107" i="1"/>
  <c r="H122" i="1"/>
  <c r="G99" i="1"/>
  <c r="G122" i="1" s="1"/>
  <c r="E99" i="1"/>
  <c r="E122" i="1" s="1"/>
  <c r="D99" i="1"/>
  <c r="D122" i="1" s="1"/>
  <c r="I9" i="1"/>
  <c r="I99" i="1" s="1"/>
  <c r="H124" i="1" l="1"/>
  <c r="E124" i="1"/>
  <c r="G124" i="1"/>
  <c r="I122" i="1"/>
  <c r="I115" i="1"/>
  <c r="I123" i="1" s="1"/>
  <c r="D124" i="1"/>
  <c r="F115" i="1"/>
  <c r="F123" i="1" s="1"/>
  <c r="F99" i="1"/>
  <c r="F122" i="1" s="1"/>
  <c r="I124" i="1" l="1"/>
  <c r="F124" i="1"/>
</calcChain>
</file>

<file path=xl/sharedStrings.xml><?xml version="1.0" encoding="utf-8"?>
<sst xmlns="http://schemas.openxmlformats.org/spreadsheetml/2006/main" count="180" uniqueCount="137">
  <si>
    <t>CENTRES PROPIS</t>
  </si>
  <si>
    <t>Centre</t>
  </si>
  <si>
    <t xml:space="preserve">Titulació </t>
  </si>
  <si>
    <t>15-16</t>
  </si>
  <si>
    <t>16-17</t>
  </si>
  <si>
    <t>Dones</t>
  </si>
  <si>
    <t>Homes</t>
  </si>
  <si>
    <t>Total</t>
  </si>
  <si>
    <t>200 FME</t>
  </si>
  <si>
    <t>205 ESEIAAT</t>
  </si>
  <si>
    <t>Enginyeria de sistemes automàtics i electrònica industrial</t>
  </si>
  <si>
    <t>210 ETSAB</t>
  </si>
  <si>
    <t>230 ETSETB</t>
  </si>
  <si>
    <t>240 ETSEIB</t>
  </si>
  <si>
    <t xml:space="preserve">Enginyeria química </t>
  </si>
  <si>
    <t>250 ETSECCPB</t>
  </si>
  <si>
    <t>270 FIB</t>
  </si>
  <si>
    <t>Formació del professorat d'educació secundària obligatòria i batxillerat, formació professional i ensenyaments d'idiomes</t>
  </si>
  <si>
    <t>280 FNB</t>
  </si>
  <si>
    <t>290 ETSAV</t>
  </si>
  <si>
    <t>295 EEBE</t>
  </si>
  <si>
    <t>Enginyeria en energia (Pla 2009)</t>
  </si>
  <si>
    <t>Enginyeria de l'energia (Pla 2013)</t>
  </si>
  <si>
    <t>Ciència i enginyeria de materials</t>
  </si>
  <si>
    <t>Erasmus Mundus Master in Advanced Materials Science and Engineering (AMASE)</t>
  </si>
  <si>
    <t>300 EETAC</t>
  </si>
  <si>
    <t>Aplicacions i Gestió de l'Enginyeria de Telecomunicació ( MASTEAM ) / Master in Applied Telecommunications and Engineering Management ( MASTEAM )</t>
  </si>
  <si>
    <t>Ciència i tecnologia aeroespacial</t>
  </si>
  <si>
    <t>Ciència i tecnologia aeroespacials/Aerospace Science and Technology</t>
  </si>
  <si>
    <t>Enginyeria i gestió de les telecomunicacions</t>
  </si>
  <si>
    <t>310 EPSEB</t>
  </si>
  <si>
    <t>Edificació</t>
  </si>
  <si>
    <t>Gestió de l'edificació</t>
  </si>
  <si>
    <t>Seguretat i salut en el treball: prevenció de riscos laborals</t>
  </si>
  <si>
    <t>330 EPSEM</t>
  </si>
  <si>
    <t>Enginyeria de mines</t>
  </si>
  <si>
    <t>Enginyeria dels recursos naturals (Pla 2008)</t>
  </si>
  <si>
    <t>Enginyeria dels recursos naturals (Pla 2015)</t>
  </si>
  <si>
    <t>340 EPSEVG</t>
  </si>
  <si>
    <t>Optometria i ciències de la visió (Pla 2012)</t>
  </si>
  <si>
    <t>Tecnologies facilitadores per a la indústria alimentària i de bioprocessos</t>
  </si>
  <si>
    <t>410 ICE</t>
  </si>
  <si>
    <t>480 IS.UPC</t>
  </si>
  <si>
    <t>Ciència i tecnologia de la sostenibilitat</t>
  </si>
  <si>
    <t>Sostenibilitat</t>
  </si>
  <si>
    <t>Tecnologia per al desenvolupament humà i la cooperació</t>
  </si>
  <si>
    <t>TOTAL CENTRES PROPIS</t>
  </si>
  <si>
    <t>CENTRES ADSCRITS</t>
  </si>
  <si>
    <t>801 EUNCET</t>
  </si>
  <si>
    <t>Administració i direcció d'empreses</t>
  </si>
  <si>
    <t>Direcció de màrqueting</t>
  </si>
  <si>
    <t>Enginyeria del cuir (Pla 2014)</t>
  </si>
  <si>
    <t>TOTAL CENTRES ADSCRITS</t>
  </si>
  <si>
    <t>TOTAL UPC</t>
  </si>
  <si>
    <t>Nota mitjana Expedient</t>
  </si>
  <si>
    <t>820 EUETIB</t>
  </si>
  <si>
    <t>802 EAE</t>
  </si>
  <si>
    <t>Administració i Direcció d'Empreses</t>
  </si>
  <si>
    <t>Direcció de Màrqueting</t>
  </si>
  <si>
    <t>Direcció dels Recursos Humans i del Talent</t>
  </si>
  <si>
    <t>Construcció Avançada en l'Edificació</t>
  </si>
  <si>
    <t>Aplicacions i tecnologies per als sistemes aeris no tripulats (DRONS)</t>
  </si>
  <si>
    <t>17-18</t>
  </si>
  <si>
    <t>Estudiants titulats de Màster</t>
  </si>
  <si>
    <t>370 FOOT</t>
  </si>
  <si>
    <t>390 ESAB</t>
  </si>
  <si>
    <t>Màster en Estadística i investigació operativa (Pla 2009)</t>
  </si>
  <si>
    <t>Màster en Estadística i investigació operativa (Pla 2012)</t>
  </si>
  <si>
    <t>Màster en Matemàtica avançada i enginyeria matemàtica</t>
  </si>
  <si>
    <t>Màster en Enginyeria aeronàutica</t>
  </si>
  <si>
    <t>Màster en Enginyeria de sistemes automàtics i electrònica industrial (Pla 2012)</t>
  </si>
  <si>
    <t>Màster en Enginyeria de tecnologies de materials fibrosos (Pla 2012)</t>
  </si>
  <si>
    <t>Màster en Enginyeria d'organització (Pla 2012)</t>
  </si>
  <si>
    <t>Màster en Enginyeria espacial i aeronàutica / Master in Aerospace and Aeronautical Engineering</t>
  </si>
  <si>
    <t>Màster en Enginyeria industrial (Pla 2013)</t>
  </si>
  <si>
    <t>Màster en Enginyeria tèxtil, paperera i gràfica</t>
  </si>
  <si>
    <t>Màster en Gestió d'empreses de tecnologia i d'enginyeria / Master in Technology and Engineering Management</t>
  </si>
  <si>
    <t>Màster en Arquitectura</t>
  </si>
  <si>
    <t>Màster en Arquitectura·BarcelonaArch (MBArch)</t>
  </si>
  <si>
    <t>Màster en Estudis avançats en disseny-Barcelona</t>
  </si>
  <si>
    <t>Màster en Gestió i valoració urbana</t>
  </si>
  <si>
    <t>Màster en Paisatgisme (Pla 2009)</t>
  </si>
  <si>
    <t>Màster en Paisatgisme (Pla 2015)</t>
  </si>
  <si>
    <t>Màster en Tecnologia a l'arquitectura</t>
  </si>
  <si>
    <t>Màster en Teoria i història de l'arquitectura</t>
  </si>
  <si>
    <t>Màster en Teoria i pràctica del projecte d'arquitectura</t>
  </si>
  <si>
    <t>Màster en Urbanisme</t>
  </si>
  <si>
    <t>Màster en Enginyeria de telecomunicació</t>
  </si>
  <si>
    <t>Màster en Enginyeria electrònica (Pla 2009)</t>
  </si>
  <si>
    <t>Màster en Enginyeria electrònica (Pla 2013)</t>
  </si>
  <si>
    <t>Màster en Erasmus Mundus en investigació en tecnologies de la informació i la comunicació (MERIT)</t>
  </si>
  <si>
    <t>Màster en European Master in Photonics Engineering, Nanophotonics and Biophotonics</t>
  </si>
  <si>
    <t>Màster en Photonics (Pla 2013)</t>
  </si>
  <si>
    <t>Màster en Tecnologies de la informació i la comunicació</t>
  </si>
  <si>
    <t>Màster en Automàtica i robòtica (Pla 2012)</t>
  </si>
  <si>
    <t>Màster en Cadena de subministrament, transport i mobilitat</t>
  </si>
  <si>
    <t>Màster en Ciència i enginyeria de materials (Pla 2009)</t>
  </si>
  <si>
    <t>Màster en Ciència i enginyeria de materials (Pla 2014)</t>
  </si>
  <si>
    <t>Màster en Enginyeria d'automoció</t>
  </si>
  <si>
    <t>Màster en Enginyeria de l'energia</t>
  </si>
  <si>
    <t>Màster en Enginyeria d'organització</t>
  </si>
  <si>
    <t>Màster en Enginyeria Industrial</t>
  </si>
  <si>
    <t xml:space="preserve">Màster en Nuclear Engineering </t>
  </si>
  <si>
    <t xml:space="preserve">Màster en Enginyeria química </t>
  </si>
  <si>
    <t>Màster en Erasmus Mundus in Environomical Pathways for Sustainable Energy Systems</t>
  </si>
  <si>
    <t>Màster en Logística, transport i mobilitat</t>
  </si>
  <si>
    <t>Màster en Seguretat i salut en el treball - prevenció de riscos laborals</t>
  </si>
  <si>
    <t>Màster en Anàlisi estructural de monuments i construccions històriques</t>
  </si>
  <si>
    <t>Màster en Enginyeria ambiental (Pla 2007)</t>
  </si>
  <si>
    <t>Màster en Enginyeria ambiental (Pla 2014)</t>
  </si>
  <si>
    <t>Màster en Enginyeria civil</t>
  </si>
  <si>
    <t>Màster en Enginyeria de camins, canals i ports</t>
  </si>
  <si>
    <t>Màster en Enginyeria del terreny</t>
  </si>
  <si>
    <t>Màster en Enginyeria del terreny i enginyeria sísmica</t>
  </si>
  <si>
    <t>Màster en Enginyeria estructural i de la construcció (Pla 2009)</t>
  </si>
  <si>
    <t>Màster en Enginyeria estructural i de la construcció (Pla 2015)</t>
  </si>
  <si>
    <t>Màster en Enginyeria geològica i de mines</t>
  </si>
  <si>
    <t>Màster en Erasmus Mundus in Computational Mechanics</t>
  </si>
  <si>
    <t>Màster en Erasmus Mundus in Coastal and Marine Engineering and Management (COMEM)</t>
  </si>
  <si>
    <t>Màster en Mètodes numèrics en enginyeria (Pla 2012)</t>
  </si>
  <si>
    <t xml:space="preserve">Màster en Enginyeria informàtica </t>
  </si>
  <si>
    <t>Màster en Erasmus Mundus en big data management and analytics-BDMA</t>
  </si>
  <si>
    <t>Màster en European Master in Data Mining and Knowledge Management</t>
  </si>
  <si>
    <t>Màster en Formació del professorat d'educació secundària obligatòria i batxillerat, formació professional i ensenyaments d'idiomes</t>
  </si>
  <si>
    <t>Màster en Innovació i investigació en informàtica/Innovation and Research in Informatics (MIRI)</t>
  </si>
  <si>
    <t>Màster en Artificial Intelligence (Pla 2012)</t>
  </si>
  <si>
    <t>Màster en Intervenció sostenible en el medi construït</t>
  </si>
  <si>
    <t>Mitjana de permanència</t>
  </si>
  <si>
    <t>-</t>
  </si>
  <si>
    <t>Màster en Nàutica i Gestió del Transport Marítim (Pla 2016)</t>
  </si>
  <si>
    <t>Màster en Nàutica i Gestió del Transport Marítim (PLA 2014)</t>
  </si>
  <si>
    <t xml:space="preserve">Màster en Gestió i Operació d'Instal·lacions Energètiques Marines (Pla 2016) </t>
  </si>
  <si>
    <t xml:space="preserve">Màster en Gestió i Operació d'Instal·lacions Energètiques Marines (PLA 2014) </t>
  </si>
  <si>
    <t>Erasmus Mundus Master of Science in Flood Risk Management</t>
  </si>
  <si>
    <t>Computació distribuïda/European Master in Distributed Computing</t>
  </si>
  <si>
    <t>European Master in Agricultural, Food and Environmental Policy Analysis</t>
  </si>
  <si>
    <t>Dades a novembre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</si>
</sst>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#,##0_);_(\(#,##0\);_(&quot;-&quot;_);_(@_)"/>
    <numFmt numFmtId="165" formatCode="_(#,##0.00_);_(\(#,##0.00\);_(&quot;-&quot;_);_(@_)"/>
    <numFmt numFmtId="166" formatCode="_(#,##0.0_);_(\(#,##0.0\);_(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0"/>
      <color theme="0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/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499984740745262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0">
    <xf numFmtId="0" fontId="0" fillId="0" borderId="0" xfId="0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5" fillId="2" borderId="2" xfId="2" applyFont="1" applyFill="1" applyBorder="1" applyAlignment="1">
      <alignment vertical="center" wrapText="1"/>
    </xf>
    <xf numFmtId="164" fontId="5" fillId="2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 wrapText="1"/>
    </xf>
    <xf numFmtId="164" fontId="5" fillId="3" borderId="2" xfId="2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164" fontId="2" fillId="0" borderId="5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164" fontId="2" fillId="0" borderId="2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vertical="center"/>
    </xf>
    <xf numFmtId="0" fontId="6" fillId="5" borderId="2" xfId="1" applyFont="1" applyFill="1" applyBorder="1" applyAlignment="1">
      <alignment vertical="center" wrapText="1"/>
    </xf>
    <xf numFmtId="164" fontId="4" fillId="5" borderId="2" xfId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6" xfId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 wrapText="1"/>
    </xf>
    <xf numFmtId="164" fontId="2" fillId="0" borderId="19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19" xfId="1" applyFont="1" applyBorder="1" applyAlignment="1">
      <alignment vertical="center" wrapText="1"/>
    </xf>
    <xf numFmtId="164" fontId="5" fillId="0" borderId="19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 wrapText="1"/>
    </xf>
    <xf numFmtId="164" fontId="5" fillId="0" borderId="6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7" xfId="1" applyFont="1" applyBorder="1" applyAlignment="1">
      <alignment vertical="center" wrapText="1"/>
    </xf>
    <xf numFmtId="164" fontId="2" fillId="0" borderId="17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165" fontId="5" fillId="2" borderId="13" xfId="2" applyNumberFormat="1" applyFont="1" applyFill="1" applyBorder="1" applyAlignment="1">
      <alignment horizontal="center" vertical="center"/>
    </xf>
    <xf numFmtId="165" fontId="5" fillId="3" borderId="13" xfId="2" applyNumberFormat="1" applyFont="1" applyFill="1" applyBorder="1" applyAlignment="1">
      <alignment horizontal="center" vertical="center"/>
    </xf>
    <xf numFmtId="165" fontId="4" fillId="5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center" vertical="center"/>
    </xf>
    <xf numFmtId="165" fontId="5" fillId="3" borderId="2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3" borderId="5" xfId="2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165" fontId="5" fillId="2" borderId="8" xfId="2" applyNumberFormat="1" applyFont="1" applyFill="1" applyBorder="1" applyAlignment="1">
      <alignment horizontal="center" vertical="center"/>
    </xf>
    <xf numFmtId="165" fontId="5" fillId="3" borderId="8" xfId="2" applyNumberFormat="1" applyFont="1" applyFill="1" applyBorder="1" applyAlignment="1">
      <alignment horizontal="center" vertical="center"/>
    </xf>
    <xf numFmtId="165" fontId="4" fillId="5" borderId="8" xfId="1" applyNumberFormat="1" applyFont="1" applyFill="1" applyBorder="1" applyAlignment="1">
      <alignment horizontal="center" vertical="center"/>
    </xf>
    <xf numFmtId="0" fontId="2" fillId="0" borderId="3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31" xfId="1" applyFont="1" applyBorder="1" applyAlignment="1">
      <alignment vertical="center"/>
    </xf>
    <xf numFmtId="0" fontId="5" fillId="2" borderId="5" xfId="2" applyFont="1" applyFill="1" applyBorder="1" applyAlignment="1">
      <alignment horizontal="left" vertical="center"/>
    </xf>
    <xf numFmtId="165" fontId="2" fillId="0" borderId="0" xfId="1" applyNumberFormat="1" applyFont="1" applyBorder="1" applyAlignment="1">
      <alignment vertical="center"/>
    </xf>
    <xf numFmtId="166" fontId="5" fillId="2" borderId="2" xfId="2" applyNumberFormat="1" applyFont="1" applyFill="1" applyBorder="1" applyAlignment="1">
      <alignment horizontal="center" vertical="center"/>
    </xf>
    <xf numFmtId="166" fontId="5" fillId="3" borderId="2" xfId="2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6" fontId="5" fillId="2" borderId="13" xfId="2" applyNumberFormat="1" applyFont="1" applyFill="1" applyBorder="1" applyAlignment="1">
      <alignment horizontal="center" vertical="center"/>
    </xf>
    <xf numFmtId="166" fontId="5" fillId="3" borderId="13" xfId="2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0" fontId="4" fillId="4" borderId="13" xfId="2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left" vertical="center"/>
    </xf>
    <xf numFmtId="0" fontId="9" fillId="0" borderId="28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4" fillId="4" borderId="3" xfId="2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0" borderId="27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5" fillId="3" borderId="13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4" fillId="5" borderId="13" xfId="1" applyFont="1" applyFill="1" applyBorder="1" applyAlignment="1">
      <alignment horizontal="left" vertical="center"/>
    </xf>
    <xf numFmtId="0" fontId="4" fillId="5" borderId="3" xfId="1" applyFont="1" applyFill="1" applyBorder="1" applyAlignment="1">
      <alignment horizontal="left" vertical="center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311.ht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showGridLines="0" tabSelected="1" topLeftCell="A4" zoomScaleNormal="100" workbookViewId="0">
      <selection activeCell="B5" sqref="B5:C5"/>
    </sheetView>
  </sheetViews>
  <sheetFormatPr defaultColWidth="11.44140625" defaultRowHeight="13.2" x14ac:dyDescent="0.3"/>
  <cols>
    <col min="1" max="1" width="0.5546875" style="4" customWidth="1"/>
    <col min="2" max="2" width="15.109375" style="4" customWidth="1"/>
    <col min="3" max="3" width="68.88671875" style="19" customWidth="1"/>
    <col min="4" max="9" width="7.5546875" style="24" customWidth="1"/>
    <col min="10" max="10" width="7.5546875" style="4" customWidth="1"/>
    <col min="11" max="12" width="7.77734375" style="4" customWidth="1"/>
    <col min="13" max="13" width="13.21875" style="4" customWidth="1"/>
    <col min="14" max="14" width="13.5546875" style="4" customWidth="1"/>
    <col min="15" max="16" width="0.6640625" style="4" customWidth="1"/>
    <col min="17" max="16384" width="11.44140625" style="4"/>
  </cols>
  <sheetData>
    <row r="1" spans="1:16" ht="15.6" x14ac:dyDescent="0.3">
      <c r="B1" s="97" t="s">
        <v>63</v>
      </c>
      <c r="C1" s="98"/>
    </row>
    <row r="3" spans="1:16" x14ac:dyDescent="0.3">
      <c r="A3" s="1"/>
      <c r="B3" s="1"/>
      <c r="C3" s="2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</row>
    <row r="4" spans="1:16" ht="3.75" customHeight="1" x14ac:dyDescent="0.3">
      <c r="A4" s="29"/>
      <c r="B4" s="30"/>
      <c r="C4" s="31"/>
      <c r="D4" s="32"/>
      <c r="E4" s="32"/>
      <c r="F4" s="32"/>
      <c r="G4" s="32"/>
      <c r="H4" s="32"/>
      <c r="I4" s="32"/>
      <c r="J4" s="69"/>
      <c r="K4" s="69"/>
      <c r="L4" s="69"/>
      <c r="M4" s="69"/>
      <c r="N4" s="69"/>
      <c r="O4" s="38"/>
      <c r="P4" s="5"/>
    </row>
    <row r="5" spans="1:16" ht="16.8" customHeight="1" x14ac:dyDescent="0.3">
      <c r="A5" s="6"/>
      <c r="B5" s="108" t="s">
        <v>0</v>
      </c>
      <c r="C5" s="109"/>
      <c r="D5" s="7"/>
      <c r="E5" s="7"/>
      <c r="F5" s="7"/>
      <c r="G5" s="7"/>
      <c r="H5" s="7"/>
      <c r="I5" s="7"/>
      <c r="J5" s="70"/>
      <c r="K5" s="70"/>
      <c r="L5" s="70"/>
      <c r="M5" s="70"/>
      <c r="N5" s="70"/>
      <c r="O5" s="39"/>
      <c r="P5" s="5"/>
    </row>
    <row r="6" spans="1:16" ht="21.6" customHeight="1" x14ac:dyDescent="0.3">
      <c r="A6" s="8"/>
      <c r="B6" s="99" t="s">
        <v>1</v>
      </c>
      <c r="C6" s="101" t="s">
        <v>2</v>
      </c>
      <c r="D6" s="93" t="s">
        <v>3</v>
      </c>
      <c r="E6" s="94"/>
      <c r="F6" s="103"/>
      <c r="G6" s="93" t="s">
        <v>4</v>
      </c>
      <c r="H6" s="94"/>
      <c r="I6" s="94"/>
      <c r="J6" s="93" t="s">
        <v>62</v>
      </c>
      <c r="K6" s="94"/>
      <c r="L6" s="94"/>
      <c r="M6" s="94"/>
      <c r="N6" s="94"/>
      <c r="O6" s="39"/>
      <c r="P6" s="5"/>
    </row>
    <row r="7" spans="1:16" ht="27.6" customHeight="1" x14ac:dyDescent="0.3">
      <c r="A7" s="8"/>
      <c r="B7" s="100"/>
      <c r="C7" s="102"/>
      <c r="D7" s="25" t="s">
        <v>5</v>
      </c>
      <c r="E7" s="25" t="s">
        <v>6</v>
      </c>
      <c r="F7" s="25" t="s">
        <v>7</v>
      </c>
      <c r="G7" s="25" t="s">
        <v>5</v>
      </c>
      <c r="H7" s="25" t="s">
        <v>6</v>
      </c>
      <c r="I7" s="25" t="s">
        <v>7</v>
      </c>
      <c r="J7" s="25" t="s">
        <v>5</v>
      </c>
      <c r="K7" s="25" t="s">
        <v>6</v>
      </c>
      <c r="L7" s="25" t="s">
        <v>7</v>
      </c>
      <c r="M7" s="33" t="s">
        <v>54</v>
      </c>
      <c r="N7" s="33" t="s">
        <v>127</v>
      </c>
      <c r="O7" s="39"/>
      <c r="P7" s="5"/>
    </row>
    <row r="8" spans="1:16" ht="17.399999999999999" customHeight="1" x14ac:dyDescent="0.3">
      <c r="A8" s="8"/>
      <c r="B8" s="90" t="s">
        <v>8</v>
      </c>
      <c r="C8" s="9" t="s">
        <v>66</v>
      </c>
      <c r="D8" s="10">
        <v>2</v>
      </c>
      <c r="E8" s="10">
        <v>0</v>
      </c>
      <c r="F8" s="10">
        <v>2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71">
        <v>0</v>
      </c>
      <c r="N8" s="79">
        <v>0</v>
      </c>
      <c r="O8" s="39"/>
      <c r="P8" s="5"/>
    </row>
    <row r="9" spans="1:16" ht="17.399999999999999" customHeight="1" x14ac:dyDescent="0.3">
      <c r="A9" s="8"/>
      <c r="B9" s="91"/>
      <c r="C9" s="9" t="s">
        <v>67</v>
      </c>
      <c r="D9" s="10">
        <v>16</v>
      </c>
      <c r="E9" s="10">
        <v>9</v>
      </c>
      <c r="F9" s="10">
        <v>25</v>
      </c>
      <c r="G9" s="10">
        <v>14</v>
      </c>
      <c r="H9" s="10">
        <v>21</v>
      </c>
      <c r="I9" s="10">
        <f t="shared" ref="I9:I61" si="0">G9+H9</f>
        <v>35</v>
      </c>
      <c r="J9" s="10">
        <v>20</v>
      </c>
      <c r="K9" s="10">
        <v>20</v>
      </c>
      <c r="L9" s="10">
        <f>+J9+K9</f>
        <v>40</v>
      </c>
      <c r="M9" s="71">
        <v>8.3560000000000034</v>
      </c>
      <c r="N9" s="79">
        <v>2.35</v>
      </c>
      <c r="O9" s="39"/>
      <c r="P9" s="5"/>
    </row>
    <row r="10" spans="1:16" ht="17.399999999999999" customHeight="1" x14ac:dyDescent="0.3">
      <c r="A10" s="8"/>
      <c r="B10" s="92"/>
      <c r="C10" s="9" t="s">
        <v>68</v>
      </c>
      <c r="D10" s="10">
        <v>4</v>
      </c>
      <c r="E10" s="10">
        <v>16</v>
      </c>
      <c r="F10" s="10">
        <v>20</v>
      </c>
      <c r="G10" s="10">
        <v>7</v>
      </c>
      <c r="H10" s="10">
        <v>23</v>
      </c>
      <c r="I10" s="10">
        <f t="shared" si="0"/>
        <v>30</v>
      </c>
      <c r="J10" s="10">
        <v>2</v>
      </c>
      <c r="K10" s="10">
        <v>16</v>
      </c>
      <c r="L10" s="10">
        <f t="shared" ref="L10:L75" si="1">+J10+K10</f>
        <v>18</v>
      </c>
      <c r="M10" s="71">
        <v>8.6255555555555556</v>
      </c>
      <c r="N10" s="79">
        <v>1.44</v>
      </c>
      <c r="O10" s="39"/>
      <c r="P10" s="5"/>
    </row>
    <row r="11" spans="1:16" ht="17.399999999999999" customHeight="1" x14ac:dyDescent="0.3">
      <c r="A11" s="8"/>
      <c r="B11" s="88" t="s">
        <v>9</v>
      </c>
      <c r="C11" s="11" t="s">
        <v>69</v>
      </c>
      <c r="D11" s="12">
        <v>3</v>
      </c>
      <c r="E11" s="12">
        <v>11</v>
      </c>
      <c r="F11" s="12">
        <v>14</v>
      </c>
      <c r="G11" s="12">
        <v>10</v>
      </c>
      <c r="H11" s="12">
        <v>35</v>
      </c>
      <c r="I11" s="12">
        <f t="shared" si="0"/>
        <v>45</v>
      </c>
      <c r="J11" s="12">
        <v>9</v>
      </c>
      <c r="K11" s="12">
        <v>61</v>
      </c>
      <c r="L11" s="12">
        <f t="shared" si="1"/>
        <v>70</v>
      </c>
      <c r="M11" s="72">
        <v>8.257714285714286</v>
      </c>
      <c r="N11" s="80">
        <v>2.23</v>
      </c>
      <c r="O11" s="39"/>
      <c r="P11" s="5"/>
    </row>
    <row r="12" spans="1:16" ht="21" customHeight="1" x14ac:dyDescent="0.3">
      <c r="A12" s="8"/>
      <c r="B12" s="96"/>
      <c r="C12" s="11" t="s">
        <v>70</v>
      </c>
      <c r="D12" s="12">
        <v>2</v>
      </c>
      <c r="E12" s="12">
        <v>11</v>
      </c>
      <c r="F12" s="12">
        <v>13</v>
      </c>
      <c r="G12" s="12">
        <v>1</v>
      </c>
      <c r="H12" s="12">
        <v>18</v>
      </c>
      <c r="I12" s="12">
        <f t="shared" si="0"/>
        <v>19</v>
      </c>
      <c r="J12" s="12">
        <v>4</v>
      </c>
      <c r="K12" s="12">
        <v>25</v>
      </c>
      <c r="L12" s="12">
        <f t="shared" si="1"/>
        <v>29</v>
      </c>
      <c r="M12" s="72">
        <v>7.6465517241379306</v>
      </c>
      <c r="N12" s="80">
        <v>2.2799999999999998</v>
      </c>
      <c r="O12" s="39"/>
      <c r="P12" s="5"/>
    </row>
    <row r="13" spans="1:16" ht="21" customHeight="1" x14ac:dyDescent="0.3">
      <c r="A13" s="8"/>
      <c r="B13" s="96"/>
      <c r="C13" s="11" t="s">
        <v>71</v>
      </c>
      <c r="D13" s="12">
        <v>3</v>
      </c>
      <c r="E13" s="12">
        <v>4</v>
      </c>
      <c r="F13" s="12">
        <v>7</v>
      </c>
      <c r="G13" s="12">
        <v>5</v>
      </c>
      <c r="H13" s="12">
        <v>3</v>
      </c>
      <c r="I13" s="12">
        <f t="shared" si="0"/>
        <v>8</v>
      </c>
      <c r="J13" s="12">
        <v>0</v>
      </c>
      <c r="K13" s="12">
        <v>0</v>
      </c>
      <c r="L13" s="12">
        <f t="shared" si="1"/>
        <v>0</v>
      </c>
      <c r="M13" s="72">
        <v>0</v>
      </c>
      <c r="N13" s="80">
        <v>0</v>
      </c>
      <c r="O13" s="39"/>
      <c r="P13" s="5"/>
    </row>
    <row r="14" spans="1:16" ht="18.600000000000001" customHeight="1" x14ac:dyDescent="0.3">
      <c r="A14" s="8"/>
      <c r="B14" s="96"/>
      <c r="C14" s="11" t="s">
        <v>72</v>
      </c>
      <c r="D14" s="12">
        <v>8</v>
      </c>
      <c r="E14" s="12">
        <v>13</v>
      </c>
      <c r="F14" s="12">
        <v>21</v>
      </c>
      <c r="G14" s="12">
        <v>7</v>
      </c>
      <c r="H14" s="12">
        <v>18</v>
      </c>
      <c r="I14" s="12">
        <f t="shared" si="0"/>
        <v>25</v>
      </c>
      <c r="J14" s="12">
        <v>17</v>
      </c>
      <c r="K14" s="12">
        <v>25</v>
      </c>
      <c r="L14" s="12">
        <f t="shared" si="1"/>
        <v>42</v>
      </c>
      <c r="M14" s="72">
        <v>7.4304761904761918</v>
      </c>
      <c r="N14" s="80">
        <v>3.2</v>
      </c>
      <c r="O14" s="39"/>
      <c r="P14" s="5"/>
    </row>
    <row r="15" spans="1:16" ht="30" customHeight="1" x14ac:dyDescent="0.3">
      <c r="A15" s="8"/>
      <c r="B15" s="96"/>
      <c r="C15" s="11" t="s">
        <v>73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f t="shared" si="0"/>
        <v>1</v>
      </c>
      <c r="J15" s="12">
        <v>0</v>
      </c>
      <c r="K15" s="12">
        <v>8</v>
      </c>
      <c r="L15" s="12">
        <f t="shared" si="1"/>
        <v>8</v>
      </c>
      <c r="M15" s="72">
        <v>7.5350000000000001</v>
      </c>
      <c r="N15" s="80">
        <v>1.25</v>
      </c>
      <c r="O15" s="39"/>
      <c r="P15" s="5"/>
    </row>
    <row r="16" spans="1:16" ht="19.2" customHeight="1" x14ac:dyDescent="0.3">
      <c r="A16" s="8"/>
      <c r="B16" s="96"/>
      <c r="C16" s="11" t="s">
        <v>74</v>
      </c>
      <c r="D16" s="12">
        <v>5</v>
      </c>
      <c r="E16" s="12">
        <v>24</v>
      </c>
      <c r="F16" s="12">
        <v>29</v>
      </c>
      <c r="G16" s="12">
        <v>21</v>
      </c>
      <c r="H16" s="12">
        <v>64</v>
      </c>
      <c r="I16" s="12">
        <f t="shared" si="0"/>
        <v>85</v>
      </c>
      <c r="J16" s="12">
        <v>22</v>
      </c>
      <c r="K16" s="12">
        <v>88</v>
      </c>
      <c r="L16" s="12">
        <f t="shared" si="1"/>
        <v>110</v>
      </c>
      <c r="M16" s="72">
        <v>7.4411818181818168</v>
      </c>
      <c r="N16" s="80">
        <v>2.34</v>
      </c>
      <c r="O16" s="39"/>
      <c r="P16" s="5"/>
    </row>
    <row r="17" spans="1:16" ht="19.2" customHeight="1" x14ac:dyDescent="0.3">
      <c r="A17" s="8"/>
      <c r="B17" s="96"/>
      <c r="C17" s="11" t="s">
        <v>75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f t="shared" si="0"/>
        <v>0</v>
      </c>
      <c r="J17" s="12">
        <v>4</v>
      </c>
      <c r="K17" s="12">
        <v>2</v>
      </c>
      <c r="L17" s="12">
        <f t="shared" si="1"/>
        <v>6</v>
      </c>
      <c r="M17" s="72">
        <v>7.7233333333333327</v>
      </c>
      <c r="N17" s="80">
        <v>1.83</v>
      </c>
      <c r="O17" s="39"/>
      <c r="P17" s="5"/>
    </row>
    <row r="18" spans="1:16" ht="30.6" customHeight="1" x14ac:dyDescent="0.3">
      <c r="A18" s="8"/>
      <c r="B18" s="89"/>
      <c r="C18" s="11" t="s">
        <v>76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5</v>
      </c>
      <c r="K18" s="12">
        <v>10</v>
      </c>
      <c r="L18" s="12">
        <f t="shared" si="1"/>
        <v>15</v>
      </c>
      <c r="M18" s="72">
        <v>7.8906666666666654</v>
      </c>
      <c r="N18" s="80">
        <v>1.53</v>
      </c>
      <c r="O18" s="39"/>
      <c r="P18" s="5"/>
    </row>
    <row r="19" spans="1:16" ht="18" customHeight="1" x14ac:dyDescent="0.3">
      <c r="A19" s="8"/>
      <c r="B19" s="90" t="s">
        <v>11</v>
      </c>
      <c r="C19" s="9" t="s">
        <v>77</v>
      </c>
      <c r="D19" s="10">
        <v>27</v>
      </c>
      <c r="E19" s="10">
        <v>17</v>
      </c>
      <c r="F19" s="10">
        <v>44</v>
      </c>
      <c r="G19" s="10">
        <v>30</v>
      </c>
      <c r="H19" s="10">
        <v>18</v>
      </c>
      <c r="I19" s="10">
        <f t="shared" si="0"/>
        <v>48</v>
      </c>
      <c r="J19" s="10">
        <v>26</v>
      </c>
      <c r="K19" s="10">
        <v>17</v>
      </c>
      <c r="L19" s="10">
        <f t="shared" si="1"/>
        <v>43</v>
      </c>
      <c r="M19" s="71">
        <v>7.4379069767441841</v>
      </c>
      <c r="N19" s="79">
        <v>1.05</v>
      </c>
      <c r="O19" s="39"/>
      <c r="P19" s="5"/>
    </row>
    <row r="20" spans="1:16" ht="18" customHeight="1" x14ac:dyDescent="0.3">
      <c r="A20" s="8"/>
      <c r="B20" s="91"/>
      <c r="C20" s="9" t="s">
        <v>78</v>
      </c>
      <c r="D20" s="10">
        <v>50</v>
      </c>
      <c r="E20" s="10">
        <v>43</v>
      </c>
      <c r="F20" s="10">
        <v>93</v>
      </c>
      <c r="G20" s="10">
        <v>73</v>
      </c>
      <c r="H20" s="10">
        <v>71</v>
      </c>
      <c r="I20" s="10">
        <f t="shared" si="0"/>
        <v>144</v>
      </c>
      <c r="J20" s="10">
        <v>74</v>
      </c>
      <c r="K20" s="10">
        <v>76</v>
      </c>
      <c r="L20" s="10">
        <f t="shared" si="1"/>
        <v>150</v>
      </c>
      <c r="M20" s="71">
        <v>7.9497333333333335</v>
      </c>
      <c r="N20" s="79">
        <v>1.22</v>
      </c>
      <c r="O20" s="39"/>
      <c r="P20" s="5"/>
    </row>
    <row r="21" spans="1:16" ht="18" customHeight="1" x14ac:dyDescent="0.3">
      <c r="A21" s="8"/>
      <c r="B21" s="91"/>
      <c r="C21" s="9" t="s">
        <v>79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10</v>
      </c>
      <c r="K21" s="10">
        <v>11</v>
      </c>
      <c r="L21" s="10">
        <f t="shared" si="1"/>
        <v>21</v>
      </c>
      <c r="M21" s="71">
        <v>8.1033333333333335</v>
      </c>
      <c r="N21" s="79">
        <v>1</v>
      </c>
      <c r="O21" s="39"/>
      <c r="P21" s="5"/>
    </row>
    <row r="22" spans="1:16" ht="18" customHeight="1" x14ac:dyDescent="0.3">
      <c r="A22" s="8"/>
      <c r="B22" s="91"/>
      <c r="C22" s="9" t="s">
        <v>80</v>
      </c>
      <c r="D22" s="10">
        <v>5</v>
      </c>
      <c r="E22" s="10">
        <v>3</v>
      </c>
      <c r="F22" s="10">
        <v>8</v>
      </c>
      <c r="G22" s="10">
        <v>0</v>
      </c>
      <c r="H22" s="10">
        <v>0</v>
      </c>
      <c r="I22" s="10">
        <f t="shared" si="0"/>
        <v>0</v>
      </c>
      <c r="J22" s="10">
        <v>0</v>
      </c>
      <c r="K22" s="10">
        <v>0</v>
      </c>
      <c r="L22" s="10">
        <f t="shared" si="1"/>
        <v>0</v>
      </c>
      <c r="M22" s="71">
        <v>0</v>
      </c>
      <c r="N22" s="79">
        <v>0</v>
      </c>
      <c r="O22" s="39"/>
      <c r="P22" s="5"/>
    </row>
    <row r="23" spans="1:16" ht="18" customHeight="1" x14ac:dyDescent="0.3">
      <c r="A23" s="8"/>
      <c r="B23" s="91"/>
      <c r="C23" s="9" t="s">
        <v>81</v>
      </c>
      <c r="D23" s="10">
        <v>6</v>
      </c>
      <c r="E23" s="10">
        <v>2</v>
      </c>
      <c r="F23" s="10">
        <v>8</v>
      </c>
      <c r="G23" s="10">
        <v>9</v>
      </c>
      <c r="H23" s="10">
        <v>0</v>
      </c>
      <c r="I23" s="10">
        <f t="shared" si="0"/>
        <v>9</v>
      </c>
      <c r="J23" s="10">
        <v>0</v>
      </c>
      <c r="K23" s="10">
        <v>0</v>
      </c>
      <c r="L23" s="10">
        <f t="shared" si="1"/>
        <v>0</v>
      </c>
      <c r="M23" s="71">
        <v>0</v>
      </c>
      <c r="N23" s="79">
        <v>0</v>
      </c>
      <c r="O23" s="39"/>
      <c r="P23" s="5"/>
    </row>
    <row r="24" spans="1:16" ht="18" customHeight="1" x14ac:dyDescent="0.3">
      <c r="A24" s="8"/>
      <c r="B24" s="91"/>
      <c r="C24" s="9" t="s">
        <v>82</v>
      </c>
      <c r="D24" s="10">
        <v>0</v>
      </c>
      <c r="E24" s="10">
        <v>0</v>
      </c>
      <c r="F24" s="10">
        <v>0</v>
      </c>
      <c r="G24" s="10">
        <v>9</v>
      </c>
      <c r="H24" s="10">
        <v>3</v>
      </c>
      <c r="I24" s="10">
        <f t="shared" si="0"/>
        <v>12</v>
      </c>
      <c r="J24" s="10">
        <v>12</v>
      </c>
      <c r="K24" s="10">
        <v>7</v>
      </c>
      <c r="L24" s="10">
        <f t="shared" si="1"/>
        <v>19</v>
      </c>
      <c r="M24" s="71">
        <v>7.1457894736842098</v>
      </c>
      <c r="N24" s="79">
        <v>2.16</v>
      </c>
      <c r="O24" s="39"/>
      <c r="P24" s="5"/>
    </row>
    <row r="25" spans="1:16" ht="18" customHeight="1" x14ac:dyDescent="0.3">
      <c r="A25" s="8"/>
      <c r="B25" s="91"/>
      <c r="C25" s="9" t="s">
        <v>83</v>
      </c>
      <c r="D25" s="10">
        <v>22</v>
      </c>
      <c r="E25" s="10">
        <v>20</v>
      </c>
      <c r="F25" s="10">
        <v>42</v>
      </c>
      <c r="G25" s="10">
        <v>10</v>
      </c>
      <c r="H25" s="10">
        <v>9</v>
      </c>
      <c r="I25" s="10">
        <f t="shared" si="0"/>
        <v>19</v>
      </c>
      <c r="J25" s="10">
        <v>1</v>
      </c>
      <c r="K25" s="10">
        <v>1</v>
      </c>
      <c r="L25" s="10">
        <f t="shared" si="1"/>
        <v>2</v>
      </c>
      <c r="M25" s="71">
        <v>6.9450000000000003</v>
      </c>
      <c r="N25" s="79">
        <v>4</v>
      </c>
      <c r="O25" s="39"/>
      <c r="P25" s="5"/>
    </row>
    <row r="26" spans="1:16" ht="18" customHeight="1" x14ac:dyDescent="0.3">
      <c r="A26" s="8"/>
      <c r="B26" s="91"/>
      <c r="C26" s="9" t="s">
        <v>84</v>
      </c>
      <c r="D26" s="10">
        <v>5</v>
      </c>
      <c r="E26" s="10">
        <v>10</v>
      </c>
      <c r="F26" s="10">
        <v>15</v>
      </c>
      <c r="G26" s="10">
        <v>0</v>
      </c>
      <c r="H26" s="10">
        <v>0</v>
      </c>
      <c r="I26" s="10">
        <f t="shared" si="0"/>
        <v>0</v>
      </c>
      <c r="J26" s="10">
        <v>0</v>
      </c>
      <c r="K26" s="10">
        <v>0</v>
      </c>
      <c r="L26" s="10">
        <f t="shared" si="1"/>
        <v>0</v>
      </c>
      <c r="M26" s="71">
        <v>0</v>
      </c>
      <c r="N26" s="79">
        <v>0</v>
      </c>
      <c r="O26" s="39"/>
      <c r="P26" s="5"/>
    </row>
    <row r="27" spans="1:16" ht="18" customHeight="1" x14ac:dyDescent="0.3">
      <c r="A27" s="8"/>
      <c r="B27" s="91"/>
      <c r="C27" s="9" t="s">
        <v>85</v>
      </c>
      <c r="D27" s="10">
        <v>12</v>
      </c>
      <c r="E27" s="10">
        <v>6</v>
      </c>
      <c r="F27" s="10">
        <v>18</v>
      </c>
      <c r="G27" s="10">
        <v>0</v>
      </c>
      <c r="H27" s="10">
        <v>0</v>
      </c>
      <c r="I27" s="10">
        <f t="shared" si="0"/>
        <v>0</v>
      </c>
      <c r="J27" s="10">
        <v>0</v>
      </c>
      <c r="K27" s="10">
        <v>0</v>
      </c>
      <c r="L27" s="10">
        <f t="shared" si="1"/>
        <v>0</v>
      </c>
      <c r="M27" s="71">
        <v>0</v>
      </c>
      <c r="N27" s="79">
        <v>0</v>
      </c>
      <c r="O27" s="39"/>
      <c r="P27" s="5"/>
    </row>
    <row r="28" spans="1:16" ht="18" customHeight="1" x14ac:dyDescent="0.3">
      <c r="A28" s="8"/>
      <c r="B28" s="92"/>
      <c r="C28" s="9" t="s">
        <v>86</v>
      </c>
      <c r="D28" s="10">
        <v>12</v>
      </c>
      <c r="E28" s="10">
        <v>10</v>
      </c>
      <c r="F28" s="10">
        <v>22</v>
      </c>
      <c r="G28" s="10">
        <v>23</v>
      </c>
      <c r="H28" s="10">
        <v>13</v>
      </c>
      <c r="I28" s="10">
        <f t="shared" si="0"/>
        <v>36</v>
      </c>
      <c r="J28" s="10">
        <v>6</v>
      </c>
      <c r="K28" s="10">
        <v>4</v>
      </c>
      <c r="L28" s="10">
        <f t="shared" si="1"/>
        <v>10</v>
      </c>
      <c r="M28" s="71">
        <v>7.6530000000000005</v>
      </c>
      <c r="N28" s="79">
        <v>4.4000000000000004</v>
      </c>
      <c r="O28" s="39"/>
      <c r="P28" s="5"/>
    </row>
    <row r="29" spans="1:16" ht="18" customHeight="1" x14ac:dyDescent="0.3">
      <c r="A29" s="8"/>
      <c r="B29" s="88" t="s">
        <v>12</v>
      </c>
      <c r="C29" s="11" t="s">
        <v>87</v>
      </c>
      <c r="D29" s="12">
        <v>0</v>
      </c>
      <c r="E29" s="12">
        <v>26</v>
      </c>
      <c r="F29" s="12">
        <v>26</v>
      </c>
      <c r="G29" s="12">
        <v>7</v>
      </c>
      <c r="H29" s="12">
        <v>40</v>
      </c>
      <c r="I29" s="12">
        <f t="shared" si="0"/>
        <v>47</v>
      </c>
      <c r="J29" s="12">
        <v>9</v>
      </c>
      <c r="K29" s="12">
        <v>37</v>
      </c>
      <c r="L29" s="12">
        <f t="shared" si="1"/>
        <v>46</v>
      </c>
      <c r="M29" s="72">
        <v>8.4376086956521732</v>
      </c>
      <c r="N29" s="80">
        <v>2.27</v>
      </c>
      <c r="O29" s="39"/>
      <c r="P29" s="5"/>
    </row>
    <row r="30" spans="1:16" ht="18" customHeight="1" x14ac:dyDescent="0.3">
      <c r="A30" s="8"/>
      <c r="B30" s="96"/>
      <c r="C30" s="11" t="s">
        <v>88</v>
      </c>
      <c r="D30" s="12">
        <v>1</v>
      </c>
      <c r="E30" s="12">
        <v>4</v>
      </c>
      <c r="F30" s="12">
        <v>5</v>
      </c>
      <c r="G30" s="12">
        <v>0</v>
      </c>
      <c r="H30" s="12">
        <v>0</v>
      </c>
      <c r="I30" s="12">
        <f t="shared" si="0"/>
        <v>0</v>
      </c>
      <c r="J30" s="12">
        <v>0</v>
      </c>
      <c r="K30" s="12">
        <v>0</v>
      </c>
      <c r="L30" s="12">
        <f t="shared" si="1"/>
        <v>0</v>
      </c>
      <c r="M30" s="72">
        <v>0</v>
      </c>
      <c r="N30" s="80">
        <v>0</v>
      </c>
      <c r="O30" s="39"/>
      <c r="P30" s="5"/>
    </row>
    <row r="31" spans="1:16" ht="18" customHeight="1" x14ac:dyDescent="0.3">
      <c r="A31" s="8"/>
      <c r="B31" s="96"/>
      <c r="C31" s="11" t="s">
        <v>89</v>
      </c>
      <c r="D31" s="12">
        <v>2</v>
      </c>
      <c r="E31" s="12">
        <v>7</v>
      </c>
      <c r="F31" s="12">
        <v>9</v>
      </c>
      <c r="G31" s="12">
        <v>1</v>
      </c>
      <c r="H31" s="12">
        <v>18</v>
      </c>
      <c r="I31" s="12">
        <f t="shared" si="0"/>
        <v>19</v>
      </c>
      <c r="J31" s="12">
        <v>1</v>
      </c>
      <c r="K31" s="12">
        <v>16</v>
      </c>
      <c r="L31" s="12">
        <f t="shared" si="1"/>
        <v>17</v>
      </c>
      <c r="M31" s="72">
        <v>8.144705882352941</v>
      </c>
      <c r="N31" s="80">
        <v>2.82</v>
      </c>
      <c r="O31" s="39"/>
      <c r="P31" s="5"/>
    </row>
    <row r="32" spans="1:16" ht="26.4" x14ac:dyDescent="0.3">
      <c r="A32" s="8"/>
      <c r="B32" s="96"/>
      <c r="C32" s="11" t="s">
        <v>90</v>
      </c>
      <c r="D32" s="12">
        <v>1</v>
      </c>
      <c r="E32" s="12">
        <v>3</v>
      </c>
      <c r="F32" s="12">
        <v>4</v>
      </c>
      <c r="G32" s="12">
        <v>0</v>
      </c>
      <c r="H32" s="12">
        <v>2</v>
      </c>
      <c r="I32" s="12">
        <f t="shared" si="0"/>
        <v>2</v>
      </c>
      <c r="J32" s="12">
        <v>0</v>
      </c>
      <c r="K32" s="12">
        <v>0</v>
      </c>
      <c r="L32" s="12">
        <f t="shared" si="1"/>
        <v>0</v>
      </c>
      <c r="M32" s="72">
        <v>0</v>
      </c>
      <c r="N32" s="80">
        <v>0</v>
      </c>
      <c r="O32" s="39"/>
      <c r="P32" s="5"/>
    </row>
    <row r="33" spans="1:16" ht="26.4" x14ac:dyDescent="0.3">
      <c r="A33" s="8"/>
      <c r="B33" s="96"/>
      <c r="C33" s="11" t="s">
        <v>91</v>
      </c>
      <c r="D33" s="12">
        <v>0</v>
      </c>
      <c r="E33" s="12">
        <v>1</v>
      </c>
      <c r="F33" s="12">
        <v>1</v>
      </c>
      <c r="G33" s="12">
        <v>0</v>
      </c>
      <c r="H33" s="12">
        <v>1</v>
      </c>
      <c r="I33" s="12">
        <f t="shared" si="0"/>
        <v>1</v>
      </c>
      <c r="J33" s="12">
        <v>1</v>
      </c>
      <c r="K33" s="12">
        <v>4</v>
      </c>
      <c r="L33" s="12">
        <f t="shared" si="1"/>
        <v>5</v>
      </c>
      <c r="M33" s="72">
        <v>8.8000000000000007</v>
      </c>
      <c r="N33" s="80">
        <v>1</v>
      </c>
      <c r="O33" s="39"/>
      <c r="P33" s="5"/>
    </row>
    <row r="34" spans="1:16" ht="19.8" customHeight="1" x14ac:dyDescent="0.3">
      <c r="A34" s="8"/>
      <c r="B34" s="96"/>
      <c r="C34" s="11" t="s">
        <v>92</v>
      </c>
      <c r="D34" s="12">
        <v>8</v>
      </c>
      <c r="E34" s="12">
        <v>19</v>
      </c>
      <c r="F34" s="12">
        <v>27</v>
      </c>
      <c r="G34" s="12">
        <v>5</v>
      </c>
      <c r="H34" s="12">
        <v>19</v>
      </c>
      <c r="I34" s="12">
        <f t="shared" si="0"/>
        <v>24</v>
      </c>
      <c r="J34" s="12">
        <v>7</v>
      </c>
      <c r="K34" s="12">
        <v>13</v>
      </c>
      <c r="L34" s="12">
        <f t="shared" si="1"/>
        <v>20</v>
      </c>
      <c r="M34" s="72">
        <v>8.3675000000000015</v>
      </c>
      <c r="N34" s="80">
        <v>1.05</v>
      </c>
      <c r="O34" s="39"/>
      <c r="P34" s="5"/>
    </row>
    <row r="35" spans="1:16" ht="19.8" customHeight="1" x14ac:dyDescent="0.3">
      <c r="A35" s="8"/>
      <c r="B35" s="89"/>
      <c r="C35" s="11" t="s">
        <v>93</v>
      </c>
      <c r="D35" s="12">
        <v>1</v>
      </c>
      <c r="E35" s="12">
        <v>1</v>
      </c>
      <c r="F35" s="12">
        <v>2</v>
      </c>
      <c r="G35" s="12">
        <v>0</v>
      </c>
      <c r="H35" s="12">
        <v>0</v>
      </c>
      <c r="I35" s="12">
        <f t="shared" si="0"/>
        <v>0</v>
      </c>
      <c r="J35" s="12">
        <v>0</v>
      </c>
      <c r="K35" s="12">
        <v>0</v>
      </c>
      <c r="L35" s="12">
        <f t="shared" si="1"/>
        <v>0</v>
      </c>
      <c r="M35" s="72">
        <v>0</v>
      </c>
      <c r="N35" s="80">
        <v>0</v>
      </c>
      <c r="O35" s="39"/>
      <c r="P35" s="5"/>
    </row>
    <row r="36" spans="1:16" ht="19.8" customHeight="1" x14ac:dyDescent="0.3">
      <c r="A36" s="8"/>
      <c r="B36" s="91" t="s">
        <v>13</v>
      </c>
      <c r="C36" s="9" t="s">
        <v>94</v>
      </c>
      <c r="D36" s="10">
        <v>1</v>
      </c>
      <c r="E36" s="10">
        <v>26</v>
      </c>
      <c r="F36" s="10">
        <v>27</v>
      </c>
      <c r="G36" s="10">
        <v>2</v>
      </c>
      <c r="H36" s="10">
        <v>17</v>
      </c>
      <c r="I36" s="10">
        <f t="shared" si="0"/>
        <v>19</v>
      </c>
      <c r="J36" s="10">
        <v>4</v>
      </c>
      <c r="K36" s="10">
        <v>24</v>
      </c>
      <c r="L36" s="10">
        <f t="shared" si="1"/>
        <v>28</v>
      </c>
      <c r="M36" s="71">
        <v>7.6003571428571428</v>
      </c>
      <c r="N36" s="79">
        <v>2.57</v>
      </c>
      <c r="O36" s="39"/>
      <c r="P36" s="5"/>
    </row>
    <row r="37" spans="1:16" ht="19.8" customHeight="1" x14ac:dyDescent="0.3">
      <c r="A37" s="8"/>
      <c r="B37" s="91"/>
      <c r="C37" s="9" t="s">
        <v>95</v>
      </c>
      <c r="D37" s="10">
        <v>5</v>
      </c>
      <c r="E37" s="10">
        <v>3</v>
      </c>
      <c r="F37" s="10">
        <v>8</v>
      </c>
      <c r="G37" s="10">
        <v>3</v>
      </c>
      <c r="H37" s="10">
        <v>8</v>
      </c>
      <c r="I37" s="10">
        <f t="shared" si="0"/>
        <v>11</v>
      </c>
      <c r="J37" s="10">
        <v>10</v>
      </c>
      <c r="K37" s="10">
        <v>6</v>
      </c>
      <c r="L37" s="10">
        <f t="shared" si="1"/>
        <v>16</v>
      </c>
      <c r="M37" s="71">
        <v>7.5481249999999998</v>
      </c>
      <c r="N37" s="79">
        <v>2.38</v>
      </c>
      <c r="O37" s="39"/>
      <c r="P37" s="5"/>
    </row>
    <row r="38" spans="1:16" ht="19.8" customHeight="1" x14ac:dyDescent="0.3">
      <c r="A38" s="8"/>
      <c r="B38" s="91"/>
      <c r="C38" s="9" t="s">
        <v>96</v>
      </c>
      <c r="D38" s="10">
        <v>0</v>
      </c>
      <c r="E38" s="10">
        <v>1</v>
      </c>
      <c r="F38" s="10">
        <v>1</v>
      </c>
      <c r="G38" s="10">
        <v>0</v>
      </c>
      <c r="H38" s="10">
        <v>0</v>
      </c>
      <c r="I38" s="10">
        <f t="shared" si="0"/>
        <v>0</v>
      </c>
      <c r="J38" s="10">
        <v>0</v>
      </c>
      <c r="K38" s="10">
        <v>0</v>
      </c>
      <c r="L38" s="10">
        <f t="shared" si="1"/>
        <v>0</v>
      </c>
      <c r="M38" s="71">
        <v>0</v>
      </c>
      <c r="N38" s="79">
        <v>0</v>
      </c>
      <c r="O38" s="39"/>
      <c r="P38" s="5"/>
    </row>
    <row r="39" spans="1:16" ht="19.8" customHeight="1" x14ac:dyDescent="0.3">
      <c r="A39" s="8"/>
      <c r="B39" s="91"/>
      <c r="C39" s="9" t="s">
        <v>97</v>
      </c>
      <c r="D39" s="10">
        <v>3</v>
      </c>
      <c r="E39" s="10">
        <v>3</v>
      </c>
      <c r="F39" s="10">
        <v>6</v>
      </c>
      <c r="G39" s="10">
        <v>1</v>
      </c>
      <c r="H39" s="10">
        <v>1</v>
      </c>
      <c r="I39" s="10">
        <f t="shared" si="0"/>
        <v>2</v>
      </c>
      <c r="J39" s="10">
        <v>0</v>
      </c>
      <c r="K39" s="10">
        <v>0</v>
      </c>
      <c r="L39" s="10">
        <f t="shared" si="1"/>
        <v>0</v>
      </c>
      <c r="M39" s="71">
        <v>0</v>
      </c>
      <c r="N39" s="79">
        <v>0</v>
      </c>
      <c r="O39" s="39"/>
      <c r="P39" s="5"/>
    </row>
    <row r="40" spans="1:16" ht="19.8" customHeight="1" x14ac:dyDescent="0.3">
      <c r="A40" s="8"/>
      <c r="B40" s="91"/>
      <c r="C40" s="9" t="s">
        <v>98</v>
      </c>
      <c r="D40" s="10">
        <v>0</v>
      </c>
      <c r="E40" s="10">
        <v>19</v>
      </c>
      <c r="F40" s="10">
        <v>19</v>
      </c>
      <c r="G40" s="10">
        <v>0</v>
      </c>
      <c r="H40" s="10">
        <v>27</v>
      </c>
      <c r="I40" s="10">
        <f t="shared" si="0"/>
        <v>27</v>
      </c>
      <c r="J40" s="10">
        <v>0</v>
      </c>
      <c r="K40" s="10">
        <v>18</v>
      </c>
      <c r="L40" s="10">
        <f t="shared" si="1"/>
        <v>18</v>
      </c>
      <c r="M40" s="71">
        <v>7.3038888888888875</v>
      </c>
      <c r="N40" s="79">
        <v>3</v>
      </c>
      <c r="O40" s="39"/>
      <c r="P40" s="5"/>
    </row>
    <row r="41" spans="1:16" ht="19.8" customHeight="1" x14ac:dyDescent="0.3">
      <c r="A41" s="8"/>
      <c r="B41" s="91"/>
      <c r="C41" s="9" t="s">
        <v>99</v>
      </c>
      <c r="D41" s="10">
        <v>0</v>
      </c>
      <c r="E41" s="10">
        <v>0</v>
      </c>
      <c r="F41" s="10">
        <v>0</v>
      </c>
      <c r="G41" s="10">
        <v>13</v>
      </c>
      <c r="H41" s="10">
        <v>74</v>
      </c>
      <c r="I41" s="10">
        <f t="shared" si="0"/>
        <v>87</v>
      </c>
      <c r="J41" s="10">
        <v>21</v>
      </c>
      <c r="K41" s="10">
        <v>55</v>
      </c>
      <c r="L41" s="10">
        <f t="shared" si="1"/>
        <v>76</v>
      </c>
      <c r="M41" s="71">
        <v>8.2198684210526274</v>
      </c>
      <c r="N41" s="79">
        <v>1.92</v>
      </c>
      <c r="O41" s="39"/>
      <c r="P41" s="5"/>
    </row>
    <row r="42" spans="1:16" ht="19.8" customHeight="1" x14ac:dyDescent="0.3">
      <c r="A42" s="8"/>
      <c r="B42" s="91"/>
      <c r="C42" s="9" t="s">
        <v>100</v>
      </c>
      <c r="D42" s="10">
        <v>10</v>
      </c>
      <c r="E42" s="10">
        <v>16</v>
      </c>
      <c r="F42" s="10">
        <v>26</v>
      </c>
      <c r="G42" s="10">
        <v>10</v>
      </c>
      <c r="H42" s="10">
        <v>21</v>
      </c>
      <c r="I42" s="10">
        <f t="shared" si="0"/>
        <v>31</v>
      </c>
      <c r="J42" s="10">
        <v>9</v>
      </c>
      <c r="K42" s="10">
        <v>16</v>
      </c>
      <c r="L42" s="10">
        <f t="shared" si="1"/>
        <v>25</v>
      </c>
      <c r="M42" s="71">
        <v>7.4444000000000008</v>
      </c>
      <c r="N42" s="79">
        <v>2.88</v>
      </c>
      <c r="O42" s="39"/>
      <c r="P42" s="5"/>
    </row>
    <row r="43" spans="1:16" ht="19.8" customHeight="1" x14ac:dyDescent="0.3">
      <c r="A43" s="8"/>
      <c r="B43" s="91"/>
      <c r="C43" s="9" t="s">
        <v>101</v>
      </c>
      <c r="D43" s="10">
        <v>15</v>
      </c>
      <c r="E43" s="10">
        <v>56</v>
      </c>
      <c r="F43" s="10">
        <v>71</v>
      </c>
      <c r="G43" s="10">
        <v>71</v>
      </c>
      <c r="H43" s="10">
        <v>140</v>
      </c>
      <c r="I43" s="10">
        <f t="shared" si="0"/>
        <v>211</v>
      </c>
      <c r="J43" s="10">
        <v>52</v>
      </c>
      <c r="K43" s="10">
        <v>192</v>
      </c>
      <c r="L43" s="10">
        <f t="shared" si="1"/>
        <v>244</v>
      </c>
      <c r="M43" s="71">
        <v>7.4067622950819656</v>
      </c>
      <c r="N43" s="79">
        <v>2.42</v>
      </c>
      <c r="O43" s="39"/>
      <c r="P43" s="5"/>
    </row>
    <row r="44" spans="1:16" ht="19.8" customHeight="1" x14ac:dyDescent="0.3">
      <c r="A44" s="8"/>
      <c r="B44" s="91"/>
      <c r="C44" s="9" t="s">
        <v>102</v>
      </c>
      <c r="D44" s="10">
        <v>1</v>
      </c>
      <c r="E44" s="10">
        <v>4</v>
      </c>
      <c r="F44" s="10">
        <v>5</v>
      </c>
      <c r="G44" s="10">
        <v>1</v>
      </c>
      <c r="H44" s="10">
        <v>19</v>
      </c>
      <c r="I44" s="10">
        <f t="shared" si="0"/>
        <v>20</v>
      </c>
      <c r="J44" s="10">
        <v>4</v>
      </c>
      <c r="K44" s="10">
        <v>13</v>
      </c>
      <c r="L44" s="10">
        <f t="shared" si="1"/>
        <v>17</v>
      </c>
      <c r="M44" s="71">
        <v>7.7423529411764704</v>
      </c>
      <c r="N44" s="79">
        <v>2.41</v>
      </c>
      <c r="O44" s="39"/>
      <c r="P44" s="5"/>
    </row>
    <row r="45" spans="1:16" ht="19.8" customHeight="1" x14ac:dyDescent="0.3">
      <c r="A45" s="8"/>
      <c r="B45" s="91"/>
      <c r="C45" s="9" t="s">
        <v>103</v>
      </c>
      <c r="D45" s="10">
        <v>11</v>
      </c>
      <c r="E45" s="10">
        <v>5</v>
      </c>
      <c r="F45" s="10">
        <v>16</v>
      </c>
      <c r="G45" s="10">
        <v>0</v>
      </c>
      <c r="H45" s="10">
        <v>0</v>
      </c>
      <c r="I45" s="10">
        <f t="shared" si="0"/>
        <v>0</v>
      </c>
      <c r="J45" s="10">
        <v>0</v>
      </c>
      <c r="K45" s="10">
        <v>0</v>
      </c>
      <c r="L45" s="10">
        <f t="shared" si="1"/>
        <v>0</v>
      </c>
      <c r="M45" s="71">
        <v>0</v>
      </c>
      <c r="N45" s="79">
        <v>0</v>
      </c>
      <c r="O45" s="39"/>
      <c r="P45" s="5"/>
    </row>
    <row r="46" spans="1:16" ht="30.6" customHeight="1" x14ac:dyDescent="0.3">
      <c r="A46" s="8"/>
      <c r="B46" s="91"/>
      <c r="C46" s="9" t="s">
        <v>104</v>
      </c>
      <c r="D46" s="10">
        <v>1</v>
      </c>
      <c r="E46" s="10">
        <v>0</v>
      </c>
      <c r="F46" s="10">
        <v>1</v>
      </c>
      <c r="G46" s="10">
        <v>0</v>
      </c>
      <c r="H46" s="10">
        <v>0</v>
      </c>
      <c r="I46" s="10">
        <f t="shared" si="0"/>
        <v>0</v>
      </c>
      <c r="J46" s="10">
        <v>0</v>
      </c>
      <c r="K46" s="10">
        <v>0</v>
      </c>
      <c r="L46" s="10">
        <f t="shared" si="1"/>
        <v>0</v>
      </c>
      <c r="M46" s="71">
        <v>0</v>
      </c>
      <c r="N46" s="79">
        <v>0</v>
      </c>
      <c r="O46" s="39"/>
      <c r="P46" s="5"/>
    </row>
    <row r="47" spans="1:16" ht="19.8" customHeight="1" x14ac:dyDescent="0.3">
      <c r="A47" s="8"/>
      <c r="B47" s="91"/>
      <c r="C47" s="9" t="s">
        <v>105</v>
      </c>
      <c r="D47" s="10">
        <v>0</v>
      </c>
      <c r="E47" s="10">
        <v>4</v>
      </c>
      <c r="F47" s="10">
        <v>4</v>
      </c>
      <c r="G47" s="10">
        <v>3</v>
      </c>
      <c r="H47" s="10">
        <v>3</v>
      </c>
      <c r="I47" s="10">
        <f t="shared" si="0"/>
        <v>6</v>
      </c>
      <c r="J47" s="10">
        <v>0</v>
      </c>
      <c r="K47" s="10">
        <v>0</v>
      </c>
      <c r="L47" s="10">
        <f t="shared" si="1"/>
        <v>0</v>
      </c>
      <c r="M47" s="71">
        <v>0</v>
      </c>
      <c r="N47" s="79">
        <v>0</v>
      </c>
      <c r="O47" s="39"/>
      <c r="P47" s="5"/>
    </row>
    <row r="48" spans="1:16" ht="20.399999999999999" customHeight="1" x14ac:dyDescent="0.3">
      <c r="A48" s="8"/>
      <c r="B48" s="92"/>
      <c r="C48" s="9" t="s">
        <v>106</v>
      </c>
      <c r="D48" s="10">
        <v>4</v>
      </c>
      <c r="E48" s="10">
        <v>5</v>
      </c>
      <c r="F48" s="10">
        <v>9</v>
      </c>
      <c r="G48" s="10">
        <v>0</v>
      </c>
      <c r="H48" s="10">
        <v>0</v>
      </c>
      <c r="I48" s="10">
        <f t="shared" si="0"/>
        <v>0</v>
      </c>
      <c r="J48" s="10">
        <v>0</v>
      </c>
      <c r="K48" s="10">
        <v>0</v>
      </c>
      <c r="L48" s="10">
        <f t="shared" si="1"/>
        <v>0</v>
      </c>
      <c r="M48" s="71">
        <v>0</v>
      </c>
      <c r="N48" s="79">
        <v>0</v>
      </c>
      <c r="O48" s="39"/>
      <c r="P48" s="5"/>
    </row>
    <row r="49" spans="1:16" ht="22.8" customHeight="1" x14ac:dyDescent="0.3">
      <c r="A49" s="8"/>
      <c r="B49" s="88" t="s">
        <v>15</v>
      </c>
      <c r="C49" s="11" t="s">
        <v>107</v>
      </c>
      <c r="D49" s="12">
        <v>3</v>
      </c>
      <c r="E49" s="12">
        <v>6</v>
      </c>
      <c r="F49" s="12">
        <v>9</v>
      </c>
      <c r="G49" s="12">
        <v>16</v>
      </c>
      <c r="H49" s="12">
        <v>14</v>
      </c>
      <c r="I49" s="12">
        <f t="shared" si="0"/>
        <v>30</v>
      </c>
      <c r="J49" s="12">
        <v>0</v>
      </c>
      <c r="K49" s="12">
        <v>0</v>
      </c>
      <c r="L49" s="12">
        <f t="shared" si="1"/>
        <v>0</v>
      </c>
      <c r="M49" s="72">
        <v>0</v>
      </c>
      <c r="N49" s="80">
        <v>0</v>
      </c>
      <c r="O49" s="39"/>
      <c r="P49" s="5"/>
    </row>
    <row r="50" spans="1:16" ht="19.2" customHeight="1" x14ac:dyDescent="0.3">
      <c r="A50" s="8"/>
      <c r="B50" s="96"/>
      <c r="C50" s="11" t="s">
        <v>108</v>
      </c>
      <c r="D50" s="12">
        <v>0</v>
      </c>
      <c r="E50" s="12">
        <v>2</v>
      </c>
      <c r="F50" s="12">
        <v>2</v>
      </c>
      <c r="G50" s="12">
        <v>0</v>
      </c>
      <c r="H50" s="12">
        <v>0</v>
      </c>
      <c r="I50" s="12">
        <f t="shared" si="0"/>
        <v>0</v>
      </c>
      <c r="J50" s="12">
        <v>0</v>
      </c>
      <c r="K50" s="12">
        <v>0</v>
      </c>
      <c r="L50" s="12">
        <f t="shared" si="1"/>
        <v>0</v>
      </c>
      <c r="M50" s="72">
        <v>0</v>
      </c>
      <c r="N50" s="80">
        <v>0</v>
      </c>
      <c r="O50" s="39"/>
      <c r="P50" s="5"/>
    </row>
    <row r="51" spans="1:16" ht="19.2" customHeight="1" x14ac:dyDescent="0.3">
      <c r="A51" s="8"/>
      <c r="B51" s="96"/>
      <c r="C51" s="11" t="s">
        <v>109</v>
      </c>
      <c r="D51" s="12">
        <v>10</v>
      </c>
      <c r="E51" s="12">
        <v>12</v>
      </c>
      <c r="F51" s="12">
        <v>22</v>
      </c>
      <c r="G51" s="12">
        <v>14</v>
      </c>
      <c r="H51" s="12">
        <v>12</v>
      </c>
      <c r="I51" s="12">
        <f t="shared" si="0"/>
        <v>26</v>
      </c>
      <c r="J51" s="12">
        <v>6</v>
      </c>
      <c r="K51" s="12">
        <v>4</v>
      </c>
      <c r="L51" s="12">
        <f t="shared" si="1"/>
        <v>10</v>
      </c>
      <c r="M51" s="72">
        <v>7.9480000000000004</v>
      </c>
      <c r="N51" s="80">
        <v>2.2000000000000002</v>
      </c>
      <c r="O51" s="39"/>
      <c r="P51" s="5"/>
    </row>
    <row r="52" spans="1:16" ht="19.2" customHeight="1" x14ac:dyDescent="0.3">
      <c r="A52" s="8"/>
      <c r="B52" s="96"/>
      <c r="C52" s="11" t="s">
        <v>110</v>
      </c>
      <c r="D52" s="12">
        <v>1</v>
      </c>
      <c r="E52" s="12">
        <v>7</v>
      </c>
      <c r="F52" s="12">
        <v>8</v>
      </c>
      <c r="G52" s="12">
        <v>0</v>
      </c>
      <c r="H52" s="12">
        <v>0</v>
      </c>
      <c r="I52" s="12">
        <f t="shared" si="0"/>
        <v>0</v>
      </c>
      <c r="J52" s="12">
        <v>0</v>
      </c>
      <c r="K52" s="12">
        <v>0</v>
      </c>
      <c r="L52" s="12">
        <f t="shared" si="1"/>
        <v>0</v>
      </c>
      <c r="M52" s="72">
        <v>0</v>
      </c>
      <c r="N52" s="80">
        <v>0</v>
      </c>
      <c r="O52" s="39"/>
      <c r="P52" s="5"/>
    </row>
    <row r="53" spans="1:16" ht="19.2" customHeight="1" x14ac:dyDescent="0.3">
      <c r="A53" s="8"/>
      <c r="B53" s="96"/>
      <c r="C53" s="11" t="s">
        <v>111</v>
      </c>
      <c r="D53" s="12">
        <v>20</v>
      </c>
      <c r="E53" s="12">
        <v>53</v>
      </c>
      <c r="F53" s="12">
        <v>73</v>
      </c>
      <c r="G53" s="12">
        <v>31</v>
      </c>
      <c r="H53" s="12">
        <v>82</v>
      </c>
      <c r="I53" s="12">
        <f t="shared" si="0"/>
        <v>113</v>
      </c>
      <c r="J53" s="12">
        <v>25</v>
      </c>
      <c r="K53" s="12">
        <v>73</v>
      </c>
      <c r="L53" s="12">
        <f t="shared" si="1"/>
        <v>98</v>
      </c>
      <c r="M53" s="72">
        <v>7.8810204081632671</v>
      </c>
      <c r="N53" s="80">
        <v>2.4700000000000002</v>
      </c>
      <c r="O53" s="39"/>
      <c r="P53" s="5"/>
    </row>
    <row r="54" spans="1:16" ht="19.2" customHeight="1" x14ac:dyDescent="0.3">
      <c r="A54" s="8"/>
      <c r="B54" s="96"/>
      <c r="C54" s="11" t="s">
        <v>112</v>
      </c>
      <c r="D54" s="12">
        <v>2</v>
      </c>
      <c r="E54" s="12">
        <v>0</v>
      </c>
      <c r="F54" s="12">
        <v>2</v>
      </c>
      <c r="G54" s="12">
        <v>3</v>
      </c>
      <c r="H54" s="12">
        <v>9</v>
      </c>
      <c r="I54" s="12">
        <f t="shared" si="0"/>
        <v>12</v>
      </c>
      <c r="J54" s="12">
        <v>5</v>
      </c>
      <c r="K54" s="12">
        <v>17</v>
      </c>
      <c r="L54" s="12">
        <f t="shared" si="1"/>
        <v>22</v>
      </c>
      <c r="M54" s="72">
        <v>7.7177272727272737</v>
      </c>
      <c r="N54" s="80">
        <v>2.09</v>
      </c>
      <c r="O54" s="39"/>
      <c r="P54" s="5"/>
    </row>
    <row r="55" spans="1:16" ht="19.2" customHeight="1" x14ac:dyDescent="0.3">
      <c r="A55" s="8"/>
      <c r="B55" s="96"/>
      <c r="C55" s="11" t="s">
        <v>113</v>
      </c>
      <c r="D55" s="12">
        <v>9</v>
      </c>
      <c r="E55" s="12">
        <v>18</v>
      </c>
      <c r="F55" s="12">
        <v>27</v>
      </c>
      <c r="G55" s="12">
        <v>1</v>
      </c>
      <c r="H55" s="12">
        <v>0</v>
      </c>
      <c r="I55" s="12">
        <f t="shared" si="0"/>
        <v>1</v>
      </c>
      <c r="J55" s="12">
        <v>1</v>
      </c>
      <c r="K55" s="12">
        <v>0</v>
      </c>
      <c r="L55" s="12">
        <f t="shared" si="1"/>
        <v>1</v>
      </c>
      <c r="M55" s="72">
        <v>8.2899999999999991</v>
      </c>
      <c r="N55" s="80">
        <v>5</v>
      </c>
      <c r="O55" s="39"/>
      <c r="P55" s="5"/>
    </row>
    <row r="56" spans="1:16" ht="19.2" customHeight="1" x14ac:dyDescent="0.3">
      <c r="A56" s="8"/>
      <c r="B56" s="96"/>
      <c r="C56" s="11" t="s">
        <v>114</v>
      </c>
      <c r="D56" s="12">
        <v>8</v>
      </c>
      <c r="E56" s="12">
        <v>32</v>
      </c>
      <c r="F56" s="12">
        <v>40</v>
      </c>
      <c r="G56" s="12">
        <v>0</v>
      </c>
      <c r="H56" s="12">
        <v>2</v>
      </c>
      <c r="I56" s="12">
        <f t="shared" si="0"/>
        <v>2</v>
      </c>
      <c r="J56" s="12">
        <v>0</v>
      </c>
      <c r="K56" s="12">
        <v>0</v>
      </c>
      <c r="L56" s="12">
        <f t="shared" si="1"/>
        <v>0</v>
      </c>
      <c r="M56" s="72">
        <v>0</v>
      </c>
      <c r="N56" s="80">
        <v>0</v>
      </c>
      <c r="O56" s="39"/>
      <c r="P56" s="5"/>
    </row>
    <row r="57" spans="1:16" ht="19.2" customHeight="1" x14ac:dyDescent="0.3">
      <c r="A57" s="8"/>
      <c r="B57" s="96"/>
      <c r="C57" s="11" t="s">
        <v>115</v>
      </c>
      <c r="D57" s="12">
        <v>0</v>
      </c>
      <c r="E57" s="12">
        <v>0</v>
      </c>
      <c r="F57" s="12">
        <v>0</v>
      </c>
      <c r="G57" s="12">
        <v>10</v>
      </c>
      <c r="H57" s="12">
        <v>9</v>
      </c>
      <c r="I57" s="12">
        <f t="shared" si="0"/>
        <v>19</v>
      </c>
      <c r="J57" s="12">
        <v>11</v>
      </c>
      <c r="K57" s="12">
        <v>33</v>
      </c>
      <c r="L57" s="12">
        <f t="shared" si="1"/>
        <v>44</v>
      </c>
      <c r="M57" s="72">
        <v>8.0106818181818156</v>
      </c>
      <c r="N57" s="80">
        <v>1.75</v>
      </c>
      <c r="O57" s="39"/>
      <c r="P57" s="5"/>
    </row>
    <row r="58" spans="1:16" ht="19.2" customHeight="1" x14ac:dyDescent="0.3">
      <c r="A58" s="8"/>
      <c r="B58" s="96"/>
      <c r="C58" s="11" t="s">
        <v>116</v>
      </c>
      <c r="D58" s="12">
        <v>0</v>
      </c>
      <c r="E58" s="12">
        <v>0</v>
      </c>
      <c r="F58" s="12">
        <v>0</v>
      </c>
      <c r="G58" s="12">
        <v>2</v>
      </c>
      <c r="H58" s="12">
        <v>2</v>
      </c>
      <c r="I58" s="12">
        <f t="shared" si="0"/>
        <v>4</v>
      </c>
      <c r="J58" s="12"/>
      <c r="K58" s="12">
        <v>3</v>
      </c>
      <c r="L58" s="12">
        <f t="shared" si="1"/>
        <v>3</v>
      </c>
      <c r="M58" s="72">
        <v>8.51</v>
      </c>
      <c r="N58" s="80">
        <v>2.67</v>
      </c>
      <c r="O58" s="39"/>
      <c r="P58" s="5"/>
    </row>
    <row r="59" spans="1:16" ht="19.2" customHeight="1" x14ac:dyDescent="0.3">
      <c r="A59" s="8"/>
      <c r="B59" s="96"/>
      <c r="C59" s="11" t="s">
        <v>117</v>
      </c>
      <c r="D59" s="12">
        <v>0</v>
      </c>
      <c r="E59" s="12">
        <v>0</v>
      </c>
      <c r="F59" s="12">
        <v>0</v>
      </c>
      <c r="G59" s="12">
        <v>1</v>
      </c>
      <c r="H59" s="12">
        <v>3</v>
      </c>
      <c r="I59" s="12">
        <f t="shared" si="0"/>
        <v>4</v>
      </c>
      <c r="J59" s="12">
        <v>3</v>
      </c>
      <c r="K59" s="12">
        <v>8</v>
      </c>
      <c r="L59" s="12">
        <f t="shared" si="1"/>
        <v>11</v>
      </c>
      <c r="M59" s="72">
        <v>8.1990909090909092</v>
      </c>
      <c r="N59" s="80">
        <v>1.82</v>
      </c>
      <c r="O59" s="39"/>
      <c r="P59" s="5"/>
    </row>
    <row r="60" spans="1:16" ht="26.4" x14ac:dyDescent="0.3">
      <c r="A60" s="8"/>
      <c r="B60" s="96"/>
      <c r="C60" s="11" t="s">
        <v>118</v>
      </c>
      <c r="D60" s="12">
        <v>0</v>
      </c>
      <c r="E60" s="12">
        <v>0</v>
      </c>
      <c r="F60" s="12">
        <v>0</v>
      </c>
      <c r="G60" s="12">
        <v>1</v>
      </c>
      <c r="H60" s="12">
        <v>1</v>
      </c>
      <c r="I60" s="12">
        <f t="shared" si="0"/>
        <v>2</v>
      </c>
      <c r="J60" s="12">
        <v>1</v>
      </c>
      <c r="K60" s="12">
        <v>2</v>
      </c>
      <c r="L60" s="12">
        <f t="shared" si="1"/>
        <v>3</v>
      </c>
      <c r="M60" s="72">
        <v>8.42</v>
      </c>
      <c r="N60" s="80">
        <v>1.33</v>
      </c>
      <c r="O60" s="39"/>
      <c r="P60" s="5"/>
    </row>
    <row r="61" spans="1:16" ht="20.399999999999999" customHeight="1" x14ac:dyDescent="0.3">
      <c r="A61" s="8"/>
      <c r="B61" s="96"/>
      <c r="C61" s="11" t="s">
        <v>133</v>
      </c>
      <c r="D61" s="12"/>
      <c r="E61" s="12"/>
      <c r="F61" s="12"/>
      <c r="G61" s="12">
        <v>9</v>
      </c>
      <c r="H61" s="12">
        <v>12</v>
      </c>
      <c r="I61" s="12">
        <f t="shared" si="0"/>
        <v>21</v>
      </c>
      <c r="J61" s="12">
        <v>0</v>
      </c>
      <c r="K61" s="12">
        <v>0</v>
      </c>
      <c r="L61" s="12">
        <f t="shared" si="1"/>
        <v>0</v>
      </c>
      <c r="M61" s="72">
        <v>0</v>
      </c>
      <c r="N61" s="80">
        <v>0</v>
      </c>
      <c r="O61" s="39"/>
      <c r="P61" s="5"/>
    </row>
    <row r="62" spans="1:16" ht="16.8" customHeight="1" x14ac:dyDescent="0.3">
      <c r="A62" s="8"/>
      <c r="B62" s="96"/>
      <c r="C62" s="11" t="s">
        <v>119</v>
      </c>
      <c r="D62" s="12">
        <v>2</v>
      </c>
      <c r="E62" s="12">
        <v>7</v>
      </c>
      <c r="F62" s="12">
        <v>9</v>
      </c>
      <c r="G62" s="12">
        <v>2</v>
      </c>
      <c r="H62" s="12">
        <v>9</v>
      </c>
      <c r="I62" s="12">
        <f t="shared" ref="I62:I98" si="2">G62+H62</f>
        <v>11</v>
      </c>
      <c r="J62" s="12">
        <v>2</v>
      </c>
      <c r="K62" s="12">
        <v>8</v>
      </c>
      <c r="L62" s="12">
        <f t="shared" si="1"/>
        <v>10</v>
      </c>
      <c r="M62" s="72">
        <v>7.8849999999999998</v>
      </c>
      <c r="N62" s="80">
        <v>2.6</v>
      </c>
      <c r="O62" s="39"/>
      <c r="P62" s="5"/>
    </row>
    <row r="63" spans="1:16" ht="21" customHeight="1" x14ac:dyDescent="0.3">
      <c r="A63" s="8"/>
      <c r="B63" s="91" t="s">
        <v>16</v>
      </c>
      <c r="C63" s="9" t="s">
        <v>134</v>
      </c>
      <c r="D63" s="10"/>
      <c r="E63" s="10"/>
      <c r="F63" s="10"/>
      <c r="G63" s="10">
        <v>0</v>
      </c>
      <c r="H63" s="10">
        <v>1</v>
      </c>
      <c r="I63" s="10">
        <f>G63+H63</f>
        <v>1</v>
      </c>
      <c r="J63" s="10">
        <v>1</v>
      </c>
      <c r="K63" s="10">
        <v>6</v>
      </c>
      <c r="L63" s="10">
        <f t="shared" si="1"/>
        <v>7</v>
      </c>
      <c r="M63" s="71">
        <v>8.2542857142857144</v>
      </c>
      <c r="N63" s="79">
        <v>2.71</v>
      </c>
      <c r="O63" s="39"/>
    </row>
    <row r="64" spans="1:16" ht="21" customHeight="1" x14ac:dyDescent="0.3">
      <c r="A64" s="8"/>
      <c r="B64" s="91"/>
      <c r="C64" s="9" t="s">
        <v>120</v>
      </c>
      <c r="D64" s="10">
        <v>1</v>
      </c>
      <c r="E64" s="10">
        <v>10</v>
      </c>
      <c r="F64" s="10">
        <v>11</v>
      </c>
      <c r="G64" s="10">
        <v>2</v>
      </c>
      <c r="H64" s="10">
        <v>10</v>
      </c>
      <c r="I64" s="10">
        <f>G64+H64</f>
        <v>12</v>
      </c>
      <c r="J64" s="10">
        <v>0</v>
      </c>
      <c r="K64" s="10">
        <v>0</v>
      </c>
      <c r="L64" s="10">
        <f t="shared" si="1"/>
        <v>0</v>
      </c>
      <c r="M64" s="71">
        <v>0</v>
      </c>
      <c r="N64" s="79">
        <v>0</v>
      </c>
      <c r="O64" s="39"/>
    </row>
    <row r="65" spans="1:16" ht="19.8" customHeight="1" x14ac:dyDescent="0.3">
      <c r="A65" s="8"/>
      <c r="B65" s="91"/>
      <c r="C65" s="9" t="s">
        <v>121</v>
      </c>
      <c r="D65" s="10">
        <v>4</v>
      </c>
      <c r="E65" s="10">
        <v>2</v>
      </c>
      <c r="F65" s="10">
        <v>6</v>
      </c>
      <c r="G65" s="10">
        <v>5</v>
      </c>
      <c r="H65" s="10">
        <v>3</v>
      </c>
      <c r="I65" s="10">
        <f t="shared" si="2"/>
        <v>8</v>
      </c>
      <c r="J65" s="10">
        <v>2</v>
      </c>
      <c r="K65" s="10">
        <v>1</v>
      </c>
      <c r="L65" s="10">
        <f t="shared" si="1"/>
        <v>3</v>
      </c>
      <c r="M65" s="71">
        <v>7.3933333333333335</v>
      </c>
      <c r="N65" s="79">
        <v>1</v>
      </c>
      <c r="O65" s="39"/>
    </row>
    <row r="66" spans="1:16" ht="21" customHeight="1" x14ac:dyDescent="0.3">
      <c r="A66" s="8"/>
      <c r="B66" s="91"/>
      <c r="C66" s="9" t="s">
        <v>122</v>
      </c>
      <c r="D66" s="10">
        <v>2</v>
      </c>
      <c r="E66" s="10">
        <v>3</v>
      </c>
      <c r="F66" s="10">
        <v>5</v>
      </c>
      <c r="G66" s="10">
        <v>0</v>
      </c>
      <c r="H66" s="10">
        <v>0</v>
      </c>
      <c r="I66" s="10">
        <f t="shared" si="2"/>
        <v>0</v>
      </c>
      <c r="J66" s="10"/>
      <c r="K66" s="10"/>
      <c r="L66" s="10">
        <f t="shared" si="1"/>
        <v>0</v>
      </c>
      <c r="M66" s="71">
        <v>0</v>
      </c>
      <c r="N66" s="79">
        <v>0</v>
      </c>
      <c r="O66" s="39"/>
    </row>
    <row r="67" spans="1:16" ht="33.6" customHeight="1" x14ac:dyDescent="0.3">
      <c r="A67" s="8"/>
      <c r="B67" s="91"/>
      <c r="C67" s="9" t="s">
        <v>123</v>
      </c>
      <c r="D67" s="10">
        <v>0</v>
      </c>
      <c r="E67" s="10">
        <v>0</v>
      </c>
      <c r="F67" s="10">
        <v>0</v>
      </c>
      <c r="G67" s="10">
        <v>29</v>
      </c>
      <c r="H67" s="10">
        <v>58</v>
      </c>
      <c r="I67" s="10">
        <f t="shared" si="2"/>
        <v>87</v>
      </c>
      <c r="J67" s="10">
        <v>31</v>
      </c>
      <c r="K67" s="10">
        <v>49</v>
      </c>
      <c r="L67" s="10">
        <f t="shared" si="1"/>
        <v>80</v>
      </c>
      <c r="M67" s="71">
        <v>8.3465000000000007</v>
      </c>
      <c r="N67" s="79">
        <v>1.18</v>
      </c>
      <c r="O67" s="39"/>
    </row>
    <row r="68" spans="1:16" ht="30" customHeight="1" x14ac:dyDescent="0.3">
      <c r="A68" s="8"/>
      <c r="B68" s="91"/>
      <c r="C68" s="9" t="s">
        <v>124</v>
      </c>
      <c r="D68" s="10">
        <v>3</v>
      </c>
      <c r="E68" s="10">
        <v>33</v>
      </c>
      <c r="F68" s="10">
        <v>36</v>
      </c>
      <c r="G68" s="10">
        <v>6</v>
      </c>
      <c r="H68" s="10">
        <v>31</v>
      </c>
      <c r="I68" s="10">
        <f t="shared" si="2"/>
        <v>37</v>
      </c>
      <c r="J68" s="10">
        <v>5</v>
      </c>
      <c r="K68" s="10">
        <v>30</v>
      </c>
      <c r="L68" s="10">
        <f t="shared" si="1"/>
        <v>35</v>
      </c>
      <c r="M68" s="71">
        <v>8.3471428571428579</v>
      </c>
      <c r="N68" s="79">
        <v>2.31</v>
      </c>
      <c r="O68" s="39"/>
    </row>
    <row r="69" spans="1:16" ht="22.8" customHeight="1" x14ac:dyDescent="0.3">
      <c r="A69" s="8"/>
      <c r="B69" s="91"/>
      <c r="C69" s="9" t="s">
        <v>125</v>
      </c>
      <c r="D69" s="10">
        <v>0</v>
      </c>
      <c r="E69" s="10">
        <v>13</v>
      </c>
      <c r="F69" s="10">
        <v>13</v>
      </c>
      <c r="G69" s="10">
        <v>4</v>
      </c>
      <c r="H69" s="10">
        <v>25</v>
      </c>
      <c r="I69" s="10">
        <f t="shared" si="2"/>
        <v>29</v>
      </c>
      <c r="J69" s="10">
        <v>5</v>
      </c>
      <c r="K69" s="10">
        <v>29</v>
      </c>
      <c r="L69" s="10">
        <f t="shared" si="1"/>
        <v>34</v>
      </c>
      <c r="M69" s="71">
        <v>7.9708823529411781</v>
      </c>
      <c r="N69" s="79">
        <v>1.35</v>
      </c>
      <c r="O69" s="39"/>
      <c r="P69" s="5"/>
    </row>
    <row r="70" spans="1:16" ht="21" customHeight="1" x14ac:dyDescent="0.3">
      <c r="A70" s="8"/>
      <c r="B70" s="88" t="s">
        <v>18</v>
      </c>
      <c r="C70" s="11" t="s">
        <v>132</v>
      </c>
      <c r="D70" s="12">
        <v>0</v>
      </c>
      <c r="E70" s="12">
        <v>0</v>
      </c>
      <c r="F70" s="12">
        <v>0</v>
      </c>
      <c r="G70" s="12">
        <v>0</v>
      </c>
      <c r="H70" s="12">
        <v>2</v>
      </c>
      <c r="I70" s="12">
        <f t="shared" si="2"/>
        <v>2</v>
      </c>
      <c r="J70" s="12">
        <v>0</v>
      </c>
      <c r="K70" s="12">
        <v>2</v>
      </c>
      <c r="L70" s="12">
        <f t="shared" si="1"/>
        <v>2</v>
      </c>
      <c r="M70" s="72">
        <v>7.23</v>
      </c>
      <c r="N70" s="80">
        <v>3.5</v>
      </c>
      <c r="O70" s="39"/>
      <c r="P70" s="5"/>
    </row>
    <row r="71" spans="1:16" ht="21" customHeight="1" x14ac:dyDescent="0.3">
      <c r="A71" s="8"/>
      <c r="B71" s="96"/>
      <c r="C71" s="11" t="s">
        <v>131</v>
      </c>
      <c r="D71" s="12" t="s">
        <v>128</v>
      </c>
      <c r="E71" s="12" t="s">
        <v>128</v>
      </c>
      <c r="F71" s="12" t="s">
        <v>128</v>
      </c>
      <c r="G71" s="12" t="s">
        <v>128</v>
      </c>
      <c r="H71" s="12" t="s">
        <v>128</v>
      </c>
      <c r="I71" s="12" t="s">
        <v>128</v>
      </c>
      <c r="J71" s="12">
        <v>0</v>
      </c>
      <c r="K71" s="12">
        <v>3</v>
      </c>
      <c r="L71" s="12">
        <f t="shared" si="1"/>
        <v>3</v>
      </c>
      <c r="M71" s="72">
        <v>7.293333333333333</v>
      </c>
      <c r="N71" s="80">
        <v>2</v>
      </c>
      <c r="O71" s="39"/>
      <c r="P71" s="5"/>
    </row>
    <row r="72" spans="1:16" ht="21" customHeight="1" x14ac:dyDescent="0.3">
      <c r="A72" s="8"/>
      <c r="B72" s="96"/>
      <c r="C72" s="11" t="s">
        <v>130</v>
      </c>
      <c r="D72" s="12">
        <v>1</v>
      </c>
      <c r="E72" s="12">
        <v>5</v>
      </c>
      <c r="F72" s="12">
        <v>6</v>
      </c>
      <c r="G72" s="12">
        <v>1</v>
      </c>
      <c r="H72" s="12">
        <v>6</v>
      </c>
      <c r="I72" s="12">
        <f t="shared" ref="I72" si="3">G72+H72</f>
        <v>7</v>
      </c>
      <c r="J72" s="12">
        <v>1</v>
      </c>
      <c r="K72" s="12">
        <v>7</v>
      </c>
      <c r="L72" s="12">
        <f t="shared" si="1"/>
        <v>8</v>
      </c>
      <c r="M72" s="72">
        <v>7.8012500000000005</v>
      </c>
      <c r="N72" s="80">
        <v>3.25</v>
      </c>
      <c r="O72" s="39"/>
      <c r="P72" s="5"/>
    </row>
    <row r="73" spans="1:16" ht="21" customHeight="1" x14ac:dyDescent="0.3">
      <c r="A73" s="8"/>
      <c r="B73" s="89"/>
      <c r="C73" s="11" t="s">
        <v>129</v>
      </c>
      <c r="D73" s="12">
        <v>0</v>
      </c>
      <c r="E73" s="12">
        <v>0</v>
      </c>
      <c r="F73" s="12">
        <v>0</v>
      </c>
      <c r="G73" s="12"/>
      <c r="H73" s="12"/>
      <c r="I73" s="12">
        <v>0</v>
      </c>
      <c r="J73" s="12">
        <v>2</v>
      </c>
      <c r="K73" s="12">
        <v>2</v>
      </c>
      <c r="L73" s="12">
        <f t="shared" si="1"/>
        <v>4</v>
      </c>
      <c r="M73" s="72">
        <v>8.0274999999999999</v>
      </c>
      <c r="N73" s="80">
        <v>2</v>
      </c>
      <c r="O73" s="39"/>
      <c r="P73" s="5"/>
    </row>
    <row r="74" spans="1:16" ht="18.600000000000001" customHeight="1" x14ac:dyDescent="0.3">
      <c r="A74" s="8"/>
      <c r="B74" s="90" t="s">
        <v>19</v>
      </c>
      <c r="C74" s="9" t="s">
        <v>77</v>
      </c>
      <c r="D74" s="10">
        <v>3</v>
      </c>
      <c r="E74" s="10">
        <v>2</v>
      </c>
      <c r="F74" s="10">
        <v>5</v>
      </c>
      <c r="G74" s="10">
        <v>34</v>
      </c>
      <c r="H74" s="10">
        <v>32</v>
      </c>
      <c r="I74" s="10">
        <f t="shared" si="2"/>
        <v>66</v>
      </c>
      <c r="J74" s="10">
        <v>39</v>
      </c>
      <c r="K74" s="10">
        <v>40</v>
      </c>
      <c r="L74" s="10">
        <f t="shared" si="1"/>
        <v>79</v>
      </c>
      <c r="M74" s="71">
        <v>7.3616455696202525</v>
      </c>
      <c r="N74" s="79">
        <v>1.1100000000000001</v>
      </c>
      <c r="O74" s="39"/>
      <c r="P74" s="5"/>
    </row>
    <row r="75" spans="1:16" ht="18.600000000000001" customHeight="1" x14ac:dyDescent="0.3">
      <c r="A75" s="8"/>
      <c r="B75" s="92"/>
      <c r="C75" s="9" t="s">
        <v>126</v>
      </c>
      <c r="D75" s="10">
        <v>11</v>
      </c>
      <c r="E75" s="10">
        <v>12</v>
      </c>
      <c r="F75" s="10">
        <v>23</v>
      </c>
      <c r="G75" s="10">
        <v>18</v>
      </c>
      <c r="H75" s="10">
        <v>11</v>
      </c>
      <c r="I75" s="10">
        <f t="shared" si="2"/>
        <v>29</v>
      </c>
      <c r="J75" s="10">
        <v>12</v>
      </c>
      <c r="K75" s="10">
        <v>6</v>
      </c>
      <c r="L75" s="10">
        <f t="shared" si="1"/>
        <v>18</v>
      </c>
      <c r="M75" s="71">
        <v>8.7138888888888886</v>
      </c>
      <c r="N75" s="79">
        <v>1</v>
      </c>
      <c r="O75" s="39"/>
      <c r="P75" s="5"/>
    </row>
    <row r="76" spans="1:16" ht="18.600000000000001" customHeight="1" x14ac:dyDescent="0.3">
      <c r="A76" s="8"/>
      <c r="B76" s="88" t="s">
        <v>20</v>
      </c>
      <c r="C76" s="11" t="s">
        <v>23</v>
      </c>
      <c r="D76" s="12">
        <v>0</v>
      </c>
      <c r="E76" s="12">
        <v>0</v>
      </c>
      <c r="F76" s="12">
        <v>0</v>
      </c>
      <c r="G76" s="12">
        <v>1</v>
      </c>
      <c r="H76" s="12">
        <v>7</v>
      </c>
      <c r="I76" s="12">
        <f t="shared" si="2"/>
        <v>8</v>
      </c>
      <c r="J76" s="12">
        <v>2</v>
      </c>
      <c r="K76" s="12">
        <v>9</v>
      </c>
      <c r="L76" s="12">
        <f t="shared" ref="L76:L98" si="4">+J76+K76</f>
        <v>11</v>
      </c>
      <c r="M76" s="72">
        <v>7.6518181818181823</v>
      </c>
      <c r="N76" s="80">
        <v>2.27</v>
      </c>
      <c r="O76" s="39"/>
      <c r="P76" s="5"/>
    </row>
    <row r="77" spans="1:16" ht="18.600000000000001" customHeight="1" x14ac:dyDescent="0.3">
      <c r="A77" s="8"/>
      <c r="B77" s="96"/>
      <c r="C77" s="11" t="s">
        <v>14</v>
      </c>
      <c r="D77" s="12">
        <v>0</v>
      </c>
      <c r="E77" s="12">
        <v>0</v>
      </c>
      <c r="F77" s="12">
        <v>0</v>
      </c>
      <c r="G77" s="12">
        <v>8</v>
      </c>
      <c r="H77" s="12">
        <v>18</v>
      </c>
      <c r="I77" s="12">
        <f t="shared" si="2"/>
        <v>26</v>
      </c>
      <c r="J77" s="12">
        <v>9</v>
      </c>
      <c r="K77" s="12">
        <v>17</v>
      </c>
      <c r="L77" s="12">
        <f t="shared" si="4"/>
        <v>26</v>
      </c>
      <c r="M77" s="72">
        <v>7.678461538461538</v>
      </c>
      <c r="N77" s="80">
        <v>2.5</v>
      </c>
      <c r="O77" s="39"/>
      <c r="P77" s="5"/>
    </row>
    <row r="78" spans="1:16" ht="24" customHeight="1" x14ac:dyDescent="0.3">
      <c r="A78" s="8"/>
      <c r="B78" s="89"/>
      <c r="C78" s="11" t="s">
        <v>24</v>
      </c>
      <c r="D78" s="12">
        <v>0</v>
      </c>
      <c r="E78" s="12">
        <v>0</v>
      </c>
      <c r="F78" s="12">
        <v>0</v>
      </c>
      <c r="G78" s="12">
        <v>4</v>
      </c>
      <c r="H78" s="12">
        <v>2</v>
      </c>
      <c r="I78" s="12">
        <f t="shared" si="2"/>
        <v>6</v>
      </c>
      <c r="J78" s="12">
        <v>3</v>
      </c>
      <c r="K78" s="12">
        <v>5</v>
      </c>
      <c r="L78" s="12">
        <f t="shared" si="4"/>
        <v>8</v>
      </c>
      <c r="M78" s="72">
        <v>8.0724999999999998</v>
      </c>
      <c r="N78" s="80">
        <v>2</v>
      </c>
      <c r="O78" s="39"/>
      <c r="P78" s="5"/>
    </row>
    <row r="79" spans="1:16" ht="31.8" customHeight="1" x14ac:dyDescent="0.3">
      <c r="A79" s="8"/>
      <c r="B79" s="90" t="s">
        <v>25</v>
      </c>
      <c r="C79" s="9" t="s">
        <v>26</v>
      </c>
      <c r="D79" s="10">
        <v>1</v>
      </c>
      <c r="E79" s="10">
        <v>2</v>
      </c>
      <c r="F79" s="10">
        <v>3</v>
      </c>
      <c r="G79" s="10">
        <v>3</v>
      </c>
      <c r="H79" s="10">
        <v>17</v>
      </c>
      <c r="I79" s="10">
        <f t="shared" si="2"/>
        <v>20</v>
      </c>
      <c r="J79" s="10">
        <v>4</v>
      </c>
      <c r="K79" s="10">
        <v>18</v>
      </c>
      <c r="L79" s="10">
        <f t="shared" si="4"/>
        <v>22</v>
      </c>
      <c r="M79" s="71">
        <v>7.879545454545454</v>
      </c>
      <c r="N79" s="79">
        <v>1.1399999999999999</v>
      </c>
      <c r="O79" s="39"/>
      <c r="P79" s="5"/>
    </row>
    <row r="80" spans="1:16" ht="24" customHeight="1" x14ac:dyDescent="0.3">
      <c r="A80" s="8"/>
      <c r="B80" s="91"/>
      <c r="C80" s="9" t="s">
        <v>61</v>
      </c>
      <c r="D80" s="10"/>
      <c r="E80" s="10"/>
      <c r="F80" s="10"/>
      <c r="G80" s="10"/>
      <c r="H80" s="10"/>
      <c r="I80" s="10"/>
      <c r="J80" s="10">
        <v>1</v>
      </c>
      <c r="K80" s="10">
        <v>9</v>
      </c>
      <c r="L80" s="10">
        <f t="shared" si="4"/>
        <v>10</v>
      </c>
      <c r="M80" s="71">
        <v>7.9670000000000005</v>
      </c>
      <c r="N80" s="79">
        <v>1</v>
      </c>
      <c r="O80" s="39"/>
      <c r="P80" s="5"/>
    </row>
    <row r="81" spans="1:16" ht="21" customHeight="1" x14ac:dyDescent="0.3">
      <c r="A81" s="8"/>
      <c r="B81" s="91"/>
      <c r="C81" s="9" t="s">
        <v>27</v>
      </c>
      <c r="D81" s="10">
        <v>1</v>
      </c>
      <c r="E81" s="10">
        <v>5</v>
      </c>
      <c r="F81" s="10">
        <v>6</v>
      </c>
      <c r="G81" s="10">
        <v>1</v>
      </c>
      <c r="H81" s="10">
        <v>1</v>
      </c>
      <c r="I81" s="10">
        <f t="shared" si="2"/>
        <v>2</v>
      </c>
      <c r="J81" s="10">
        <v>0</v>
      </c>
      <c r="K81" s="10">
        <v>0</v>
      </c>
      <c r="L81" s="10">
        <f t="shared" si="4"/>
        <v>0</v>
      </c>
      <c r="M81" s="71">
        <v>0</v>
      </c>
      <c r="N81" s="79">
        <v>0</v>
      </c>
      <c r="O81" s="39"/>
      <c r="P81" s="5"/>
    </row>
    <row r="82" spans="1:16" ht="23.4" customHeight="1" x14ac:dyDescent="0.3">
      <c r="A82" s="8"/>
      <c r="B82" s="91"/>
      <c r="C82" s="9" t="s">
        <v>28</v>
      </c>
      <c r="D82" s="10">
        <v>0</v>
      </c>
      <c r="E82" s="10">
        <v>0</v>
      </c>
      <c r="F82" s="10">
        <v>0</v>
      </c>
      <c r="G82" s="10">
        <v>2</v>
      </c>
      <c r="H82" s="10">
        <v>3</v>
      </c>
      <c r="I82" s="10">
        <f t="shared" si="2"/>
        <v>5</v>
      </c>
      <c r="J82" s="10">
        <v>2</v>
      </c>
      <c r="K82" s="10">
        <v>17</v>
      </c>
      <c r="L82" s="10">
        <f t="shared" si="4"/>
        <v>19</v>
      </c>
      <c r="M82" s="71">
        <v>8.06</v>
      </c>
      <c r="N82" s="79">
        <v>1.84</v>
      </c>
      <c r="O82" s="39"/>
      <c r="P82" s="5"/>
    </row>
    <row r="83" spans="1:16" ht="19.2" customHeight="1" x14ac:dyDescent="0.3">
      <c r="A83" s="8"/>
      <c r="B83" s="92"/>
      <c r="C83" s="9" t="s">
        <v>29</v>
      </c>
      <c r="D83" s="10">
        <v>3</v>
      </c>
      <c r="E83" s="10">
        <v>9</v>
      </c>
      <c r="F83" s="10">
        <v>12</v>
      </c>
      <c r="G83" s="10">
        <v>5</v>
      </c>
      <c r="H83" s="10">
        <v>14</v>
      </c>
      <c r="I83" s="10">
        <f t="shared" si="2"/>
        <v>19</v>
      </c>
      <c r="J83" s="10">
        <v>1</v>
      </c>
      <c r="K83" s="10">
        <v>3</v>
      </c>
      <c r="L83" s="10">
        <f t="shared" si="4"/>
        <v>4</v>
      </c>
      <c r="M83" s="71">
        <v>7.0975000000000001</v>
      </c>
      <c r="N83" s="79">
        <v>4.25</v>
      </c>
      <c r="O83" s="39"/>
      <c r="P83" s="5"/>
    </row>
    <row r="84" spans="1:16" ht="19.2" customHeight="1" x14ac:dyDescent="0.3">
      <c r="A84" s="8"/>
      <c r="B84" s="88" t="s">
        <v>30</v>
      </c>
      <c r="C84" s="11" t="s">
        <v>60</v>
      </c>
      <c r="D84" s="12">
        <v>15</v>
      </c>
      <c r="E84" s="12">
        <v>14</v>
      </c>
      <c r="F84" s="12">
        <v>29</v>
      </c>
      <c r="G84" s="12">
        <v>9</v>
      </c>
      <c r="H84" s="12">
        <v>12</v>
      </c>
      <c r="I84" s="12">
        <f>G84+H84</f>
        <v>21</v>
      </c>
      <c r="J84" s="12">
        <v>16</v>
      </c>
      <c r="K84" s="12">
        <v>17</v>
      </c>
      <c r="L84" s="12">
        <f>+J84+K84</f>
        <v>33</v>
      </c>
      <c r="M84" s="72">
        <v>8.2703030303030296</v>
      </c>
      <c r="N84" s="80">
        <v>2.06</v>
      </c>
      <c r="O84" s="39"/>
      <c r="P84" s="5"/>
    </row>
    <row r="85" spans="1:16" ht="19.2" customHeight="1" x14ac:dyDescent="0.3">
      <c r="A85" s="8"/>
      <c r="B85" s="96"/>
      <c r="C85" s="11" t="s">
        <v>31</v>
      </c>
      <c r="D85" s="12">
        <v>16</v>
      </c>
      <c r="E85" s="12">
        <v>13</v>
      </c>
      <c r="F85" s="12">
        <v>29</v>
      </c>
      <c r="G85" s="12">
        <v>0</v>
      </c>
      <c r="H85" s="12">
        <v>1</v>
      </c>
      <c r="I85" s="12">
        <f>G85+H85</f>
        <v>1</v>
      </c>
      <c r="J85" s="12">
        <v>0</v>
      </c>
      <c r="K85" s="12">
        <v>0</v>
      </c>
      <c r="L85" s="12">
        <f>+J85+K85</f>
        <v>0</v>
      </c>
      <c r="M85" s="72">
        <v>0</v>
      </c>
      <c r="N85" s="80">
        <v>0</v>
      </c>
      <c r="O85" s="39"/>
      <c r="P85" s="5"/>
    </row>
    <row r="86" spans="1:16" ht="19.2" customHeight="1" x14ac:dyDescent="0.3">
      <c r="A86" s="8"/>
      <c r="B86" s="96"/>
      <c r="C86" s="11" t="s">
        <v>32</v>
      </c>
      <c r="D86" s="12">
        <v>0</v>
      </c>
      <c r="E86" s="12">
        <v>0</v>
      </c>
      <c r="F86" s="12">
        <v>0</v>
      </c>
      <c r="G86" s="12">
        <v>7</v>
      </c>
      <c r="H86" s="12">
        <v>6</v>
      </c>
      <c r="I86" s="12">
        <f t="shared" si="2"/>
        <v>13</v>
      </c>
      <c r="J86" s="12">
        <v>9</v>
      </c>
      <c r="K86" s="12">
        <v>19</v>
      </c>
      <c r="L86" s="12">
        <f t="shared" si="4"/>
        <v>28</v>
      </c>
      <c r="M86" s="72">
        <v>8.2696428571428573</v>
      </c>
      <c r="N86" s="80">
        <v>2.04</v>
      </c>
      <c r="O86" s="39"/>
      <c r="P86" s="5"/>
    </row>
    <row r="87" spans="1:16" ht="19.2" customHeight="1" x14ac:dyDescent="0.3">
      <c r="A87" s="8"/>
      <c r="B87" s="89"/>
      <c r="C87" s="11" t="s">
        <v>33</v>
      </c>
      <c r="D87" s="12">
        <v>0</v>
      </c>
      <c r="E87" s="12">
        <v>0</v>
      </c>
      <c r="F87" s="12">
        <v>0</v>
      </c>
      <c r="G87" s="12">
        <v>11</v>
      </c>
      <c r="H87" s="12">
        <v>11</v>
      </c>
      <c r="I87" s="12">
        <f t="shared" si="2"/>
        <v>22</v>
      </c>
      <c r="J87" s="12">
        <v>8</v>
      </c>
      <c r="K87" s="12">
        <v>9</v>
      </c>
      <c r="L87" s="12">
        <f t="shared" si="4"/>
        <v>17</v>
      </c>
      <c r="M87" s="72">
        <v>7.4535294117647073</v>
      </c>
      <c r="N87" s="80">
        <v>2</v>
      </c>
      <c r="O87" s="39"/>
      <c r="P87" s="5"/>
    </row>
    <row r="88" spans="1:16" ht="19.8" customHeight="1" x14ac:dyDescent="0.3">
      <c r="A88" s="8"/>
      <c r="B88" s="90" t="s">
        <v>34</v>
      </c>
      <c r="C88" s="9" t="s">
        <v>35</v>
      </c>
      <c r="D88" s="10">
        <v>8</v>
      </c>
      <c r="E88" s="10">
        <v>10</v>
      </c>
      <c r="F88" s="10">
        <v>18</v>
      </c>
      <c r="G88" s="10">
        <v>0</v>
      </c>
      <c r="H88" s="10">
        <v>14</v>
      </c>
      <c r="I88" s="10">
        <f t="shared" si="2"/>
        <v>14</v>
      </c>
      <c r="J88" s="10">
        <v>3</v>
      </c>
      <c r="K88" s="10">
        <v>7</v>
      </c>
      <c r="L88" s="10">
        <f t="shared" si="4"/>
        <v>10</v>
      </c>
      <c r="M88" s="71">
        <v>7.3870000000000005</v>
      </c>
      <c r="N88" s="79">
        <v>2</v>
      </c>
      <c r="O88" s="39"/>
      <c r="P88" s="5"/>
    </row>
    <row r="89" spans="1:16" ht="19.8" customHeight="1" x14ac:dyDescent="0.3">
      <c r="A89" s="8"/>
      <c r="B89" s="91"/>
      <c r="C89" s="9" t="s">
        <v>36</v>
      </c>
      <c r="D89" s="10">
        <v>3</v>
      </c>
      <c r="E89" s="10">
        <v>2</v>
      </c>
      <c r="F89" s="10">
        <v>5</v>
      </c>
      <c r="G89" s="10">
        <v>0</v>
      </c>
      <c r="H89" s="10">
        <v>2</v>
      </c>
      <c r="I89" s="10">
        <f t="shared" si="2"/>
        <v>2</v>
      </c>
      <c r="J89" s="10">
        <v>1</v>
      </c>
      <c r="K89" s="10">
        <v>0</v>
      </c>
      <c r="L89" s="10">
        <f t="shared" si="4"/>
        <v>1</v>
      </c>
      <c r="M89" s="71">
        <v>6.15</v>
      </c>
      <c r="N89" s="79">
        <v>9</v>
      </c>
      <c r="O89" s="39"/>
      <c r="P89" s="5"/>
    </row>
    <row r="90" spans="1:16" ht="19.8" customHeight="1" x14ac:dyDescent="0.3">
      <c r="A90" s="8"/>
      <c r="B90" s="92"/>
      <c r="C90" s="9" t="s">
        <v>37</v>
      </c>
      <c r="D90" s="10">
        <v>1</v>
      </c>
      <c r="E90" s="10">
        <v>3</v>
      </c>
      <c r="F90" s="10">
        <v>4</v>
      </c>
      <c r="G90" s="10">
        <v>2</v>
      </c>
      <c r="H90" s="10">
        <v>4</v>
      </c>
      <c r="I90" s="10">
        <f t="shared" si="2"/>
        <v>6</v>
      </c>
      <c r="J90" s="10">
        <v>7</v>
      </c>
      <c r="K90" s="10">
        <v>3</v>
      </c>
      <c r="L90" s="10">
        <f t="shared" si="4"/>
        <v>10</v>
      </c>
      <c r="M90" s="71">
        <v>7.9249999999999998</v>
      </c>
      <c r="N90" s="79">
        <v>1.5</v>
      </c>
      <c r="O90" s="39"/>
      <c r="P90" s="5"/>
    </row>
    <row r="91" spans="1:16" ht="19.2" customHeight="1" x14ac:dyDescent="0.3">
      <c r="A91" s="8"/>
      <c r="B91" s="15" t="s">
        <v>38</v>
      </c>
      <c r="C91" s="11" t="s">
        <v>10</v>
      </c>
      <c r="D91" s="12">
        <v>2</v>
      </c>
      <c r="E91" s="12">
        <v>10</v>
      </c>
      <c r="F91" s="12">
        <v>12</v>
      </c>
      <c r="G91" s="12">
        <v>0</v>
      </c>
      <c r="H91" s="12">
        <v>12</v>
      </c>
      <c r="I91" s="12">
        <f t="shared" si="2"/>
        <v>12</v>
      </c>
      <c r="J91" s="12">
        <v>0</v>
      </c>
      <c r="K91" s="12">
        <v>4</v>
      </c>
      <c r="L91" s="12">
        <f t="shared" si="4"/>
        <v>4</v>
      </c>
      <c r="M91" s="72">
        <v>8.42</v>
      </c>
      <c r="N91" s="80">
        <v>2.25</v>
      </c>
      <c r="O91" s="39"/>
      <c r="P91" s="5"/>
    </row>
    <row r="92" spans="1:16" ht="21.6" customHeight="1" x14ac:dyDescent="0.3">
      <c r="A92" s="8"/>
      <c r="B92" s="77" t="s">
        <v>64</v>
      </c>
      <c r="C92" s="9" t="s">
        <v>39</v>
      </c>
      <c r="D92" s="10">
        <v>16</v>
      </c>
      <c r="E92" s="10">
        <v>4</v>
      </c>
      <c r="F92" s="10">
        <v>20</v>
      </c>
      <c r="G92" s="10">
        <v>15</v>
      </c>
      <c r="H92" s="10">
        <v>8</v>
      </c>
      <c r="I92" s="10">
        <f t="shared" si="2"/>
        <v>23</v>
      </c>
      <c r="J92" s="10">
        <v>11</v>
      </c>
      <c r="K92" s="10">
        <v>2</v>
      </c>
      <c r="L92" s="10">
        <f t="shared" si="4"/>
        <v>13</v>
      </c>
      <c r="M92" s="71">
        <v>7.8199999999999994</v>
      </c>
      <c r="N92" s="79">
        <v>1.62</v>
      </c>
      <c r="O92" s="39"/>
      <c r="P92" s="5"/>
    </row>
    <row r="93" spans="1:16" ht="21.6" customHeight="1" x14ac:dyDescent="0.3">
      <c r="A93" s="8"/>
      <c r="B93" s="88" t="s">
        <v>65</v>
      </c>
      <c r="C93" s="11" t="s">
        <v>135</v>
      </c>
      <c r="D93" s="12">
        <v>0</v>
      </c>
      <c r="E93" s="12">
        <v>0</v>
      </c>
      <c r="F93" s="12">
        <v>0</v>
      </c>
      <c r="G93" s="14">
        <v>1</v>
      </c>
      <c r="H93" s="14">
        <v>0</v>
      </c>
      <c r="I93" s="12">
        <f t="shared" si="2"/>
        <v>1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39"/>
      <c r="P93" s="5"/>
    </row>
    <row r="94" spans="1:16" ht="21.6" customHeight="1" x14ac:dyDescent="0.3">
      <c r="A94" s="8"/>
      <c r="B94" s="89"/>
      <c r="C94" s="11" t="s">
        <v>40</v>
      </c>
      <c r="D94" s="12">
        <v>5</v>
      </c>
      <c r="E94" s="12">
        <v>2</v>
      </c>
      <c r="F94" s="12">
        <v>7</v>
      </c>
      <c r="G94" s="12">
        <v>5</v>
      </c>
      <c r="H94" s="12">
        <v>5</v>
      </c>
      <c r="I94" s="12">
        <f>G94+H94</f>
        <v>10</v>
      </c>
      <c r="J94" s="12">
        <v>7</v>
      </c>
      <c r="K94" s="12">
        <v>2</v>
      </c>
      <c r="L94" s="12">
        <f>+J94+K94</f>
        <v>9</v>
      </c>
      <c r="M94" s="72">
        <v>7.706666666666667</v>
      </c>
      <c r="N94" s="80">
        <v>1.22</v>
      </c>
      <c r="O94" s="39"/>
      <c r="P94" s="5"/>
    </row>
    <row r="95" spans="1:16" ht="34.799999999999997" customHeight="1" x14ac:dyDescent="0.3">
      <c r="A95" s="8"/>
      <c r="B95" s="66" t="s">
        <v>41</v>
      </c>
      <c r="C95" s="9" t="s">
        <v>17</v>
      </c>
      <c r="D95" s="10">
        <v>23</v>
      </c>
      <c r="E95" s="10">
        <v>42</v>
      </c>
      <c r="F95" s="10">
        <v>65</v>
      </c>
      <c r="G95" s="10">
        <v>0</v>
      </c>
      <c r="H95" s="10">
        <v>0</v>
      </c>
      <c r="I95" s="10">
        <f t="shared" si="2"/>
        <v>0</v>
      </c>
      <c r="J95" s="10">
        <v>0</v>
      </c>
      <c r="K95" s="10">
        <v>0</v>
      </c>
      <c r="L95" s="10">
        <f t="shared" si="4"/>
        <v>0</v>
      </c>
      <c r="M95" s="71">
        <v>0</v>
      </c>
      <c r="N95" s="79">
        <v>0</v>
      </c>
      <c r="O95" s="39"/>
      <c r="P95" s="5"/>
    </row>
    <row r="96" spans="1:16" ht="15" customHeight="1" x14ac:dyDescent="0.3">
      <c r="A96" s="8"/>
      <c r="B96" s="88" t="s">
        <v>42</v>
      </c>
      <c r="C96" s="11" t="s">
        <v>43</v>
      </c>
      <c r="D96" s="12">
        <v>9</v>
      </c>
      <c r="E96" s="12">
        <v>7</v>
      </c>
      <c r="F96" s="12">
        <v>16</v>
      </c>
      <c r="G96" s="12">
        <v>11</v>
      </c>
      <c r="H96" s="12">
        <v>13</v>
      </c>
      <c r="I96" s="12">
        <f t="shared" si="2"/>
        <v>24</v>
      </c>
      <c r="J96" s="12">
        <v>7</v>
      </c>
      <c r="K96" s="12">
        <v>10</v>
      </c>
      <c r="L96" s="12">
        <f t="shared" si="4"/>
        <v>17</v>
      </c>
      <c r="M96" s="72">
        <v>8.4458823529411777</v>
      </c>
      <c r="N96" s="80">
        <v>2</v>
      </c>
      <c r="O96" s="39"/>
      <c r="P96" s="5"/>
    </row>
    <row r="97" spans="1:16" ht="15" customHeight="1" x14ac:dyDescent="0.3">
      <c r="A97" s="8"/>
      <c r="B97" s="96"/>
      <c r="C97" s="11" t="s">
        <v>44</v>
      </c>
      <c r="D97" s="12">
        <v>0</v>
      </c>
      <c r="E97" s="12">
        <v>1</v>
      </c>
      <c r="F97" s="12">
        <v>1</v>
      </c>
      <c r="G97" s="12">
        <v>0</v>
      </c>
      <c r="H97" s="12">
        <v>0</v>
      </c>
      <c r="I97" s="12">
        <f t="shared" si="2"/>
        <v>0</v>
      </c>
      <c r="J97" s="12">
        <v>0</v>
      </c>
      <c r="K97" s="12">
        <v>0</v>
      </c>
      <c r="L97" s="12">
        <f t="shared" si="4"/>
        <v>0</v>
      </c>
      <c r="M97" s="72">
        <v>0</v>
      </c>
      <c r="N97" s="80">
        <v>0</v>
      </c>
      <c r="O97" s="39"/>
      <c r="P97" s="5"/>
    </row>
    <row r="98" spans="1:16" ht="15" customHeight="1" x14ac:dyDescent="0.3">
      <c r="A98" s="8"/>
      <c r="B98" s="89"/>
      <c r="C98" s="11" t="s">
        <v>45</v>
      </c>
      <c r="D98" s="12">
        <v>0</v>
      </c>
      <c r="E98" s="12">
        <v>1</v>
      </c>
      <c r="F98" s="12">
        <v>1</v>
      </c>
      <c r="G98" s="12">
        <v>0</v>
      </c>
      <c r="H98" s="12">
        <v>0</v>
      </c>
      <c r="I98" s="12">
        <f t="shared" si="2"/>
        <v>0</v>
      </c>
      <c r="J98" s="12">
        <v>0</v>
      </c>
      <c r="K98" s="12">
        <v>0</v>
      </c>
      <c r="L98" s="12">
        <f t="shared" si="4"/>
        <v>0</v>
      </c>
      <c r="M98" s="72">
        <v>0</v>
      </c>
      <c r="N98" s="80">
        <v>0</v>
      </c>
      <c r="O98" s="39"/>
      <c r="P98" s="5"/>
    </row>
    <row r="99" spans="1:16" ht="19.5" customHeight="1" x14ac:dyDescent="0.3">
      <c r="A99" s="8"/>
      <c r="B99" s="26" t="s">
        <v>46</v>
      </c>
      <c r="C99" s="27"/>
      <c r="D99" s="28">
        <f t="shared" ref="D99:K99" si="5">SUM(D8:D98)</f>
        <v>429</v>
      </c>
      <c r="E99" s="28">
        <f t="shared" si="5"/>
        <v>744</v>
      </c>
      <c r="F99" s="28">
        <f t="shared" si="5"/>
        <v>1173</v>
      </c>
      <c r="G99" s="28">
        <f t="shared" si="5"/>
        <v>610</v>
      </c>
      <c r="H99" s="28">
        <f>SUM(H8:H98)</f>
        <v>1171</v>
      </c>
      <c r="I99" s="28">
        <f>SUM(I8:I98)</f>
        <v>1781</v>
      </c>
      <c r="J99" s="28">
        <f t="shared" si="5"/>
        <v>573</v>
      </c>
      <c r="K99" s="28">
        <f t="shared" si="5"/>
        <v>1239</v>
      </c>
      <c r="L99" s="28">
        <f>SUM(L8:L98)</f>
        <v>1812</v>
      </c>
      <c r="M99" s="73">
        <f>AVERAGEIF(M8:M98,"&gt;0")</f>
        <v>7.8573483160250062</v>
      </c>
      <c r="N99" s="81"/>
      <c r="O99" s="39"/>
      <c r="P99" s="5"/>
    </row>
    <row r="100" spans="1:16" ht="4.8" customHeight="1" x14ac:dyDescent="0.3">
      <c r="A100" s="34"/>
      <c r="B100" s="40"/>
      <c r="C100" s="41"/>
      <c r="D100" s="42"/>
      <c r="E100" s="42"/>
      <c r="F100" s="42"/>
      <c r="G100" s="42"/>
      <c r="H100" s="42"/>
      <c r="I100" s="42"/>
      <c r="J100" s="74"/>
      <c r="K100" s="74"/>
      <c r="L100" s="74"/>
      <c r="M100" s="74"/>
      <c r="N100" s="74"/>
      <c r="O100" s="43"/>
      <c r="P100" s="5"/>
    </row>
    <row r="101" spans="1:16" ht="19.5" customHeight="1" x14ac:dyDescent="0.3">
      <c r="A101" s="44"/>
      <c r="B101" s="45"/>
      <c r="C101" s="46"/>
      <c r="D101" s="47"/>
      <c r="E101" s="47"/>
      <c r="F101" s="47"/>
      <c r="G101" s="47"/>
      <c r="H101" s="47"/>
      <c r="I101" s="47"/>
      <c r="J101" s="68"/>
      <c r="K101" s="68"/>
      <c r="L101" s="68"/>
      <c r="M101" s="78"/>
      <c r="N101" s="78"/>
      <c r="O101" s="44"/>
      <c r="P101" s="5"/>
    </row>
    <row r="102" spans="1:16" ht="4.2" customHeight="1" x14ac:dyDescent="0.3">
      <c r="A102" s="48"/>
      <c r="B102" s="49"/>
      <c r="C102" s="50"/>
      <c r="D102" s="51"/>
      <c r="E102" s="51"/>
      <c r="F102" s="51"/>
      <c r="G102" s="51"/>
      <c r="H102" s="51"/>
      <c r="I102" s="51"/>
      <c r="J102" s="69"/>
      <c r="K102" s="69"/>
      <c r="L102" s="69"/>
      <c r="M102" s="69"/>
      <c r="N102" s="69"/>
      <c r="O102" s="38"/>
      <c r="P102" s="5"/>
    </row>
    <row r="103" spans="1:16" ht="26.4" customHeight="1" x14ac:dyDescent="0.3">
      <c r="A103" s="52"/>
      <c r="B103" s="106" t="s">
        <v>47</v>
      </c>
      <c r="C103" s="107"/>
      <c r="D103" s="20"/>
      <c r="E103" s="20"/>
      <c r="F103" s="20"/>
      <c r="G103" s="20"/>
      <c r="H103" s="20"/>
      <c r="I103" s="20"/>
      <c r="J103" s="75"/>
      <c r="K103" s="75"/>
      <c r="L103" s="75"/>
      <c r="M103" s="75"/>
      <c r="N103" s="75"/>
      <c r="O103" s="39"/>
      <c r="P103" s="5"/>
    </row>
    <row r="104" spans="1:16" ht="3.75" customHeight="1" x14ac:dyDescent="0.3">
      <c r="A104" s="52"/>
      <c r="D104" s="20"/>
      <c r="E104" s="20"/>
      <c r="F104" s="20"/>
      <c r="G104" s="20"/>
      <c r="H104" s="20"/>
      <c r="I104" s="20"/>
      <c r="J104" s="75"/>
      <c r="K104" s="75"/>
      <c r="L104" s="75"/>
      <c r="M104" s="75"/>
      <c r="N104" s="75"/>
      <c r="O104" s="39"/>
    </row>
    <row r="105" spans="1:16" ht="21" customHeight="1" x14ac:dyDescent="0.3">
      <c r="A105" s="52"/>
      <c r="B105" s="99" t="s">
        <v>1</v>
      </c>
      <c r="C105" s="101" t="s">
        <v>2</v>
      </c>
      <c r="D105" s="95" t="s">
        <v>3</v>
      </c>
      <c r="E105" s="95"/>
      <c r="F105" s="95"/>
      <c r="G105" s="93" t="s">
        <v>4</v>
      </c>
      <c r="H105" s="94"/>
      <c r="I105" s="94"/>
      <c r="J105" s="93" t="s">
        <v>62</v>
      </c>
      <c r="K105" s="94"/>
      <c r="L105" s="94"/>
      <c r="M105" s="94"/>
      <c r="N105" s="94"/>
      <c r="O105" s="39"/>
      <c r="P105" s="5"/>
    </row>
    <row r="106" spans="1:16" ht="34.799999999999997" customHeight="1" x14ac:dyDescent="0.3">
      <c r="A106" s="52"/>
      <c r="B106" s="100"/>
      <c r="C106" s="102"/>
      <c r="D106" s="25" t="s">
        <v>5</v>
      </c>
      <c r="E106" s="25" t="s">
        <v>6</v>
      </c>
      <c r="F106" s="25" t="s">
        <v>7</v>
      </c>
      <c r="G106" s="25" t="s">
        <v>5</v>
      </c>
      <c r="H106" s="25" t="s">
        <v>6</v>
      </c>
      <c r="I106" s="25" t="s">
        <v>7</v>
      </c>
      <c r="J106" s="25" t="s">
        <v>5</v>
      </c>
      <c r="K106" s="25" t="s">
        <v>6</v>
      </c>
      <c r="L106" s="25" t="s">
        <v>7</v>
      </c>
      <c r="M106" s="33" t="s">
        <v>54</v>
      </c>
      <c r="N106" s="33" t="s">
        <v>127</v>
      </c>
      <c r="O106" s="39"/>
      <c r="P106" s="5"/>
    </row>
    <row r="107" spans="1:16" ht="19.2" customHeight="1" x14ac:dyDescent="0.3">
      <c r="A107" s="52"/>
      <c r="B107" s="90" t="s">
        <v>48</v>
      </c>
      <c r="C107" s="9" t="s">
        <v>49</v>
      </c>
      <c r="D107" s="10">
        <v>3</v>
      </c>
      <c r="E107" s="10">
        <v>9</v>
      </c>
      <c r="F107" s="10">
        <f>+D107+E107</f>
        <v>12</v>
      </c>
      <c r="G107" s="10">
        <v>7</v>
      </c>
      <c r="H107" s="10">
        <v>13</v>
      </c>
      <c r="I107" s="10">
        <f>G107+H107</f>
        <v>20</v>
      </c>
      <c r="J107" s="10">
        <v>22</v>
      </c>
      <c r="K107" s="10">
        <v>20</v>
      </c>
      <c r="L107" s="10">
        <f t="shared" ref="L107:L111" si="6">+J107+K107</f>
        <v>42</v>
      </c>
      <c r="M107" s="58">
        <v>7.702142857142853</v>
      </c>
      <c r="N107" s="82">
        <v>1</v>
      </c>
      <c r="O107" s="39"/>
      <c r="P107" s="5"/>
    </row>
    <row r="108" spans="1:16" ht="19.2" customHeight="1" x14ac:dyDescent="0.3">
      <c r="A108" s="52"/>
      <c r="B108" s="92"/>
      <c r="C108" s="9" t="s">
        <v>50</v>
      </c>
      <c r="D108" s="10">
        <v>0</v>
      </c>
      <c r="E108" s="10">
        <v>0</v>
      </c>
      <c r="F108" s="10">
        <v>0</v>
      </c>
      <c r="G108" s="10">
        <v>4</v>
      </c>
      <c r="H108" s="10">
        <v>6</v>
      </c>
      <c r="I108" s="10">
        <f t="shared" ref="I108:I114" si="7">G108+H108</f>
        <v>10</v>
      </c>
      <c r="J108" s="10">
        <v>10</v>
      </c>
      <c r="K108" s="10">
        <v>6</v>
      </c>
      <c r="L108" s="10">
        <f t="shared" si="6"/>
        <v>16</v>
      </c>
      <c r="M108" s="58">
        <v>7.9637499999999992</v>
      </c>
      <c r="N108" s="82">
        <v>1</v>
      </c>
      <c r="O108" s="39"/>
      <c r="P108" s="5"/>
    </row>
    <row r="109" spans="1:16" ht="19.2" customHeight="1" x14ac:dyDescent="0.3">
      <c r="A109" s="52"/>
      <c r="B109" s="88" t="s">
        <v>56</v>
      </c>
      <c r="C109" s="11" t="s">
        <v>57</v>
      </c>
      <c r="D109" s="12">
        <v>21</v>
      </c>
      <c r="E109" s="12">
        <v>20</v>
      </c>
      <c r="F109" s="12">
        <f>+D109+E109</f>
        <v>41</v>
      </c>
      <c r="G109" s="12">
        <v>137</v>
      </c>
      <c r="H109" s="12">
        <v>125</v>
      </c>
      <c r="I109" s="12">
        <f t="shared" si="7"/>
        <v>262</v>
      </c>
      <c r="J109" s="12">
        <v>102</v>
      </c>
      <c r="K109" s="12">
        <v>134</v>
      </c>
      <c r="L109" s="12">
        <f t="shared" si="6"/>
        <v>236</v>
      </c>
      <c r="M109" s="65">
        <v>8.0494915254237309</v>
      </c>
      <c r="N109" s="80">
        <v>1</v>
      </c>
      <c r="O109" s="39"/>
      <c r="P109" s="5"/>
    </row>
    <row r="110" spans="1:16" ht="19.2" customHeight="1" x14ac:dyDescent="0.3">
      <c r="A110" s="52"/>
      <c r="B110" s="96"/>
      <c r="C110" s="11" t="s">
        <v>58</v>
      </c>
      <c r="D110" s="12">
        <v>25</v>
      </c>
      <c r="E110" s="12">
        <v>5</v>
      </c>
      <c r="F110" s="12">
        <f>+D110+E110</f>
        <v>30</v>
      </c>
      <c r="G110" s="12">
        <v>231</v>
      </c>
      <c r="H110" s="12">
        <v>110</v>
      </c>
      <c r="I110" s="12">
        <f t="shared" si="7"/>
        <v>341</v>
      </c>
      <c r="J110" s="12">
        <v>201</v>
      </c>
      <c r="K110" s="12">
        <v>121</v>
      </c>
      <c r="L110" s="12">
        <f t="shared" si="6"/>
        <v>322</v>
      </c>
      <c r="M110" s="65">
        <v>8.2234782608695607</v>
      </c>
      <c r="N110" s="80">
        <v>1</v>
      </c>
      <c r="O110" s="39"/>
      <c r="P110" s="5"/>
    </row>
    <row r="111" spans="1:16" ht="19.2" customHeight="1" x14ac:dyDescent="0.3">
      <c r="A111" s="52"/>
      <c r="B111" s="89"/>
      <c r="C111" s="11" t="s">
        <v>59</v>
      </c>
      <c r="D111" s="12">
        <v>0</v>
      </c>
      <c r="E111" s="12">
        <v>0</v>
      </c>
      <c r="F111" s="12">
        <v>0</v>
      </c>
      <c r="G111" s="12">
        <v>106</v>
      </c>
      <c r="H111" s="12">
        <v>36</v>
      </c>
      <c r="I111" s="12">
        <f t="shared" si="7"/>
        <v>142</v>
      </c>
      <c r="J111" s="12">
        <v>78</v>
      </c>
      <c r="K111" s="12">
        <v>27</v>
      </c>
      <c r="L111" s="12">
        <f t="shared" si="6"/>
        <v>105</v>
      </c>
      <c r="M111" s="65">
        <v>8.0952380952380913</v>
      </c>
      <c r="N111" s="80">
        <v>1</v>
      </c>
      <c r="O111" s="39"/>
      <c r="P111" s="5"/>
    </row>
    <row r="112" spans="1:16" ht="19.2" customHeight="1" x14ac:dyDescent="0.3">
      <c r="A112" s="52"/>
      <c r="B112" s="90" t="s">
        <v>55</v>
      </c>
      <c r="C112" s="63" t="s">
        <v>21</v>
      </c>
      <c r="D112" s="10">
        <v>1</v>
      </c>
      <c r="E112" s="10">
        <v>6</v>
      </c>
      <c r="F112" s="10">
        <f t="shared" ref="F112:F113" si="8">+D112+E112</f>
        <v>7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58">
        <v>0</v>
      </c>
      <c r="N112" s="82">
        <v>0</v>
      </c>
      <c r="O112" s="39"/>
      <c r="P112" s="5"/>
    </row>
    <row r="113" spans="1:16" ht="19.2" customHeight="1" x14ac:dyDescent="0.3">
      <c r="A113" s="52"/>
      <c r="B113" s="92"/>
      <c r="C113" s="63" t="s">
        <v>22</v>
      </c>
      <c r="D113" s="64">
        <v>10</v>
      </c>
      <c r="E113" s="10">
        <v>33</v>
      </c>
      <c r="F113" s="10">
        <f t="shared" si="8"/>
        <v>43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58">
        <v>0</v>
      </c>
      <c r="N113" s="82">
        <v>0</v>
      </c>
      <c r="O113" s="39"/>
      <c r="P113" s="5"/>
    </row>
    <row r="114" spans="1:16" ht="19.2" customHeight="1" x14ac:dyDescent="0.3">
      <c r="A114" s="52"/>
      <c r="B114" s="67"/>
      <c r="C114" s="11" t="s">
        <v>51</v>
      </c>
      <c r="D114" s="12">
        <v>2</v>
      </c>
      <c r="E114" s="12">
        <v>1</v>
      </c>
      <c r="F114" s="12">
        <f t="shared" ref="F114" si="9">+D114+E114</f>
        <v>3</v>
      </c>
      <c r="G114" s="12">
        <v>1</v>
      </c>
      <c r="H114" s="12">
        <v>2</v>
      </c>
      <c r="I114" s="12">
        <f t="shared" si="7"/>
        <v>3</v>
      </c>
      <c r="J114" s="12">
        <v>1</v>
      </c>
      <c r="K114" s="12">
        <v>1</v>
      </c>
      <c r="L114" s="12">
        <f t="shared" ref="L114" si="10">+J114+K114</f>
        <v>2</v>
      </c>
      <c r="M114" s="59">
        <v>7.4</v>
      </c>
      <c r="N114" s="83">
        <v>3.5</v>
      </c>
      <c r="O114" s="39"/>
      <c r="P114" s="5"/>
    </row>
    <row r="115" spans="1:16" ht="19.5" customHeight="1" x14ac:dyDescent="0.3">
      <c r="A115" s="52"/>
      <c r="B115" s="26" t="s">
        <v>52</v>
      </c>
      <c r="C115" s="27"/>
      <c r="D115" s="28">
        <f t="shared" ref="D115:K115" si="11">SUM(D107:D114)</f>
        <v>62</v>
      </c>
      <c r="E115" s="28">
        <f t="shared" si="11"/>
        <v>74</v>
      </c>
      <c r="F115" s="28">
        <f t="shared" si="11"/>
        <v>136</v>
      </c>
      <c r="G115" s="28">
        <f t="shared" si="11"/>
        <v>486</v>
      </c>
      <c r="H115" s="28">
        <f t="shared" si="11"/>
        <v>292</v>
      </c>
      <c r="I115" s="28">
        <f t="shared" si="11"/>
        <v>778</v>
      </c>
      <c r="J115" s="28">
        <f t="shared" si="11"/>
        <v>414</v>
      </c>
      <c r="K115" s="28">
        <f t="shared" si="11"/>
        <v>309</v>
      </c>
      <c r="L115" s="28">
        <f>SUM(L107:L114)</f>
        <v>723</v>
      </c>
      <c r="M115" s="60">
        <f>AVERAGEIF(M107:M114,"&gt;0")</f>
        <v>7.9056834564457068</v>
      </c>
      <c r="N115" s="84"/>
      <c r="O115" s="39"/>
      <c r="P115" s="5"/>
    </row>
    <row r="116" spans="1:16" ht="4.8" customHeight="1" x14ac:dyDescent="0.3">
      <c r="A116" s="53"/>
      <c r="B116" s="54"/>
      <c r="C116" s="35"/>
      <c r="D116" s="36"/>
      <c r="E116" s="36"/>
      <c r="F116" s="36"/>
      <c r="G116" s="36"/>
      <c r="H116" s="36"/>
      <c r="I116" s="36"/>
      <c r="J116" s="74"/>
      <c r="K116" s="74"/>
      <c r="L116" s="74"/>
      <c r="M116" s="74"/>
      <c r="N116" s="74"/>
      <c r="O116" s="43"/>
      <c r="P116" s="5"/>
    </row>
    <row r="117" spans="1:16" ht="19.5" customHeight="1" x14ac:dyDescent="0.3">
      <c r="A117" s="37"/>
      <c r="B117" s="16"/>
      <c r="C117" s="17"/>
      <c r="D117" s="18"/>
      <c r="E117" s="18"/>
      <c r="F117" s="18"/>
      <c r="G117" s="18"/>
      <c r="H117" s="18"/>
      <c r="I117" s="18"/>
      <c r="J117" s="70"/>
      <c r="K117" s="70"/>
      <c r="L117" s="70"/>
      <c r="M117" s="70"/>
      <c r="N117" s="70"/>
      <c r="O117" s="37"/>
      <c r="P117" s="5"/>
    </row>
    <row r="118" spans="1:16" ht="3.75" customHeight="1" x14ac:dyDescent="0.3">
      <c r="A118" s="55"/>
      <c r="B118" s="1"/>
      <c r="C118" s="2"/>
      <c r="D118" s="21"/>
      <c r="E118" s="21"/>
      <c r="F118" s="21"/>
      <c r="G118" s="21"/>
      <c r="H118" s="21"/>
      <c r="I118" s="21"/>
      <c r="J118" s="76"/>
      <c r="K118" s="76"/>
      <c r="L118" s="76"/>
      <c r="M118" s="76"/>
      <c r="N118" s="76"/>
      <c r="O118" s="55"/>
      <c r="P118" s="5"/>
    </row>
    <row r="119" spans="1:16" ht="6" customHeight="1" x14ac:dyDescent="0.3">
      <c r="A119" s="48"/>
      <c r="B119" s="49"/>
      <c r="C119" s="50"/>
      <c r="D119" s="51"/>
      <c r="E119" s="51"/>
      <c r="F119" s="51"/>
      <c r="G119" s="51"/>
      <c r="H119" s="51"/>
      <c r="I119" s="51"/>
      <c r="J119" s="69"/>
      <c r="K119" s="69"/>
      <c r="L119" s="69"/>
      <c r="M119" s="69"/>
      <c r="N119" s="69"/>
      <c r="O119" s="38"/>
      <c r="P119" s="5"/>
    </row>
    <row r="120" spans="1:16" ht="19.2" customHeight="1" x14ac:dyDescent="0.3">
      <c r="A120" s="52"/>
      <c r="B120" s="116"/>
      <c r="C120" s="117"/>
      <c r="D120" s="95" t="s">
        <v>3</v>
      </c>
      <c r="E120" s="95"/>
      <c r="F120" s="95"/>
      <c r="G120" s="93" t="s">
        <v>4</v>
      </c>
      <c r="H120" s="94"/>
      <c r="I120" s="94"/>
      <c r="J120" s="93" t="s">
        <v>62</v>
      </c>
      <c r="K120" s="94"/>
      <c r="L120" s="94"/>
      <c r="M120" s="94"/>
      <c r="N120" s="85"/>
      <c r="O120" s="39"/>
    </row>
    <row r="121" spans="1:16" ht="31.2" customHeight="1" x14ac:dyDescent="0.3">
      <c r="A121" s="52"/>
      <c r="B121" s="118"/>
      <c r="C121" s="119"/>
      <c r="D121" s="25" t="s">
        <v>5</v>
      </c>
      <c r="E121" s="25" t="s">
        <v>6</v>
      </c>
      <c r="F121" s="25" t="s">
        <v>7</v>
      </c>
      <c r="G121" s="25" t="s">
        <v>5</v>
      </c>
      <c r="H121" s="25" t="s">
        <v>6</v>
      </c>
      <c r="I121" s="25" t="s">
        <v>7</v>
      </c>
      <c r="J121" s="25" t="s">
        <v>5</v>
      </c>
      <c r="K121" s="25" t="s">
        <v>6</v>
      </c>
      <c r="L121" s="25" t="s">
        <v>7</v>
      </c>
      <c r="M121" s="33" t="s">
        <v>54</v>
      </c>
      <c r="N121" s="86"/>
      <c r="O121" s="39"/>
    </row>
    <row r="122" spans="1:16" ht="18" customHeight="1" x14ac:dyDescent="0.3">
      <c r="A122" s="56"/>
      <c r="B122" s="110" t="s">
        <v>46</v>
      </c>
      <c r="C122" s="111"/>
      <c r="D122" s="14">
        <f t="shared" ref="D122:M122" si="12">+D99</f>
        <v>429</v>
      </c>
      <c r="E122" s="14">
        <f t="shared" si="12"/>
        <v>744</v>
      </c>
      <c r="F122" s="14">
        <f t="shared" si="12"/>
        <v>1173</v>
      </c>
      <c r="G122" s="14">
        <f t="shared" si="12"/>
        <v>610</v>
      </c>
      <c r="H122" s="14">
        <f t="shared" si="12"/>
        <v>1171</v>
      </c>
      <c r="I122" s="14">
        <f t="shared" si="12"/>
        <v>1781</v>
      </c>
      <c r="J122" s="14">
        <f t="shared" si="12"/>
        <v>573</v>
      </c>
      <c r="K122" s="14">
        <f t="shared" si="12"/>
        <v>1239</v>
      </c>
      <c r="L122" s="14">
        <f t="shared" si="12"/>
        <v>1812</v>
      </c>
      <c r="M122" s="61">
        <f t="shared" si="12"/>
        <v>7.8573483160250062</v>
      </c>
      <c r="N122" s="87"/>
      <c r="O122" s="57"/>
      <c r="P122" s="5"/>
    </row>
    <row r="123" spans="1:16" ht="19.8" customHeight="1" x14ac:dyDescent="0.3">
      <c r="A123" s="56"/>
      <c r="B123" s="112" t="s">
        <v>52</v>
      </c>
      <c r="C123" s="113"/>
      <c r="D123" s="13">
        <f t="shared" ref="D123:I123" si="13">+D115</f>
        <v>62</v>
      </c>
      <c r="E123" s="13">
        <f t="shared" si="13"/>
        <v>74</v>
      </c>
      <c r="F123" s="13">
        <f t="shared" si="13"/>
        <v>136</v>
      </c>
      <c r="G123" s="13">
        <f t="shared" si="13"/>
        <v>486</v>
      </c>
      <c r="H123" s="13">
        <f t="shared" si="13"/>
        <v>292</v>
      </c>
      <c r="I123" s="13">
        <f t="shared" si="13"/>
        <v>778</v>
      </c>
      <c r="J123" s="13">
        <f t="shared" ref="J123:L123" si="14">+J115</f>
        <v>414</v>
      </c>
      <c r="K123" s="13">
        <f t="shared" si="14"/>
        <v>309</v>
      </c>
      <c r="L123" s="13">
        <f t="shared" si="14"/>
        <v>723</v>
      </c>
      <c r="M123" s="62">
        <f t="shared" ref="M123" si="15">+M115</f>
        <v>7.9056834564457068</v>
      </c>
      <c r="N123" s="87"/>
      <c r="O123" s="57"/>
      <c r="P123" s="5"/>
    </row>
    <row r="124" spans="1:16" s="23" customFormat="1" ht="19.5" customHeight="1" x14ac:dyDescent="0.3">
      <c r="A124" s="52"/>
      <c r="B124" s="114" t="s">
        <v>53</v>
      </c>
      <c r="C124" s="115"/>
      <c r="D124" s="28">
        <f t="shared" ref="D124:F124" si="16">+D122+D123</f>
        <v>491</v>
      </c>
      <c r="E124" s="28">
        <f t="shared" si="16"/>
        <v>818</v>
      </c>
      <c r="F124" s="28">
        <f t="shared" si="16"/>
        <v>1309</v>
      </c>
      <c r="G124" s="28">
        <f>+G122+G123</f>
        <v>1096</v>
      </c>
      <c r="H124" s="28">
        <f t="shared" ref="H124:L124" si="17">+H122+H123</f>
        <v>1463</v>
      </c>
      <c r="I124" s="28">
        <f t="shared" si="17"/>
        <v>2559</v>
      </c>
      <c r="J124" s="28">
        <f t="shared" si="17"/>
        <v>987</v>
      </c>
      <c r="K124" s="28">
        <f t="shared" si="17"/>
        <v>1548</v>
      </c>
      <c r="L124" s="28">
        <f t="shared" si="17"/>
        <v>2535</v>
      </c>
      <c r="M124" s="75"/>
      <c r="N124" s="75"/>
      <c r="O124" s="39"/>
      <c r="P124" s="5"/>
    </row>
    <row r="125" spans="1:16" s="23" customFormat="1" ht="19.5" customHeight="1" x14ac:dyDescent="0.3">
      <c r="A125" s="53"/>
      <c r="B125" s="104" t="s">
        <v>136</v>
      </c>
      <c r="C125" s="105"/>
      <c r="D125" s="36"/>
      <c r="E125" s="36"/>
      <c r="F125" s="36"/>
      <c r="G125" s="36"/>
      <c r="H125" s="36"/>
      <c r="I125" s="36"/>
      <c r="J125" s="74"/>
      <c r="K125" s="74"/>
      <c r="L125" s="74"/>
      <c r="M125" s="74"/>
      <c r="N125" s="74"/>
      <c r="O125" s="43"/>
      <c r="P125" s="22"/>
    </row>
    <row r="126" spans="1:16" ht="19.5" customHeight="1" x14ac:dyDescent="0.3">
      <c r="A126" s="16"/>
      <c r="B126" s="16"/>
      <c r="C126" s="17"/>
      <c r="D126" s="18"/>
      <c r="E126" s="18"/>
      <c r="F126" s="18"/>
      <c r="G126" s="18"/>
      <c r="H126" s="18"/>
      <c r="I126" s="18"/>
      <c r="J126" s="16"/>
      <c r="K126" s="16"/>
      <c r="L126" s="16"/>
      <c r="M126" s="16"/>
      <c r="N126" s="16"/>
      <c r="O126" s="16"/>
      <c r="P126" s="22"/>
    </row>
    <row r="127" spans="1:16" x14ac:dyDescent="0.3">
      <c r="D127" s="20"/>
      <c r="E127" s="20"/>
      <c r="F127" s="20"/>
      <c r="G127" s="20"/>
      <c r="H127" s="20"/>
      <c r="I127" s="20"/>
      <c r="P127" s="5"/>
    </row>
    <row r="128" spans="1:16" x14ac:dyDescent="0.3">
      <c r="D128" s="20"/>
      <c r="E128" s="20"/>
      <c r="F128" s="20"/>
      <c r="G128" s="20"/>
      <c r="H128" s="20"/>
      <c r="I128" s="20"/>
      <c r="P128" s="5"/>
    </row>
    <row r="129" spans="4:9" x14ac:dyDescent="0.3">
      <c r="D129" s="20"/>
      <c r="E129" s="20"/>
      <c r="F129" s="20"/>
      <c r="G129" s="20"/>
      <c r="H129" s="20"/>
      <c r="I129" s="20"/>
    </row>
    <row r="130" spans="4:9" x14ac:dyDescent="0.3">
      <c r="D130" s="20"/>
      <c r="E130" s="20"/>
      <c r="F130" s="20"/>
      <c r="G130" s="20"/>
      <c r="H130" s="20"/>
      <c r="I130" s="20"/>
    </row>
    <row r="131" spans="4:9" x14ac:dyDescent="0.3">
      <c r="D131" s="20"/>
      <c r="E131" s="20"/>
      <c r="F131" s="20"/>
      <c r="G131" s="20"/>
      <c r="H131" s="20"/>
      <c r="I131" s="20"/>
    </row>
    <row r="132" spans="4:9" x14ac:dyDescent="0.3">
      <c r="D132" s="20"/>
      <c r="E132" s="20"/>
      <c r="F132" s="20"/>
      <c r="G132" s="20"/>
      <c r="H132" s="20"/>
      <c r="I132" s="20"/>
    </row>
    <row r="133" spans="4:9" x14ac:dyDescent="0.3">
      <c r="D133" s="20"/>
      <c r="E133" s="20"/>
      <c r="F133" s="20"/>
      <c r="G133" s="20"/>
      <c r="H133" s="20"/>
      <c r="I133" s="20"/>
    </row>
    <row r="134" spans="4:9" x14ac:dyDescent="0.3">
      <c r="D134" s="20"/>
      <c r="E134" s="20"/>
      <c r="F134" s="20"/>
      <c r="G134" s="20"/>
      <c r="H134" s="20"/>
      <c r="I134" s="20"/>
    </row>
    <row r="135" spans="4:9" x14ac:dyDescent="0.3">
      <c r="D135" s="20"/>
      <c r="E135" s="20"/>
      <c r="F135" s="20"/>
      <c r="G135" s="20"/>
      <c r="H135" s="20"/>
      <c r="I135" s="20"/>
    </row>
  </sheetData>
  <mergeCells count="39">
    <mergeCell ref="B125:C125"/>
    <mergeCell ref="B103:C103"/>
    <mergeCell ref="B5:C5"/>
    <mergeCell ref="B112:B113"/>
    <mergeCell ref="B122:C122"/>
    <mergeCell ref="B123:C123"/>
    <mergeCell ref="B124:C124"/>
    <mergeCell ref="B107:B108"/>
    <mergeCell ref="B120:C121"/>
    <mergeCell ref="B96:B98"/>
    <mergeCell ref="B105:B106"/>
    <mergeCell ref="C105:C106"/>
    <mergeCell ref="B84:B87"/>
    <mergeCell ref="B88:B90"/>
    <mergeCell ref="B76:B78"/>
    <mergeCell ref="B70:B73"/>
    <mergeCell ref="B1:C1"/>
    <mergeCell ref="B63:B69"/>
    <mergeCell ref="B6:B7"/>
    <mergeCell ref="C6:C7"/>
    <mergeCell ref="D6:F6"/>
    <mergeCell ref="B8:B10"/>
    <mergeCell ref="B19:B28"/>
    <mergeCell ref="B29:B35"/>
    <mergeCell ref="B36:B48"/>
    <mergeCell ref="B49:B62"/>
    <mergeCell ref="B11:B18"/>
    <mergeCell ref="B93:B94"/>
    <mergeCell ref="B79:B83"/>
    <mergeCell ref="G6:I6"/>
    <mergeCell ref="J120:M120"/>
    <mergeCell ref="B74:B75"/>
    <mergeCell ref="G105:I105"/>
    <mergeCell ref="G120:I120"/>
    <mergeCell ref="D105:F105"/>
    <mergeCell ref="D120:F120"/>
    <mergeCell ref="B109:B111"/>
    <mergeCell ref="J105:N105"/>
    <mergeCell ref="J6:N6"/>
  </mergeCells>
  <pageMargins left="0.7" right="0.7" top="0.75" bottom="0.75" header="0.3" footer="0.3"/>
  <pageSetup paperSize="9" orientation="portrait" r:id="rId1"/>
  <webPublishItems count="1">
    <webPublishItem id="24291" divId="1_3_8_24291" sourceType="range" sourceRef="A4:O125" destinationFile="\\gpaq\gpaqssl\lldades\indicadors\2017\1_3_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1_3_8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2017-12-01T10:11:43Z</dcterms:created>
  <dcterms:modified xsi:type="dcterms:W3CDTF">2020-11-17T11:06:39Z</dcterms:modified>
</cp:coreProperties>
</file>