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1240" windowHeight="12828"/>
  </bookViews>
  <sheets>
    <sheet name="115" sheetId="1" r:id="rId1"/>
  </sheets>
  <definedNames>
    <definedName name="_xlnm.Print_Area" localSheetId="0">'115'!$A$4:$F$140</definedName>
  </definedNames>
  <calcPr calcId="162913"/>
</workbook>
</file>

<file path=xl/calcChain.xml><?xml version="1.0" encoding="utf-8"?>
<calcChain xmlns="http://schemas.openxmlformats.org/spreadsheetml/2006/main">
  <c r="L68" i="1" l="1"/>
  <c r="E139" i="1" l="1"/>
  <c r="G139" i="1"/>
  <c r="H139" i="1"/>
  <c r="J139" i="1"/>
  <c r="K139" i="1"/>
  <c r="E113" i="1"/>
  <c r="G113" i="1"/>
  <c r="H113" i="1"/>
  <c r="J113" i="1"/>
  <c r="K113" i="1"/>
  <c r="D113" i="1"/>
  <c r="L89" i="1"/>
  <c r="L90" i="1"/>
  <c r="I89" i="1"/>
  <c r="I90" i="1"/>
  <c r="F89" i="1"/>
  <c r="F90" i="1"/>
  <c r="K84" i="1"/>
  <c r="L135" i="1" l="1"/>
  <c r="L134" i="1"/>
  <c r="L133" i="1"/>
  <c r="L132" i="1"/>
  <c r="L131" i="1"/>
  <c r="L130" i="1"/>
  <c r="I135" i="1"/>
  <c r="I134" i="1"/>
  <c r="I133" i="1"/>
  <c r="I132" i="1"/>
  <c r="I131" i="1"/>
  <c r="I130" i="1"/>
  <c r="F135" i="1"/>
  <c r="F134" i="1"/>
  <c r="F133" i="1"/>
  <c r="F132" i="1"/>
  <c r="F131" i="1"/>
  <c r="F130" i="1"/>
  <c r="L125" i="1" l="1"/>
  <c r="I125" i="1"/>
  <c r="F125" i="1"/>
  <c r="L127" i="1"/>
  <c r="I127" i="1"/>
  <c r="F127" i="1"/>
  <c r="L79" i="1"/>
  <c r="L62" i="1"/>
  <c r="I62" i="1"/>
  <c r="L36" i="1"/>
  <c r="F36" i="1"/>
  <c r="I36" i="1"/>
  <c r="L22" i="1"/>
  <c r="I22" i="1"/>
  <c r="F22" i="1"/>
  <c r="K143" i="1" l="1"/>
  <c r="J84" i="1"/>
  <c r="J143" i="1" s="1"/>
  <c r="K144" i="1"/>
  <c r="J144" i="1"/>
  <c r="L138" i="1"/>
  <c r="L137" i="1"/>
  <c r="L136" i="1"/>
  <c r="L126" i="1"/>
  <c r="L129" i="1"/>
  <c r="L128" i="1"/>
  <c r="L124" i="1"/>
  <c r="L123" i="1"/>
  <c r="L122" i="1"/>
  <c r="L110" i="1"/>
  <c r="L109" i="1"/>
  <c r="L111" i="1"/>
  <c r="L108" i="1"/>
  <c r="L107" i="1"/>
  <c r="L105" i="1"/>
  <c r="L104" i="1"/>
  <c r="L103" i="1"/>
  <c r="L102" i="1"/>
  <c r="L101" i="1"/>
  <c r="L100" i="1"/>
  <c r="L99" i="1"/>
  <c r="L98" i="1"/>
  <c r="L97" i="1"/>
  <c r="L95" i="1"/>
  <c r="L106" i="1"/>
  <c r="L96" i="1"/>
  <c r="L112" i="1"/>
  <c r="L94" i="1"/>
  <c r="L93" i="1"/>
  <c r="L92" i="1"/>
  <c r="L91" i="1"/>
  <c r="I45" i="1"/>
  <c r="L45" i="1"/>
  <c r="L83" i="1"/>
  <c r="L82" i="1"/>
  <c r="L81" i="1"/>
  <c r="L80" i="1"/>
  <c r="L75" i="1"/>
  <c r="L78" i="1"/>
  <c r="L77" i="1"/>
  <c r="L76" i="1"/>
  <c r="L74" i="1"/>
  <c r="L73" i="1"/>
  <c r="L72" i="1"/>
  <c r="L70" i="1"/>
  <c r="L63" i="1"/>
  <c r="L71" i="1"/>
  <c r="L69" i="1"/>
  <c r="L67" i="1"/>
  <c r="L66" i="1"/>
  <c r="L65" i="1"/>
  <c r="L64" i="1"/>
  <c r="L61" i="1"/>
  <c r="L58" i="1"/>
  <c r="L60" i="1"/>
  <c r="L59" i="1"/>
  <c r="L53" i="1"/>
  <c r="L52" i="1"/>
  <c r="L55" i="1"/>
  <c r="L56" i="1"/>
  <c r="L54" i="1"/>
  <c r="L51" i="1"/>
  <c r="L50" i="1"/>
  <c r="L49" i="1"/>
  <c r="L48" i="1"/>
  <c r="L47" i="1"/>
  <c r="L46" i="1"/>
  <c r="L44" i="1"/>
  <c r="L43" i="1"/>
  <c r="L42" i="1"/>
  <c r="L41" i="1"/>
  <c r="L39" i="1"/>
  <c r="L40" i="1"/>
  <c r="L38" i="1"/>
  <c r="L37" i="1"/>
  <c r="L35" i="1"/>
  <c r="L34" i="1"/>
  <c r="L33" i="1"/>
  <c r="L32" i="1"/>
  <c r="L31" i="1"/>
  <c r="L30" i="1"/>
  <c r="L26" i="1"/>
  <c r="L29" i="1"/>
  <c r="L28" i="1"/>
  <c r="L27" i="1"/>
  <c r="L25" i="1"/>
  <c r="L24" i="1"/>
  <c r="L23" i="1"/>
  <c r="L21" i="1"/>
  <c r="L20" i="1"/>
  <c r="L12" i="1"/>
  <c r="L19" i="1"/>
  <c r="L18" i="1"/>
  <c r="L14" i="1"/>
  <c r="L13" i="1"/>
  <c r="L11" i="1"/>
  <c r="L10" i="1"/>
  <c r="L9" i="1"/>
  <c r="L17" i="1"/>
  <c r="L16" i="1"/>
  <c r="L15" i="1"/>
  <c r="L8" i="1"/>
  <c r="L113" i="1" l="1"/>
  <c r="L139" i="1"/>
  <c r="L144" i="1" s="1"/>
  <c r="L84" i="1"/>
  <c r="L143" i="1" s="1"/>
  <c r="J145" i="1"/>
  <c r="K145" i="1"/>
  <c r="I70" i="1"/>
  <c r="L145" i="1" l="1"/>
  <c r="I111" i="1" l="1"/>
  <c r="F111" i="1"/>
  <c r="I60" i="1" l="1"/>
  <c r="D84" i="1"/>
  <c r="D143" i="1" s="1"/>
  <c r="E84" i="1"/>
  <c r="E143" i="1" s="1"/>
  <c r="G84" i="1"/>
  <c r="G143" i="1" s="1"/>
  <c r="H84" i="1"/>
  <c r="H143" i="1" s="1"/>
  <c r="F45" i="1"/>
  <c r="I49" i="1"/>
  <c r="F49" i="1"/>
  <c r="I48" i="1"/>
  <c r="F48" i="1"/>
  <c r="I47" i="1"/>
  <c r="F47" i="1"/>
  <c r="I46" i="1"/>
  <c r="F46" i="1"/>
  <c r="I44" i="1"/>
  <c r="F44" i="1"/>
  <c r="I43" i="1"/>
  <c r="F43" i="1"/>
  <c r="H144" i="1"/>
  <c r="E144" i="1"/>
  <c r="D139" i="1"/>
  <c r="D144" i="1" s="1"/>
  <c r="I138" i="1"/>
  <c r="F138" i="1"/>
  <c r="I137" i="1"/>
  <c r="F137" i="1"/>
  <c r="I136" i="1"/>
  <c r="F136" i="1"/>
  <c r="I126" i="1"/>
  <c r="F126" i="1"/>
  <c r="I129" i="1"/>
  <c r="F129" i="1"/>
  <c r="I128" i="1"/>
  <c r="F128" i="1"/>
  <c r="I124" i="1"/>
  <c r="F124" i="1"/>
  <c r="I123" i="1"/>
  <c r="F123" i="1"/>
  <c r="I122" i="1"/>
  <c r="F122" i="1"/>
  <c r="F139" i="1" s="1"/>
  <c r="I110" i="1"/>
  <c r="F110" i="1"/>
  <c r="I109" i="1"/>
  <c r="F109" i="1"/>
  <c r="I108" i="1"/>
  <c r="F108" i="1"/>
  <c r="I107" i="1"/>
  <c r="F107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5" i="1"/>
  <c r="F95" i="1"/>
  <c r="I106" i="1"/>
  <c r="F106" i="1"/>
  <c r="I96" i="1"/>
  <c r="F96" i="1"/>
  <c r="I112" i="1"/>
  <c r="F112" i="1"/>
  <c r="I94" i="1"/>
  <c r="F94" i="1"/>
  <c r="I93" i="1"/>
  <c r="F93" i="1"/>
  <c r="I92" i="1"/>
  <c r="F92" i="1"/>
  <c r="I91" i="1"/>
  <c r="I113" i="1" s="1"/>
  <c r="F91" i="1"/>
  <c r="I83" i="1"/>
  <c r="F83" i="1"/>
  <c r="I82" i="1"/>
  <c r="F82" i="1"/>
  <c r="I81" i="1"/>
  <c r="F81" i="1"/>
  <c r="I80" i="1"/>
  <c r="F80" i="1"/>
  <c r="I79" i="1"/>
  <c r="F79" i="1"/>
  <c r="I75" i="1"/>
  <c r="F75" i="1"/>
  <c r="I78" i="1"/>
  <c r="F78" i="1"/>
  <c r="I77" i="1"/>
  <c r="F77" i="1"/>
  <c r="I76" i="1"/>
  <c r="F76" i="1"/>
  <c r="I74" i="1"/>
  <c r="F74" i="1"/>
  <c r="I73" i="1"/>
  <c r="F73" i="1"/>
  <c r="I72" i="1"/>
  <c r="F72" i="1"/>
  <c r="I63" i="1"/>
  <c r="F63" i="1"/>
  <c r="I71" i="1"/>
  <c r="F71" i="1"/>
  <c r="I69" i="1"/>
  <c r="F69" i="1"/>
  <c r="I67" i="1"/>
  <c r="F67" i="1"/>
  <c r="I66" i="1"/>
  <c r="F66" i="1"/>
  <c r="I65" i="1"/>
  <c r="F65" i="1"/>
  <c r="I64" i="1"/>
  <c r="F64" i="1"/>
  <c r="I61" i="1"/>
  <c r="F61" i="1"/>
  <c r="I58" i="1"/>
  <c r="F58" i="1"/>
  <c r="I59" i="1"/>
  <c r="F59" i="1"/>
  <c r="F53" i="1"/>
  <c r="I52" i="1"/>
  <c r="F52" i="1"/>
  <c r="I55" i="1"/>
  <c r="F55" i="1"/>
  <c r="I53" i="1"/>
  <c r="F57" i="1"/>
  <c r="I56" i="1"/>
  <c r="F56" i="1"/>
  <c r="I54" i="1"/>
  <c r="F54" i="1"/>
  <c r="I51" i="1"/>
  <c r="F51" i="1"/>
  <c r="I50" i="1"/>
  <c r="F50" i="1"/>
  <c r="F113" i="1" l="1"/>
  <c r="I139" i="1"/>
  <c r="I144" i="1" s="1"/>
  <c r="E145" i="1"/>
  <c r="D145" i="1"/>
  <c r="H145" i="1"/>
  <c r="G144" i="1"/>
  <c r="G145" i="1" s="1"/>
  <c r="F144" i="1"/>
  <c r="I15" i="1" l="1"/>
  <c r="I16" i="1"/>
  <c r="I17" i="1"/>
  <c r="I9" i="1"/>
  <c r="I10" i="1"/>
  <c r="I11" i="1"/>
  <c r="I13" i="1"/>
  <c r="I14" i="1"/>
  <c r="I18" i="1"/>
  <c r="I19" i="1"/>
  <c r="I12" i="1"/>
  <c r="I20" i="1"/>
  <c r="I21" i="1"/>
  <c r="I23" i="1"/>
  <c r="I24" i="1"/>
  <c r="I25" i="1"/>
  <c r="I27" i="1"/>
  <c r="I28" i="1"/>
  <c r="I29" i="1"/>
  <c r="I26" i="1"/>
  <c r="I30" i="1"/>
  <c r="I31" i="1"/>
  <c r="I32" i="1"/>
  <c r="I33" i="1"/>
  <c r="I34" i="1"/>
  <c r="I35" i="1"/>
  <c r="I37" i="1"/>
  <c r="I38" i="1"/>
  <c r="I40" i="1"/>
  <c r="I39" i="1"/>
  <c r="I41" i="1"/>
  <c r="I42" i="1"/>
  <c r="I8" i="1"/>
  <c r="I84" i="1" l="1"/>
  <c r="I143" i="1" s="1"/>
  <c r="I145" i="1" s="1"/>
  <c r="F26" i="1" l="1"/>
  <c r="F42" i="1"/>
  <c r="F21" i="1"/>
  <c r="F12" i="1"/>
  <c r="F19" i="1"/>
  <c r="F18" i="1"/>
  <c r="F14" i="1"/>
  <c r="F13" i="1"/>
  <c r="F11" i="1"/>
  <c r="F10" i="1"/>
  <c r="F9" i="1"/>
  <c r="F17" i="1"/>
  <c r="F16" i="1"/>
  <c r="F15" i="1"/>
  <c r="F41" i="1"/>
  <c r="F39" i="1"/>
  <c r="F40" i="1"/>
  <c r="F38" i="1"/>
  <c r="F37" i="1"/>
  <c r="F35" i="1"/>
  <c r="F34" i="1"/>
  <c r="F33" i="1"/>
  <c r="F32" i="1"/>
  <c r="F31" i="1"/>
  <c r="F30" i="1"/>
  <c r="F29" i="1"/>
  <c r="F28" i="1"/>
  <c r="F27" i="1"/>
  <c r="F25" i="1"/>
  <c r="F24" i="1"/>
  <c r="F23" i="1"/>
  <c r="F20" i="1"/>
  <c r="F8" i="1"/>
  <c r="F84" i="1" l="1"/>
  <c r="F143" i="1" s="1"/>
  <c r="F145" i="1" s="1"/>
</calcChain>
</file>

<file path=xl/sharedStrings.xml><?xml version="1.0" encoding="utf-8"?>
<sst xmlns="http://schemas.openxmlformats.org/spreadsheetml/2006/main" count="192" uniqueCount="129">
  <si>
    <t>Centres propis</t>
  </si>
  <si>
    <t>Centre</t>
  </si>
  <si>
    <t>Dones</t>
  </si>
  <si>
    <t>Homes</t>
  </si>
  <si>
    <t>Total</t>
  </si>
  <si>
    <t>200 FME</t>
  </si>
  <si>
    <t>210 ETSAB</t>
  </si>
  <si>
    <t>230 ETSETB</t>
  </si>
  <si>
    <t>240 ETSEIB</t>
  </si>
  <si>
    <t>250 ETSECCPB</t>
  </si>
  <si>
    <t>270 FIB</t>
  </si>
  <si>
    <t>290 ETSAV</t>
  </si>
  <si>
    <t>280 FNB</t>
  </si>
  <si>
    <t>310 EPSEB</t>
  </si>
  <si>
    <t>330 EPSEM</t>
  </si>
  <si>
    <t>340 EPSEVG</t>
  </si>
  <si>
    <t>390 ESAB</t>
  </si>
  <si>
    <t>Centres adscrits</t>
  </si>
  <si>
    <t>801 EUNCET</t>
  </si>
  <si>
    <t>802 EAE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</si>
  <si>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</si>
  <si>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</si>
  <si>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</si>
  <si>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</si>
  <si>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</si>
  <si>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</si>
  <si>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</si>
  <si>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</si>
  <si>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</si>
  <si>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</si>
  <si>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</si>
  <si>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</si>
  <si>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</si>
  <si>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</si>
  <si>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</si>
  <si>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</si>
  <si>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</si>
  <si>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</si>
  <si>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TOTAL GRAU</t>
  </si>
  <si>
    <t>Grau en Administració i Direcció d'Empreses</t>
  </si>
  <si>
    <t>Grau en Enginyeria Biomèdica</t>
  </si>
  <si>
    <t>Grau en Enginyeria de l'Energia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</si>
  <si>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</si>
  <si>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</si>
  <si>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</si>
  <si>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</si>
  <si>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</si>
  <si>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</si>
  <si>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</si>
  <si>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</si>
  <si>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</si>
  <si>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</si>
  <si>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</si>
  <si>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Geològica</t>
  </si>
  <si>
    <t>Grau en Enginyeria en Tecnologies Industrials</t>
  </si>
  <si>
    <t xml:space="preserve">Grau en Enginyeria de Materials 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</si>
  <si>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</si>
  <si>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</si>
  <si>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</si>
  <si>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</si>
  <si>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</si>
  <si>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</si>
  <si>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</si>
  <si>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Disseny Industrial i Desenvolupament del Producte</t>
  </si>
  <si>
    <t>370 FOOT</t>
  </si>
  <si>
    <t>Grau en Enginyeria Física</t>
  </si>
  <si>
    <t>860 EEI</t>
  </si>
  <si>
    <t>Distribució per gènere i estudis</t>
  </si>
  <si>
    <t>Estudiantat matriculat a estudis de grau</t>
  </si>
  <si>
    <t>TOTAL CENTRES PROPIS</t>
  </si>
  <si>
    <t>Grau en Enginyeria en Organització Industrial</t>
  </si>
  <si>
    <t>Grau en Estudis d'Arquitectura</t>
  </si>
  <si>
    <t>Grau Fase Inicial Comuna</t>
  </si>
  <si>
    <t>Grau en Enginyeria d'Obres Públiques</t>
  </si>
  <si>
    <t>Grau en Enginyeria en Sistemes i Tecnologia Naval</t>
  </si>
  <si>
    <t>Grau en Tecnologies Marines</t>
  </si>
  <si>
    <t>Grau en Nàutica i Transport Marítim</t>
  </si>
  <si>
    <t>Grau Fase Inicial Comuna (estudis aeronavegació)</t>
  </si>
  <si>
    <t>Grau en Màrqueting i Comunicació Digital</t>
  </si>
  <si>
    <t>Grau en Disseny i Desenvolupament de Videojocs</t>
  </si>
  <si>
    <t>DOBLES TITULACIONS CFIS</t>
  </si>
  <si>
    <t>TOTAL CFIS</t>
  </si>
  <si>
    <t xml:space="preserve">Els estudiants del CFIS estan inclosos a la taula anterior a cadascuna de les titulacions individuals de les que s'han matriculat </t>
  </si>
  <si>
    <t>2015-2016</t>
  </si>
  <si>
    <t>Grau en Enginyeria de Tecnologies i Serveis de Telecomunicació</t>
  </si>
  <si>
    <t>Doble titulació en Grau Enginyeria de Sistemes Aeroespacials i Grau en Enginyeria de Sistemes de Telecomunicació o Grau en Enginyeria Telemàtica</t>
  </si>
  <si>
    <t>Grau en Enginyeria de Sistemes Aeroespacials</t>
  </si>
  <si>
    <t>Grau en Arquitectura Tècnica i Edificació</t>
  </si>
  <si>
    <t>Grau en Ciències i Tecnologies de les Telecomunicacions - Grau en Enginyeria Tecnologies Industrials</t>
  </si>
  <si>
    <t>Grau en Ciències i Tecnologies de les Telecomunicacions - Grau en Enginyeria Informàtica</t>
  </si>
  <si>
    <t>Grau en Ciències i Tecnologies de les Telecomunicacions - Grau en Matemàtiques</t>
  </si>
  <si>
    <t>Grau en Enginyeria Civil - Grau en Matemàtiques</t>
  </si>
  <si>
    <t>Grau en Enginyeria de Tecnologies Aeroespacials - Grau en Enginyeria Civil</t>
  </si>
  <si>
    <t>Grau en Enginyeria de Tecnologies Aeroespacials - Grau en Matemàtiques</t>
  </si>
  <si>
    <t>Grau en Enginyeria de Tecnologies Aeroespacials - Grau en Enginyeria Tecnologies Industrials</t>
  </si>
  <si>
    <t>Grau en Enginyeria en Tecnologies Industrials - Grau en Enginyeria Civil</t>
  </si>
  <si>
    <t>Grau en Enginyeria en Tecnologies Industrials - Grau en Enginyeria Informàtica</t>
  </si>
  <si>
    <t>Grau en Enginyeria en Tecnologies Industrials - Grau en Matemàtiques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</si>
  <si>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</si>
  <si>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</si>
  <si>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</si>
  <si>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Enginyeria Informàtica</t>
  </si>
  <si>
    <t>Grau en Enginyeria Física - Grau en Matemàtiques</t>
  </si>
  <si>
    <t>Grau en Enginyeria de Tecnologies i Serveis de Telecomunicació - Grau en Enginyeria en Tecnologies Industrials</t>
  </si>
  <si>
    <t>Grau en Enginyeria de Tecnologies i Serveis de Telecomunicació - Grau en Enginyeria Física</t>
  </si>
  <si>
    <t>Grau en Enginyeria de Tecnologies i Serveis de Telecomunicació - Grau en Matemàtiques</t>
  </si>
  <si>
    <t>Grau en Enginyeria de Tecnologies i Serveis de Telecomunicació - Grau en Enginyeria de Tecnologies Aeroespacials</t>
  </si>
  <si>
    <t>2016-2017</t>
  </si>
  <si>
    <t>295 EEBE</t>
  </si>
  <si>
    <t>Grau en Enginyeria de Materials</t>
  </si>
  <si>
    <t>Grau en Enginyeria en Geoinformació i Geomàtica</t>
  </si>
  <si>
    <t>Grau en Enginyeria de Tecnologies i Serveis de Telecomunicació - Grau en Informàtica</t>
  </si>
  <si>
    <t>162 CFIS</t>
  </si>
  <si>
    <t>Grau en Enginyeria Minera</t>
  </si>
  <si>
    <t>2017-2018</t>
  </si>
  <si>
    <t>Grau en Ciència i Enginyeria de Dades</t>
  </si>
  <si>
    <t>Grau en Enginyeria de Recursos Energètics i Miners</t>
  </si>
  <si>
    <t>Grau en Enginyeria d'Automoció</t>
  </si>
  <si>
    <t>Grau en Matemàtiques - Grau en Enginyeria Informàtica</t>
  </si>
  <si>
    <t>Grau en Disseny, Animació i Art Digital</t>
  </si>
  <si>
    <t>205 ESEIAAT</t>
  </si>
  <si>
    <t>820 EUETIB</t>
  </si>
  <si>
    <t>Grau Fase Inicial Comuna (estudis telecomunicació i telemàtica)</t>
  </si>
  <si>
    <t>Grau en Enginyeria de Tecnologies Aeroespacials - Grau en Enginyeria Informàtica</t>
  </si>
  <si>
    <t>Grau en Ciència i Enginyeria de Dades - Grau en Enginyeria Física</t>
  </si>
  <si>
    <t>Grau en Ciència i Enginyeria de Dades - Grau en Matemàtiques</t>
  </si>
  <si>
    <t>Grau en Enginyeria en organització industrial</t>
  </si>
  <si>
    <t>Dades a juny de 2019</t>
  </si>
  <si>
    <t>Grau en Ciències i Tecnologia de l'Edificació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</si>
</sst>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0\ ;&quot; (&quot;0\);&quot; - &quot;;@\ 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rgb="FF003366"/>
      <name val="Arial"/>
      <family val="2"/>
    </font>
    <font>
      <i/>
      <sz val="8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/>
      <right/>
      <top style="thin">
        <color theme="4" tint="-0.24994659260841701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</borders>
  <cellStyleXfs count="15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3" applyNumberFormat="0" applyFont="0" applyFill="0" applyAlignment="0" applyProtection="0"/>
    <xf numFmtId="0" fontId="4" fillId="4" borderId="5" applyNumberFormat="0" applyFont="0" applyFill="0" applyAlignment="0" applyProtection="0"/>
    <xf numFmtId="0" fontId="3" fillId="5" borderId="7">
      <alignment horizontal="center" vertical="center" wrapText="1"/>
    </xf>
    <xf numFmtId="3" fontId="6" fillId="7" borderId="7" applyNumberFormat="0">
      <alignment vertical="center"/>
    </xf>
    <xf numFmtId="3" fontId="6" fillId="9" borderId="7" applyNumberFormat="0">
      <alignment vertical="center"/>
    </xf>
    <xf numFmtId="3" fontId="6" fillId="4" borderId="0" applyNumberFormat="0">
      <alignment vertical="center"/>
    </xf>
    <xf numFmtId="0" fontId="7" fillId="0" borderId="10" applyNumberFormat="0" applyFont="0" applyFill="0" applyAlignment="0" applyProtection="0"/>
    <xf numFmtId="0" fontId="4" fillId="4" borderId="12" applyNumberFormat="0" applyFont="0" applyFill="0" applyAlignment="0" applyProtection="0"/>
    <xf numFmtId="0" fontId="7" fillId="0" borderId="17" applyNumberFormat="0" applyFont="0" applyFill="0" applyAlignment="0" applyProtection="0"/>
    <xf numFmtId="4" fontId="8" fillId="13" borderId="7" applyNumberFormat="0">
      <alignment vertical="center"/>
    </xf>
    <xf numFmtId="4" fontId="8" fillId="14" borderId="7" applyNumberFormat="0">
      <alignment vertical="center"/>
    </xf>
    <xf numFmtId="0" fontId="7" fillId="0" borderId="18" applyNumberFormat="0" applyFont="0" applyFill="0" applyAlignment="0" applyProtection="0"/>
    <xf numFmtId="0" fontId="4" fillId="4" borderId="19" applyNumberFormat="0" applyFont="0" applyFill="0" applyAlignment="0" applyProtection="0"/>
  </cellStyleXfs>
  <cellXfs count="142">
    <xf numFmtId="0" fontId="0" fillId="0" borderId="0" xfId="0"/>
    <xf numFmtId="0" fontId="1" fillId="2" borderId="0" xfId="0" applyFont="1" applyFill="1"/>
    <xf numFmtId="0" fontId="1" fillId="2" borderId="2" xfId="1" applyFont="1" applyFill="1" applyBorder="1" applyAlignment="1"/>
    <xf numFmtId="0" fontId="1" fillId="2" borderId="4" xfId="2" applyFont="1" applyFill="1" applyBorder="1"/>
    <xf numFmtId="0" fontId="1" fillId="2" borderId="4" xfId="2" applyFont="1" applyFill="1" applyBorder="1" applyAlignment="1"/>
    <xf numFmtId="0" fontId="1" fillId="2" borderId="6" xfId="3" applyFont="1" applyFill="1" applyBorder="1"/>
    <xf numFmtId="0" fontId="5" fillId="6" borderId="8" xfId="4" applyFont="1" applyFill="1" applyBorder="1">
      <alignment horizontal="center" vertical="center" wrapText="1"/>
    </xf>
    <xf numFmtId="0" fontId="1" fillId="10" borderId="8" xfId="6" applyNumberFormat="1" applyFont="1" applyFill="1" applyBorder="1" applyAlignment="1">
      <alignment vertical="center"/>
    </xf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1" fillId="0" borderId="0" xfId="3" applyFont="1" applyFill="1" applyBorder="1"/>
    <xf numFmtId="0" fontId="1" fillId="12" borderId="0" xfId="7" applyNumberFormat="1" applyFont="1" applyFill="1" applyAlignment="1">
      <alignment vertical="center"/>
    </xf>
    <xf numFmtId="0" fontId="2" fillId="0" borderId="0" xfId="0" applyFont="1"/>
    <xf numFmtId="0" fontId="1" fillId="2" borderId="11" xfId="8" applyFont="1" applyFill="1" applyBorder="1"/>
    <xf numFmtId="0" fontId="2" fillId="2" borderId="13" xfId="9" applyFont="1" applyFill="1" applyBorder="1"/>
    <xf numFmtId="0" fontId="2" fillId="2" borderId="13" xfId="9" applyFont="1" applyFill="1" applyBorder="1" applyAlignment="1"/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8" borderId="8" xfId="11" applyNumberFormat="1" applyFont="1" applyFill="1" applyBorder="1" applyAlignment="1">
      <alignment vertical="center"/>
    </xf>
    <xf numFmtId="0" fontId="1" fillId="0" borderId="20" xfId="8" applyFont="1" applyFill="1" applyBorder="1"/>
    <xf numFmtId="0" fontId="1" fillId="2" borderId="21" xfId="0" applyFont="1" applyFill="1" applyBorder="1"/>
    <xf numFmtId="0" fontId="1" fillId="0" borderId="21" xfId="3" applyFont="1" applyFill="1" applyBorder="1" applyAlignment="1">
      <alignment vertical="center"/>
    </xf>
    <xf numFmtId="0" fontId="1" fillId="0" borderId="22" xfId="8" applyFont="1" applyFill="1" applyBorder="1"/>
    <xf numFmtId="0" fontId="1" fillId="0" borderId="23" xfId="8" applyFont="1" applyFill="1" applyBorder="1"/>
    <xf numFmtId="0" fontId="1" fillId="0" borderId="24" xfId="3" applyFont="1" applyFill="1" applyBorder="1" applyAlignment="1">
      <alignment vertical="center"/>
    </xf>
    <xf numFmtId="3" fontId="1" fillId="0" borderId="24" xfId="3" applyNumberFormat="1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0" fontId="1" fillId="10" borderId="8" xfId="6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2" borderId="25" xfId="2" applyFont="1" applyFill="1" applyBorder="1"/>
    <xf numFmtId="0" fontId="2" fillId="2" borderId="26" xfId="9" applyFont="1" applyFill="1" applyBorder="1"/>
    <xf numFmtId="164" fontId="1" fillId="8" borderId="9" xfId="5" applyNumberFormat="1" applyFont="1" applyFill="1" applyBorder="1">
      <alignment vertical="center"/>
    </xf>
    <xf numFmtId="164" fontId="1" fillId="10" borderId="9" xfId="6" applyNumberFormat="1" applyFont="1" applyFill="1" applyBorder="1">
      <alignment vertical="center"/>
    </xf>
    <xf numFmtId="164" fontId="1" fillId="10" borderId="9" xfId="5" applyNumberFormat="1" applyFont="1" applyFill="1" applyBorder="1">
      <alignment vertical="center"/>
    </xf>
    <xf numFmtId="0" fontId="0" fillId="0" borderId="0" xfId="0" applyAlignment="1">
      <alignment vertical="center"/>
    </xf>
    <xf numFmtId="0" fontId="1" fillId="2" borderId="27" xfId="1" applyFont="1" applyFill="1" applyBorder="1" applyAlignment="1">
      <alignment vertical="center"/>
    </xf>
    <xf numFmtId="164" fontId="5" fillId="6" borderId="8" xfId="5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2" fillId="0" borderId="21" xfId="3" applyNumberFormat="1" applyFont="1" applyFill="1" applyBorder="1" applyAlignment="1">
      <alignment vertical="center"/>
    </xf>
    <xf numFmtId="3" fontId="5" fillId="11" borderId="8" xfId="5" applyNumberFormat="1" applyFont="1" applyFill="1" applyBorder="1">
      <alignment vertical="center"/>
    </xf>
    <xf numFmtId="3" fontId="5" fillId="6" borderId="8" xfId="0" applyNumberFormat="1" applyFont="1" applyFill="1" applyBorder="1" applyAlignment="1">
      <alignment vertical="center"/>
    </xf>
    <xf numFmtId="0" fontId="1" fillId="8" borderId="8" xfId="6" applyNumberFormat="1" applyFont="1" applyFill="1" applyBorder="1" applyAlignment="1">
      <alignment vertical="center" wrapText="1"/>
    </xf>
    <xf numFmtId="164" fontId="5" fillId="6" borderId="9" xfId="7" applyNumberFormat="1" applyFont="1" applyFill="1" applyBorder="1">
      <alignment vertical="center"/>
    </xf>
    <xf numFmtId="0" fontId="1" fillId="2" borderId="33" xfId="0" applyFont="1" applyFill="1" applyBorder="1"/>
    <xf numFmtId="0" fontId="1" fillId="0" borderId="34" xfId="8" applyFont="1" applyFill="1" applyBorder="1"/>
    <xf numFmtId="0" fontId="1" fillId="0" borderId="35" xfId="3" applyFont="1" applyFill="1" applyBorder="1" applyAlignment="1">
      <alignment vertical="center"/>
    </xf>
    <xf numFmtId="3" fontId="1" fillId="0" borderId="35" xfId="3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64" fontId="1" fillId="15" borderId="9" xfId="5" applyNumberFormat="1" applyFont="1" applyFill="1" applyBorder="1">
      <alignment vertical="center"/>
    </xf>
    <xf numFmtId="164" fontId="1" fillId="15" borderId="9" xfId="6" applyNumberFormat="1" applyFont="1" applyFill="1" applyBorder="1">
      <alignment vertical="center"/>
    </xf>
    <xf numFmtId="0" fontId="1" fillId="10" borderId="8" xfId="5" applyNumberFormat="1" applyFont="1" applyFill="1" applyBorder="1">
      <alignment vertical="center"/>
    </xf>
    <xf numFmtId="0" fontId="1" fillId="0" borderId="0" xfId="0" applyFont="1"/>
    <xf numFmtId="165" fontId="1" fillId="8" borderId="8" xfId="5" applyNumberFormat="1" applyFont="1" applyFill="1" applyBorder="1">
      <alignment vertical="center"/>
    </xf>
    <xf numFmtId="0" fontId="1" fillId="10" borderId="8" xfId="5" applyNumberFormat="1" applyFont="1" applyFill="1" applyBorder="1" applyAlignment="1">
      <alignment vertical="center" wrapText="1"/>
    </xf>
    <xf numFmtId="164" fontId="1" fillId="8" borderId="9" xfId="6" applyNumberFormat="1" applyFont="1" applyFill="1" applyBorder="1">
      <alignment vertical="center"/>
    </xf>
    <xf numFmtId="0" fontId="1" fillId="10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2" fillId="2" borderId="38" xfId="1" applyFont="1" applyFill="1" applyBorder="1" applyAlignment="1"/>
    <xf numFmtId="0" fontId="2" fillId="2" borderId="39" xfId="1" applyFont="1" applyFill="1" applyBorder="1" applyAlignment="1"/>
    <xf numFmtId="0" fontId="0" fillId="0" borderId="40" xfId="0" applyBorder="1"/>
    <xf numFmtId="0" fontId="2" fillId="2" borderId="41" xfId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" fillId="2" borderId="43" xfId="3" applyFont="1" applyFill="1" applyBorder="1"/>
    <xf numFmtId="0" fontId="0" fillId="0" borderId="42" xfId="0" applyBorder="1"/>
    <xf numFmtId="0" fontId="1" fillId="2" borderId="43" xfId="3" applyFont="1" applyFill="1" applyBorder="1"/>
    <xf numFmtId="0" fontId="1" fillId="2" borderId="44" xfId="3" applyFont="1" applyFill="1" applyBorder="1"/>
    <xf numFmtId="164" fontId="1" fillId="2" borderId="42" xfId="10" applyNumberFormat="1" applyFont="1" applyFill="1" applyBorder="1" applyAlignment="1"/>
    <xf numFmtId="164" fontId="0" fillId="0" borderId="0" xfId="0" applyNumberFormat="1" applyBorder="1"/>
    <xf numFmtId="0" fontId="0" fillId="0" borderId="0" xfId="0" applyBorder="1"/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1" fillId="10" borderId="8" xfId="6" applyNumberFormat="1" applyFont="1" applyFill="1" applyBorder="1">
      <alignment vertical="center"/>
    </xf>
    <xf numFmtId="0" fontId="2" fillId="2" borderId="49" xfId="1" applyFont="1" applyFill="1" applyBorder="1" applyAlignment="1"/>
    <xf numFmtId="0" fontId="1" fillId="12" borderId="0" xfId="5" applyNumberFormat="1" applyFont="1" applyFill="1" applyBorder="1" applyAlignment="1">
      <alignment horizontal="center" vertical="center" wrapText="1"/>
    </xf>
    <xf numFmtId="0" fontId="2" fillId="2" borderId="21" xfId="2" applyFont="1" applyFill="1" applyBorder="1"/>
    <xf numFmtId="0" fontId="2" fillId="2" borderId="24" xfId="9" applyFont="1" applyFill="1" applyBorder="1"/>
    <xf numFmtId="0" fontId="10" fillId="0" borderId="24" xfId="3" applyFont="1" applyFill="1" applyBorder="1" applyAlignment="1">
      <alignment vertical="center"/>
    </xf>
    <xf numFmtId="0" fontId="1" fillId="15" borderId="8" xfId="5" applyNumberFormat="1" applyFont="1" applyFill="1" applyBorder="1">
      <alignment vertical="center"/>
    </xf>
    <xf numFmtId="0" fontId="10" fillId="2" borderId="30" xfId="0" applyFont="1" applyFill="1" applyBorder="1" applyAlignment="1">
      <alignment horizontal="left"/>
    </xf>
    <xf numFmtId="164" fontId="1" fillId="16" borderId="9" xfId="5" applyNumberFormat="1" applyFont="1" applyFill="1" applyBorder="1">
      <alignment vertical="center"/>
    </xf>
    <xf numFmtId="0" fontId="1" fillId="15" borderId="8" xfId="6" applyNumberFormat="1" applyFont="1" applyFill="1" applyBorder="1">
      <alignment vertical="center"/>
    </xf>
    <xf numFmtId="164" fontId="1" fillId="15" borderId="9" xfId="5" applyNumberFormat="1" applyFont="1" applyFill="1" applyBorder="1" applyAlignment="1">
      <alignment horizontal="right" vertical="center"/>
    </xf>
    <xf numFmtId="165" fontId="1" fillId="16" borderId="8" xfId="5" applyNumberFormat="1" applyFont="1" applyFill="1" applyBorder="1">
      <alignment vertical="center"/>
    </xf>
    <xf numFmtId="0" fontId="1" fillId="10" borderId="8" xfId="6" applyNumberFormat="1" applyFont="1" applyFill="1" applyBorder="1" applyAlignment="1">
      <alignment vertical="center" wrapText="1"/>
    </xf>
    <xf numFmtId="0" fontId="1" fillId="12" borderId="30" xfId="5" applyNumberFormat="1" applyFont="1" applyFill="1" applyBorder="1" applyAlignment="1">
      <alignment horizontal="center" vertical="center" wrapText="1"/>
    </xf>
    <xf numFmtId="0" fontId="1" fillId="10" borderId="8" xfId="6" applyNumberFormat="1" applyFont="1" applyFill="1" applyBorder="1">
      <alignment vertical="center"/>
    </xf>
    <xf numFmtId="0" fontId="1" fillId="15" borderId="8" xfId="5" applyNumberFormat="1" applyFont="1" applyFill="1" applyBorder="1">
      <alignment vertical="center"/>
    </xf>
    <xf numFmtId="0" fontId="1" fillId="8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1" fillId="2" borderId="0" xfId="0" applyFont="1" applyFill="1" applyBorder="1"/>
    <xf numFmtId="0" fontId="2" fillId="2" borderId="52" xfId="1" applyFont="1" applyFill="1" applyBorder="1" applyAlignment="1"/>
    <xf numFmtId="0" fontId="1" fillId="10" borderId="8" xfId="6" applyNumberFormat="1" applyFont="1" applyFill="1" applyBorder="1">
      <alignment vertical="center"/>
    </xf>
    <xf numFmtId="0" fontId="1" fillId="10" borderId="14" xfId="5" applyNumberFormat="1" applyFont="1" applyFill="1" applyBorder="1" applyAlignment="1">
      <alignment horizontal="left" vertical="center"/>
    </xf>
    <xf numFmtId="0" fontId="1" fillId="10" borderId="15" xfId="5" applyNumberFormat="1" applyFont="1" applyFill="1" applyBorder="1" applyAlignment="1">
      <alignment horizontal="left" vertical="center"/>
    </xf>
    <xf numFmtId="0" fontId="1" fillId="8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5" fillId="6" borderId="8" xfId="0" applyFont="1" applyFill="1" applyBorder="1" applyAlignment="1">
      <alignment horizontal="center" vertical="center"/>
    </xf>
    <xf numFmtId="0" fontId="1" fillId="10" borderId="14" xfId="6" applyNumberFormat="1" applyFont="1" applyFill="1" applyBorder="1" applyAlignment="1">
      <alignment horizontal="left" vertical="center"/>
    </xf>
    <xf numFmtId="0" fontId="1" fillId="10" borderId="16" xfId="6" applyNumberFormat="1" applyFont="1" applyFill="1" applyBorder="1" applyAlignment="1">
      <alignment horizontal="left" vertical="center"/>
    </xf>
    <xf numFmtId="0" fontId="1" fillId="10" borderId="15" xfId="6" applyNumberFormat="1" applyFont="1" applyFill="1" applyBorder="1" applyAlignment="1">
      <alignment horizontal="left" vertical="center"/>
    </xf>
    <xf numFmtId="0" fontId="1" fillId="8" borderId="14" xfId="6" applyNumberFormat="1" applyFont="1" applyFill="1" applyBorder="1" applyAlignment="1">
      <alignment horizontal="left" vertical="center"/>
    </xf>
    <xf numFmtId="0" fontId="1" fillId="8" borderId="15" xfId="6" applyNumberFormat="1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1" fillId="10" borderId="8" xfId="6" applyNumberFormat="1" applyFont="1" applyFill="1" applyBorder="1">
      <alignment vertical="center"/>
    </xf>
    <xf numFmtId="0" fontId="1" fillId="15" borderId="8" xfId="5" applyNumberFormat="1" applyFont="1" applyFill="1" applyBorder="1">
      <alignment vertical="center"/>
    </xf>
    <xf numFmtId="0" fontId="5" fillId="6" borderId="8" xfId="4" applyFont="1" applyFill="1" applyBorder="1" applyAlignment="1">
      <alignment horizontal="center" vertical="center" wrapText="1"/>
    </xf>
    <xf numFmtId="0" fontId="1" fillId="15" borderId="14" xfId="5" applyNumberFormat="1" applyFont="1" applyFill="1" applyBorder="1" applyAlignment="1">
      <alignment horizontal="left" vertical="center"/>
    </xf>
    <xf numFmtId="0" fontId="1" fillId="15" borderId="15" xfId="5" applyNumberFormat="1" applyFont="1" applyFill="1" applyBorder="1" applyAlignment="1">
      <alignment horizontal="left" vertical="center"/>
    </xf>
    <xf numFmtId="0" fontId="5" fillId="11" borderId="8" xfId="4" applyFont="1" applyFill="1" applyBorder="1" applyAlignment="1">
      <alignment horizontal="left" vertical="center" wrapText="1"/>
    </xf>
    <xf numFmtId="0" fontId="5" fillId="11" borderId="8" xfId="7" applyNumberFormat="1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1" fillId="8" borderId="14" xfId="5" applyNumberFormat="1" applyFont="1" applyFill="1" applyBorder="1" applyAlignment="1">
      <alignment horizontal="left" vertical="center"/>
    </xf>
    <xf numFmtId="0" fontId="1" fillId="8" borderId="16" xfId="5" applyNumberFormat="1" applyFont="1" applyFill="1" applyBorder="1" applyAlignment="1">
      <alignment horizontal="left" vertical="center"/>
    </xf>
    <xf numFmtId="0" fontId="1" fillId="16" borderId="14" xfId="6" applyNumberFormat="1" applyFont="1" applyFill="1" applyBorder="1" applyAlignment="1">
      <alignment horizontal="left" vertical="center"/>
    </xf>
    <xf numFmtId="0" fontId="1" fillId="16" borderId="15" xfId="6" applyNumberFormat="1" applyFont="1" applyFill="1" applyBorder="1" applyAlignment="1">
      <alignment horizontal="left" vertical="center"/>
    </xf>
    <xf numFmtId="0" fontId="1" fillId="16" borderId="16" xfId="6" applyNumberFormat="1" applyFont="1" applyFill="1" applyBorder="1" applyAlignment="1">
      <alignment horizontal="left" vertical="center"/>
    </xf>
    <xf numFmtId="0" fontId="1" fillId="15" borderId="14" xfId="6" applyNumberFormat="1" applyFont="1" applyFill="1" applyBorder="1" applyAlignment="1">
      <alignment horizontal="left" vertical="center"/>
    </xf>
    <xf numFmtId="0" fontId="1" fillId="15" borderId="15" xfId="6" applyNumberFormat="1" applyFont="1" applyFill="1" applyBorder="1" applyAlignment="1">
      <alignment horizontal="left" vertical="center"/>
    </xf>
    <xf numFmtId="0" fontId="1" fillId="15" borderId="16" xfId="6" applyNumberFormat="1" applyFont="1" applyFill="1" applyBorder="1" applyAlignment="1">
      <alignment horizontal="left" vertical="center"/>
    </xf>
    <xf numFmtId="0" fontId="5" fillId="6" borderId="8" xfId="7" applyNumberFormat="1" applyFont="1" applyFill="1" applyBorder="1">
      <alignment vertical="center"/>
    </xf>
    <xf numFmtId="0" fontId="5" fillId="6" borderId="8" xfId="5" applyNumberFormat="1" applyFont="1" applyFill="1" applyBorder="1">
      <alignment vertical="center"/>
    </xf>
    <xf numFmtId="0" fontId="1" fillId="12" borderId="29" xfId="5" applyNumberFormat="1" applyFont="1" applyFill="1" applyBorder="1" applyAlignment="1">
      <alignment horizontal="center" vertical="center" wrapText="1"/>
    </xf>
    <xf numFmtId="0" fontId="1" fillId="12" borderId="30" xfId="5" applyNumberFormat="1" applyFont="1" applyFill="1" applyBorder="1" applyAlignment="1">
      <alignment horizontal="center" vertical="center" wrapText="1"/>
    </xf>
    <xf numFmtId="0" fontId="5" fillId="6" borderId="29" xfId="4" applyFont="1" applyFill="1" applyBorder="1" applyAlignment="1">
      <alignment horizontal="left" vertical="center" wrapText="1"/>
    </xf>
    <xf numFmtId="0" fontId="5" fillId="6" borderId="31" xfId="4" applyFont="1" applyFill="1" applyBorder="1" applyAlignment="1">
      <alignment horizontal="left" vertical="center" wrapText="1"/>
    </xf>
    <xf numFmtId="0" fontId="5" fillId="6" borderId="28" xfId="4" applyFont="1" applyFill="1" applyBorder="1" applyAlignment="1">
      <alignment horizontal="left" vertical="center" wrapText="1"/>
    </xf>
    <xf numFmtId="0" fontId="5" fillId="6" borderId="32" xfId="4" applyFont="1" applyFill="1" applyBorder="1" applyAlignment="1">
      <alignment horizontal="left" vertical="center" wrapText="1"/>
    </xf>
    <xf numFmtId="0" fontId="1" fillId="8" borderId="14" xfId="5" applyNumberFormat="1" applyFont="1" applyFill="1" applyBorder="1" applyAlignment="1">
      <alignment horizontal="left" vertical="center" wrapText="1"/>
    </xf>
    <xf numFmtId="0" fontId="1" fillId="8" borderId="15" xfId="5" applyNumberFormat="1" applyFont="1" applyFill="1" applyBorder="1" applyAlignment="1">
      <alignment horizontal="left" vertical="center" wrapText="1"/>
    </xf>
    <xf numFmtId="0" fontId="11" fillId="0" borderId="9" xfId="5" applyNumberFormat="1" applyFont="1" applyFill="1" applyBorder="1" applyAlignment="1">
      <alignment horizontal="left" vertical="center"/>
    </xf>
    <xf numFmtId="0" fontId="11" fillId="0" borderId="36" xfId="5" applyNumberFormat="1" applyFont="1" applyFill="1" applyBorder="1" applyAlignment="1">
      <alignment horizontal="left" vertical="center"/>
    </xf>
    <xf numFmtId="0" fontId="11" fillId="0" borderId="37" xfId="5" applyNumberFormat="1" applyFont="1" applyFill="1" applyBorder="1" applyAlignment="1">
      <alignment horizontal="left" vertical="center"/>
    </xf>
    <xf numFmtId="165" fontId="1" fillId="8" borderId="14" xfId="5" applyNumberFormat="1" applyFont="1" applyFill="1" applyBorder="1" applyAlignment="1">
      <alignment horizontal="left" vertical="center"/>
    </xf>
    <xf numFmtId="165" fontId="1" fillId="8" borderId="15" xfId="5" applyNumberFormat="1" applyFont="1" applyFill="1" applyBorder="1" applyAlignment="1">
      <alignment horizontal="left" vertical="center"/>
    </xf>
  </cellXfs>
  <cellStyles count="15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</cellStyles>
  <dxfs count="0"/>
  <tableStyles count="0" defaultTableStyle="TableStyleMedium9" defaultPivotStyle="PivotStyleLight16"/>
  <colors>
    <mruColors>
      <color rgb="FFB8CCE4"/>
      <color rgb="FFDBE5F1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tabSelected="1" topLeftCell="A4" zoomScaleNormal="100" zoomScaleSheetLayoutView="100" workbookViewId="0">
      <selection activeCell="O16" sqref="O16"/>
    </sheetView>
  </sheetViews>
  <sheetFormatPr defaultColWidth="9.109375" defaultRowHeight="14.4" x14ac:dyDescent="0.3"/>
  <cols>
    <col min="1" max="1" width="0.5546875" style="1" customWidth="1"/>
    <col min="2" max="2" width="15.33203125" style="1" customWidth="1"/>
    <col min="3" max="3" width="65.33203125" style="17" customWidth="1"/>
    <col min="4" max="9" width="8" style="18" customWidth="1"/>
    <col min="10" max="12" width="9" style="18" customWidth="1"/>
    <col min="13" max="13" width="0.6640625" customWidth="1"/>
    <col min="14" max="14" width="1.21875" customWidth="1"/>
  </cols>
  <sheetData>
    <row r="1" spans="1:13" x14ac:dyDescent="0.3">
      <c r="B1" s="1" t="s">
        <v>68</v>
      </c>
    </row>
    <row r="2" spans="1:13" x14ac:dyDescent="0.3">
      <c r="B2" s="1" t="s">
        <v>67</v>
      </c>
    </row>
    <row r="3" spans="1:13" ht="15" thickBot="1" x14ac:dyDescent="0.35"/>
    <row r="4" spans="1:13" ht="15" thickTop="1" x14ac:dyDescent="0.3">
      <c r="A4" s="94"/>
      <c r="B4" s="107" t="s">
        <v>0</v>
      </c>
      <c r="C4" s="108"/>
      <c r="D4" s="30"/>
      <c r="E4" s="30"/>
      <c r="F4" s="30"/>
      <c r="G4" s="30"/>
      <c r="H4" s="30"/>
      <c r="I4" s="30"/>
      <c r="J4" s="30"/>
      <c r="K4" s="30"/>
      <c r="L4" s="30"/>
    </row>
    <row r="5" spans="1:13" ht="3.75" customHeight="1" x14ac:dyDescent="0.3">
      <c r="A5" s="95"/>
      <c r="B5" s="59"/>
      <c r="C5" s="60"/>
      <c r="D5" s="60"/>
      <c r="E5" s="59"/>
      <c r="F5" s="60"/>
      <c r="G5" s="60"/>
      <c r="H5" s="60"/>
      <c r="I5" s="60"/>
      <c r="J5" s="77"/>
      <c r="K5" s="77"/>
      <c r="L5" s="77"/>
      <c r="M5" s="61"/>
    </row>
    <row r="6" spans="1:13" s="36" customFormat="1" ht="19.5" customHeight="1" x14ac:dyDescent="0.3">
      <c r="A6" s="62"/>
      <c r="B6" s="111" t="s">
        <v>1</v>
      </c>
      <c r="C6" s="111" t="s">
        <v>46</v>
      </c>
      <c r="D6" s="101" t="s">
        <v>83</v>
      </c>
      <c r="E6" s="101"/>
      <c r="F6" s="101"/>
      <c r="G6" s="101" t="s">
        <v>107</v>
      </c>
      <c r="H6" s="101"/>
      <c r="I6" s="101"/>
      <c r="J6" s="101" t="s">
        <v>114</v>
      </c>
      <c r="K6" s="101"/>
      <c r="L6" s="101"/>
      <c r="M6" s="63"/>
    </row>
    <row r="7" spans="1:13" ht="19.5" customHeight="1" x14ac:dyDescent="0.3">
      <c r="A7" s="64"/>
      <c r="B7" s="111"/>
      <c r="C7" s="111"/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5"/>
    </row>
    <row r="8" spans="1:13" ht="19.5" customHeight="1" x14ac:dyDescent="0.3">
      <c r="A8" s="66"/>
      <c r="B8" s="29" t="s">
        <v>5</v>
      </c>
      <c r="C8" s="7" t="s">
        <v>21</v>
      </c>
      <c r="D8" s="35">
        <v>73</v>
      </c>
      <c r="E8" s="35">
        <v>203</v>
      </c>
      <c r="F8" s="35">
        <f t="shared" ref="F8:F14" si="0">+D8+E8</f>
        <v>276</v>
      </c>
      <c r="G8" s="35">
        <v>67</v>
      </c>
      <c r="H8" s="35">
        <v>213</v>
      </c>
      <c r="I8" s="35">
        <f t="shared" ref="I8:I14" si="1">G8+H8</f>
        <v>280</v>
      </c>
      <c r="J8" s="35">
        <v>68</v>
      </c>
      <c r="K8" s="35">
        <v>209</v>
      </c>
      <c r="L8" s="35">
        <f t="shared" ref="L8:L14" si="2">J8+K8</f>
        <v>277</v>
      </c>
      <c r="M8" s="65"/>
    </row>
    <row r="9" spans="1:13" ht="19.2" customHeight="1" x14ac:dyDescent="0.3">
      <c r="A9" s="66"/>
      <c r="B9" s="105" t="s">
        <v>120</v>
      </c>
      <c r="C9" s="92" t="s">
        <v>63</v>
      </c>
      <c r="D9" s="33">
        <v>135</v>
      </c>
      <c r="E9" s="33">
        <v>126</v>
      </c>
      <c r="F9" s="33">
        <f>+D9+E9</f>
        <v>261</v>
      </c>
      <c r="G9" s="33">
        <v>153</v>
      </c>
      <c r="H9" s="33">
        <v>137</v>
      </c>
      <c r="I9" s="33">
        <f>G9+H9</f>
        <v>290</v>
      </c>
      <c r="J9" s="33">
        <v>154</v>
      </c>
      <c r="K9" s="33">
        <v>135</v>
      </c>
      <c r="L9" s="33">
        <f>J9+K9</f>
        <v>289</v>
      </c>
      <c r="M9" s="65"/>
    </row>
    <row r="10" spans="1:13" ht="19.2" customHeight="1" x14ac:dyDescent="0.3">
      <c r="A10" s="66"/>
      <c r="B10" s="106"/>
      <c r="C10" s="92" t="s">
        <v>24</v>
      </c>
      <c r="D10" s="33">
        <v>36</v>
      </c>
      <c r="E10" s="33">
        <v>127</v>
      </c>
      <c r="F10" s="33">
        <f>+D10+E10</f>
        <v>163</v>
      </c>
      <c r="G10" s="33">
        <v>36</v>
      </c>
      <c r="H10" s="33">
        <v>106</v>
      </c>
      <c r="I10" s="33">
        <f>G10+H10</f>
        <v>142</v>
      </c>
      <c r="J10" s="33">
        <v>41</v>
      </c>
      <c r="K10" s="33">
        <v>118</v>
      </c>
      <c r="L10" s="33">
        <f>J10+K10</f>
        <v>159</v>
      </c>
      <c r="M10" s="65"/>
    </row>
    <row r="11" spans="1:13" ht="19.2" customHeight="1" x14ac:dyDescent="0.3">
      <c r="A11" s="66"/>
      <c r="B11" s="106"/>
      <c r="C11" s="92" t="s">
        <v>30</v>
      </c>
      <c r="D11" s="33">
        <v>24</v>
      </c>
      <c r="E11" s="33">
        <v>31</v>
      </c>
      <c r="F11" s="33">
        <f>+D11+E11</f>
        <v>55</v>
      </c>
      <c r="G11" s="33">
        <v>35</v>
      </c>
      <c r="H11" s="33">
        <v>35</v>
      </c>
      <c r="I11" s="33">
        <f>G11+H11</f>
        <v>70</v>
      </c>
      <c r="J11" s="33">
        <v>39</v>
      </c>
      <c r="K11" s="33">
        <v>25</v>
      </c>
      <c r="L11" s="33">
        <f>J11+K11</f>
        <v>64</v>
      </c>
      <c r="M11" s="65"/>
    </row>
    <row r="12" spans="1:13" ht="19.5" customHeight="1" x14ac:dyDescent="0.3">
      <c r="A12" s="66"/>
      <c r="B12" s="106"/>
      <c r="C12" s="92" t="s">
        <v>31</v>
      </c>
      <c r="D12" s="33">
        <v>53</v>
      </c>
      <c r="E12" s="33">
        <v>432</v>
      </c>
      <c r="F12" s="33">
        <f>+D12+E12</f>
        <v>485</v>
      </c>
      <c r="G12" s="33">
        <v>24</v>
      </c>
      <c r="H12" s="33">
        <v>258</v>
      </c>
      <c r="I12" s="33">
        <f>G12+H12</f>
        <v>282</v>
      </c>
      <c r="J12" s="33">
        <v>26</v>
      </c>
      <c r="K12" s="33">
        <v>207</v>
      </c>
      <c r="L12" s="33">
        <f>J12+K12</f>
        <v>233</v>
      </c>
      <c r="M12" s="65"/>
    </row>
    <row r="13" spans="1:13" ht="19.5" customHeight="1" x14ac:dyDescent="0.3">
      <c r="A13" s="66"/>
      <c r="B13" s="106"/>
      <c r="C13" s="92" t="s">
        <v>28</v>
      </c>
      <c r="D13" s="33">
        <v>4</v>
      </c>
      <c r="E13" s="33">
        <v>119</v>
      </c>
      <c r="F13" s="33">
        <f t="shared" si="0"/>
        <v>123</v>
      </c>
      <c r="G13" s="33">
        <v>6</v>
      </c>
      <c r="H13" s="33">
        <v>137</v>
      </c>
      <c r="I13" s="33">
        <f t="shared" si="1"/>
        <v>143</v>
      </c>
      <c r="J13" s="33">
        <v>7</v>
      </c>
      <c r="K13" s="33">
        <v>149</v>
      </c>
      <c r="L13" s="33">
        <f t="shared" si="2"/>
        <v>156</v>
      </c>
      <c r="M13" s="65"/>
    </row>
    <row r="14" spans="1:13" ht="19.5" customHeight="1" x14ac:dyDescent="0.3">
      <c r="A14" s="66"/>
      <c r="B14" s="106"/>
      <c r="C14" s="92" t="s">
        <v>29</v>
      </c>
      <c r="D14" s="33">
        <v>16</v>
      </c>
      <c r="E14" s="33">
        <v>212</v>
      </c>
      <c r="F14" s="33">
        <f t="shared" si="0"/>
        <v>228</v>
      </c>
      <c r="G14" s="33">
        <v>25</v>
      </c>
      <c r="H14" s="33">
        <v>279</v>
      </c>
      <c r="I14" s="33">
        <f t="shared" si="1"/>
        <v>304</v>
      </c>
      <c r="J14" s="33">
        <v>31</v>
      </c>
      <c r="K14" s="33">
        <v>278</v>
      </c>
      <c r="L14" s="33">
        <f t="shared" si="2"/>
        <v>309</v>
      </c>
      <c r="M14" s="65"/>
    </row>
    <row r="15" spans="1:13" ht="19.5" customHeight="1" x14ac:dyDescent="0.3">
      <c r="A15" s="66"/>
      <c r="B15" s="106"/>
      <c r="C15" s="92" t="s">
        <v>61</v>
      </c>
      <c r="D15" s="33">
        <v>46</v>
      </c>
      <c r="E15" s="33">
        <v>239</v>
      </c>
      <c r="F15" s="33">
        <f>+D15+E15</f>
        <v>285</v>
      </c>
      <c r="G15" s="33">
        <v>44</v>
      </c>
      <c r="H15" s="33">
        <v>238</v>
      </c>
      <c r="I15" s="33">
        <f>G15+H15</f>
        <v>282</v>
      </c>
      <c r="J15" s="33">
        <v>42</v>
      </c>
      <c r="K15" s="33">
        <v>248</v>
      </c>
      <c r="L15" s="33">
        <f>J15+K15</f>
        <v>290</v>
      </c>
      <c r="M15" s="65"/>
    </row>
    <row r="16" spans="1:13" ht="19.5" customHeight="1" x14ac:dyDescent="0.3">
      <c r="A16" s="66"/>
      <c r="B16" s="106"/>
      <c r="C16" s="92" t="s">
        <v>54</v>
      </c>
      <c r="D16" s="33">
        <v>145</v>
      </c>
      <c r="E16" s="33">
        <v>690</v>
      </c>
      <c r="F16" s="33">
        <f>+D16+E16</f>
        <v>835</v>
      </c>
      <c r="G16" s="33">
        <v>127</v>
      </c>
      <c r="H16" s="33">
        <v>665</v>
      </c>
      <c r="I16" s="33">
        <f>G16+H16</f>
        <v>792</v>
      </c>
      <c r="J16" s="33">
        <v>120</v>
      </c>
      <c r="K16" s="33">
        <v>611</v>
      </c>
      <c r="L16" s="33">
        <f>J16+K16</f>
        <v>731</v>
      </c>
      <c r="M16" s="65"/>
    </row>
    <row r="17" spans="1:13" ht="19.5" customHeight="1" x14ac:dyDescent="0.3">
      <c r="A17" s="66"/>
      <c r="B17" s="106"/>
      <c r="C17" s="92" t="s">
        <v>62</v>
      </c>
      <c r="D17" s="33">
        <v>36</v>
      </c>
      <c r="E17" s="33">
        <v>258</v>
      </c>
      <c r="F17" s="33">
        <f>+D17+E17</f>
        <v>294</v>
      </c>
      <c r="G17" s="33">
        <v>36</v>
      </c>
      <c r="H17" s="33">
        <v>254</v>
      </c>
      <c r="I17" s="33">
        <f>G17+H17</f>
        <v>290</v>
      </c>
      <c r="J17" s="33">
        <v>43</v>
      </c>
      <c r="K17" s="33">
        <v>254</v>
      </c>
      <c r="L17" s="33">
        <f>J17+K17</f>
        <v>297</v>
      </c>
      <c r="M17" s="65"/>
    </row>
    <row r="18" spans="1:13" ht="19.5" customHeight="1" x14ac:dyDescent="0.3">
      <c r="A18" s="66"/>
      <c r="B18" s="106"/>
      <c r="C18" s="92" t="s">
        <v>27</v>
      </c>
      <c r="D18" s="33">
        <v>31</v>
      </c>
      <c r="E18" s="33">
        <v>221</v>
      </c>
      <c r="F18" s="33">
        <f>+D18+E18</f>
        <v>252</v>
      </c>
      <c r="G18" s="33">
        <v>44</v>
      </c>
      <c r="H18" s="33">
        <v>301</v>
      </c>
      <c r="I18" s="33">
        <f>G18+H18</f>
        <v>345</v>
      </c>
      <c r="J18" s="33">
        <v>45</v>
      </c>
      <c r="K18" s="33">
        <v>304</v>
      </c>
      <c r="L18" s="33">
        <f>J18+K18</f>
        <v>349</v>
      </c>
      <c r="M18" s="65"/>
    </row>
    <row r="19" spans="1:13" ht="19.5" customHeight="1" x14ac:dyDescent="0.3">
      <c r="A19" s="66"/>
      <c r="B19" s="106"/>
      <c r="C19" s="92" t="s">
        <v>26</v>
      </c>
      <c r="D19" s="33">
        <v>37</v>
      </c>
      <c r="E19" s="33">
        <v>45</v>
      </c>
      <c r="F19" s="33">
        <f>+D19+E19</f>
        <v>82</v>
      </c>
      <c r="G19" s="33">
        <v>45</v>
      </c>
      <c r="H19" s="33">
        <v>67</v>
      </c>
      <c r="I19" s="33">
        <f>G19+H19</f>
        <v>112</v>
      </c>
      <c r="J19" s="33">
        <v>49</v>
      </c>
      <c r="K19" s="33">
        <v>85</v>
      </c>
      <c r="L19" s="33">
        <f>J19+K19</f>
        <v>134</v>
      </c>
      <c r="M19" s="65"/>
    </row>
    <row r="20" spans="1:13" ht="19.5" customHeight="1" x14ac:dyDescent="0.3">
      <c r="A20" s="66"/>
      <c r="B20" s="102" t="s">
        <v>6</v>
      </c>
      <c r="C20" s="7" t="s">
        <v>47</v>
      </c>
      <c r="D20" s="35">
        <v>534</v>
      </c>
      <c r="E20" s="35">
        <v>549</v>
      </c>
      <c r="F20" s="35">
        <f t="shared" ref="F20:F48" si="3">+D20+E20</f>
        <v>1083</v>
      </c>
      <c r="G20" s="35">
        <v>468</v>
      </c>
      <c r="H20" s="35">
        <v>478</v>
      </c>
      <c r="I20" s="35">
        <f t="shared" ref="I20:I48" si="4">G20+H20</f>
        <v>946</v>
      </c>
      <c r="J20" s="35">
        <v>330</v>
      </c>
      <c r="K20" s="35">
        <v>367</v>
      </c>
      <c r="L20" s="35">
        <f t="shared" ref="L20:L48" si="5">J20+K20</f>
        <v>697</v>
      </c>
      <c r="M20" s="65"/>
    </row>
    <row r="21" spans="1:13" ht="19.5" customHeight="1" x14ac:dyDescent="0.3">
      <c r="A21" s="66"/>
      <c r="B21" s="103"/>
      <c r="C21" s="7" t="s">
        <v>71</v>
      </c>
      <c r="D21" s="35">
        <v>415</v>
      </c>
      <c r="E21" s="35">
        <v>404</v>
      </c>
      <c r="F21" s="35">
        <f t="shared" si="3"/>
        <v>819</v>
      </c>
      <c r="G21" s="35">
        <v>531</v>
      </c>
      <c r="H21" s="35">
        <v>547</v>
      </c>
      <c r="I21" s="35">
        <f t="shared" si="4"/>
        <v>1078</v>
      </c>
      <c r="J21" s="35">
        <v>679</v>
      </c>
      <c r="K21" s="35">
        <v>710</v>
      </c>
      <c r="L21" s="35">
        <f t="shared" si="5"/>
        <v>1389</v>
      </c>
      <c r="M21" s="65"/>
    </row>
    <row r="22" spans="1:13" ht="19.5" customHeight="1" x14ac:dyDescent="0.3">
      <c r="A22" s="66"/>
      <c r="B22" s="112" t="s">
        <v>7</v>
      </c>
      <c r="C22" s="91" t="s">
        <v>49</v>
      </c>
      <c r="D22" s="50">
        <v>22</v>
      </c>
      <c r="E22" s="50">
        <v>151</v>
      </c>
      <c r="F22" s="50">
        <f t="shared" ref="F22" si="6">+D22+E22</f>
        <v>173</v>
      </c>
      <c r="G22" s="50">
        <v>9</v>
      </c>
      <c r="H22" s="50">
        <v>63</v>
      </c>
      <c r="I22" s="50">
        <f t="shared" ref="I22" si="7">G22+H22</f>
        <v>72</v>
      </c>
      <c r="J22" s="50">
        <v>1</v>
      </c>
      <c r="K22" s="50">
        <v>17</v>
      </c>
      <c r="L22" s="50">
        <f t="shared" ref="L22" si="8">J22+K22</f>
        <v>18</v>
      </c>
      <c r="M22" s="65"/>
    </row>
    <row r="23" spans="1:13" ht="19.5" customHeight="1" x14ac:dyDescent="0.3">
      <c r="A23" s="66"/>
      <c r="B23" s="113"/>
      <c r="C23" s="91" t="s">
        <v>50</v>
      </c>
      <c r="D23" s="50">
        <v>31</v>
      </c>
      <c r="E23" s="50">
        <v>96</v>
      </c>
      <c r="F23" s="50">
        <f t="shared" ref="F23:F29" si="9">+D23+E23</f>
        <v>127</v>
      </c>
      <c r="G23" s="50">
        <v>17</v>
      </c>
      <c r="H23" s="50">
        <v>57</v>
      </c>
      <c r="I23" s="50">
        <f t="shared" ref="I23:I29" si="10">G23+H23</f>
        <v>74</v>
      </c>
      <c r="J23" s="50">
        <v>10</v>
      </c>
      <c r="K23" s="50">
        <v>30</v>
      </c>
      <c r="L23" s="50">
        <f t="shared" ref="L23:L29" si="11">J23+K23</f>
        <v>40</v>
      </c>
      <c r="M23" s="65"/>
    </row>
    <row r="24" spans="1:13" ht="19.5" customHeight="1" x14ac:dyDescent="0.3">
      <c r="A24" s="66"/>
      <c r="B24" s="113"/>
      <c r="C24" s="91" t="s">
        <v>51</v>
      </c>
      <c r="D24" s="50">
        <v>31</v>
      </c>
      <c r="E24" s="50">
        <v>184</v>
      </c>
      <c r="F24" s="50">
        <f t="shared" si="9"/>
        <v>215</v>
      </c>
      <c r="G24" s="50">
        <v>17</v>
      </c>
      <c r="H24" s="50">
        <v>106</v>
      </c>
      <c r="I24" s="50">
        <f t="shared" si="10"/>
        <v>123</v>
      </c>
      <c r="J24" s="50">
        <v>10</v>
      </c>
      <c r="K24" s="50">
        <v>47</v>
      </c>
      <c r="L24" s="50">
        <f t="shared" si="11"/>
        <v>57</v>
      </c>
      <c r="M24" s="65"/>
    </row>
    <row r="25" spans="1:13" ht="19.5" customHeight="1" x14ac:dyDescent="0.3">
      <c r="A25" s="66"/>
      <c r="B25" s="113"/>
      <c r="C25" s="91" t="s">
        <v>22</v>
      </c>
      <c r="D25" s="50">
        <v>14</v>
      </c>
      <c r="E25" s="50">
        <v>91</v>
      </c>
      <c r="F25" s="50">
        <f t="shared" si="9"/>
        <v>105</v>
      </c>
      <c r="G25" s="50">
        <v>5</v>
      </c>
      <c r="H25" s="50">
        <v>52</v>
      </c>
      <c r="I25" s="50">
        <f t="shared" si="10"/>
        <v>57</v>
      </c>
      <c r="J25" s="50">
        <v>2</v>
      </c>
      <c r="K25" s="50">
        <v>27</v>
      </c>
      <c r="L25" s="50">
        <f t="shared" si="11"/>
        <v>29</v>
      </c>
      <c r="M25" s="65"/>
    </row>
    <row r="26" spans="1:13" ht="19.5" customHeight="1" x14ac:dyDescent="0.3">
      <c r="A26" s="66"/>
      <c r="B26" s="113"/>
      <c r="C26" s="91" t="s">
        <v>84</v>
      </c>
      <c r="D26" s="51">
        <v>98</v>
      </c>
      <c r="E26" s="51">
        <v>463</v>
      </c>
      <c r="F26" s="51">
        <f t="shared" si="9"/>
        <v>561</v>
      </c>
      <c r="G26" s="51">
        <v>147</v>
      </c>
      <c r="H26" s="51">
        <v>698</v>
      </c>
      <c r="I26" s="51">
        <f t="shared" si="10"/>
        <v>845</v>
      </c>
      <c r="J26" s="51">
        <v>189</v>
      </c>
      <c r="K26" s="51">
        <v>829</v>
      </c>
      <c r="L26" s="51">
        <f t="shared" si="11"/>
        <v>1018</v>
      </c>
      <c r="M26" s="65"/>
    </row>
    <row r="27" spans="1:13" ht="19.5" customHeight="1" x14ac:dyDescent="0.3">
      <c r="A27" s="66"/>
      <c r="B27" s="113"/>
      <c r="C27" s="91" t="s">
        <v>65</v>
      </c>
      <c r="D27" s="50">
        <v>44</v>
      </c>
      <c r="E27" s="50">
        <v>163</v>
      </c>
      <c r="F27" s="50">
        <f t="shared" si="9"/>
        <v>207</v>
      </c>
      <c r="G27" s="50">
        <v>49</v>
      </c>
      <c r="H27" s="50">
        <v>176</v>
      </c>
      <c r="I27" s="50">
        <f t="shared" si="10"/>
        <v>225</v>
      </c>
      <c r="J27" s="50">
        <v>57</v>
      </c>
      <c r="K27" s="50">
        <v>178</v>
      </c>
      <c r="L27" s="50">
        <f t="shared" si="11"/>
        <v>235</v>
      </c>
      <c r="M27" s="65"/>
    </row>
    <row r="28" spans="1:13" ht="19.5" customHeight="1" x14ac:dyDescent="0.3">
      <c r="A28" s="66"/>
      <c r="B28" s="113"/>
      <c r="C28" s="91" t="s">
        <v>25</v>
      </c>
      <c r="D28" s="51">
        <v>14</v>
      </c>
      <c r="E28" s="51">
        <v>98</v>
      </c>
      <c r="F28" s="51">
        <f t="shared" si="9"/>
        <v>112</v>
      </c>
      <c r="G28" s="51">
        <v>7</v>
      </c>
      <c r="H28" s="51">
        <v>50</v>
      </c>
      <c r="I28" s="51">
        <f t="shared" si="10"/>
        <v>57</v>
      </c>
      <c r="J28" s="51">
        <v>4</v>
      </c>
      <c r="K28" s="51">
        <v>27</v>
      </c>
      <c r="L28" s="51">
        <f t="shared" si="11"/>
        <v>31</v>
      </c>
      <c r="M28" s="65"/>
    </row>
    <row r="29" spans="1:13" ht="19.5" customHeight="1" x14ac:dyDescent="0.3">
      <c r="A29" s="66"/>
      <c r="B29" s="113"/>
      <c r="C29" s="91" t="s">
        <v>72</v>
      </c>
      <c r="D29" s="51">
        <v>27</v>
      </c>
      <c r="E29" s="51">
        <v>87</v>
      </c>
      <c r="F29" s="51">
        <f t="shared" si="9"/>
        <v>114</v>
      </c>
      <c r="G29" s="51">
        <v>0</v>
      </c>
      <c r="H29" s="51">
        <v>0</v>
      </c>
      <c r="I29" s="51">
        <f t="shared" si="10"/>
        <v>0</v>
      </c>
      <c r="J29" s="51">
        <v>0</v>
      </c>
      <c r="K29" s="51">
        <v>0</v>
      </c>
      <c r="L29" s="51">
        <f t="shared" si="11"/>
        <v>0</v>
      </c>
      <c r="M29" s="65"/>
    </row>
    <row r="30" spans="1:13" ht="19.5" customHeight="1" x14ac:dyDescent="0.3">
      <c r="A30" s="66"/>
      <c r="B30" s="109" t="s">
        <v>8</v>
      </c>
      <c r="C30" s="90" t="s">
        <v>55</v>
      </c>
      <c r="D30" s="35">
        <v>34</v>
      </c>
      <c r="E30" s="35">
        <v>91</v>
      </c>
      <c r="F30" s="35">
        <f t="shared" si="3"/>
        <v>125</v>
      </c>
      <c r="G30" s="35">
        <v>0</v>
      </c>
      <c r="H30" s="35">
        <v>0</v>
      </c>
      <c r="I30" s="35">
        <f t="shared" si="4"/>
        <v>0</v>
      </c>
      <c r="J30" s="35">
        <v>0</v>
      </c>
      <c r="K30" s="35">
        <v>0</v>
      </c>
      <c r="L30" s="35">
        <f t="shared" si="5"/>
        <v>0</v>
      </c>
      <c r="M30" s="65"/>
    </row>
    <row r="31" spans="1:13" ht="19.5" customHeight="1" x14ac:dyDescent="0.3">
      <c r="A31" s="66"/>
      <c r="B31" s="109"/>
      <c r="C31" s="90" t="s">
        <v>54</v>
      </c>
      <c r="D31" s="35">
        <v>441</v>
      </c>
      <c r="E31" s="35">
        <v>1647</v>
      </c>
      <c r="F31" s="35">
        <f>+D31+E31</f>
        <v>2088</v>
      </c>
      <c r="G31" s="35">
        <v>462</v>
      </c>
      <c r="H31" s="35">
        <v>1643</v>
      </c>
      <c r="I31" s="35">
        <f>G31+H31</f>
        <v>2105</v>
      </c>
      <c r="J31" s="35">
        <v>480</v>
      </c>
      <c r="K31" s="35">
        <v>1650</v>
      </c>
      <c r="L31" s="35">
        <f>J31+K31</f>
        <v>2130</v>
      </c>
      <c r="M31" s="65"/>
    </row>
    <row r="32" spans="1:13" ht="19.5" customHeight="1" x14ac:dyDescent="0.3">
      <c r="A32" s="66"/>
      <c r="B32" s="109"/>
      <c r="C32" s="90" t="s">
        <v>26</v>
      </c>
      <c r="D32" s="35">
        <v>107</v>
      </c>
      <c r="E32" s="35">
        <v>161</v>
      </c>
      <c r="F32" s="35">
        <f>+D32+E32</f>
        <v>268</v>
      </c>
      <c r="G32" s="35">
        <v>18</v>
      </c>
      <c r="H32" s="35">
        <v>29</v>
      </c>
      <c r="I32" s="35">
        <f>G32+H32</f>
        <v>47</v>
      </c>
      <c r="J32" s="35">
        <v>2</v>
      </c>
      <c r="K32" s="35">
        <v>4</v>
      </c>
      <c r="L32" s="35">
        <f>J32+K32</f>
        <v>6</v>
      </c>
      <c r="M32" s="65"/>
    </row>
    <row r="33" spans="1:13" ht="19.5" customHeight="1" x14ac:dyDescent="0.3">
      <c r="A33" s="66"/>
      <c r="B33" s="110" t="s">
        <v>9</v>
      </c>
      <c r="C33" s="91" t="s">
        <v>52</v>
      </c>
      <c r="D33" s="50">
        <v>137</v>
      </c>
      <c r="E33" s="50">
        <v>359</v>
      </c>
      <c r="F33" s="50">
        <f t="shared" si="3"/>
        <v>496</v>
      </c>
      <c r="G33" s="50">
        <v>120</v>
      </c>
      <c r="H33" s="50">
        <v>327</v>
      </c>
      <c r="I33" s="50">
        <f t="shared" si="4"/>
        <v>447</v>
      </c>
      <c r="J33" s="50">
        <v>111</v>
      </c>
      <c r="K33" s="50">
        <v>318</v>
      </c>
      <c r="L33" s="50">
        <f t="shared" si="5"/>
        <v>429</v>
      </c>
      <c r="M33" s="65"/>
    </row>
    <row r="34" spans="1:13" ht="19.5" customHeight="1" x14ac:dyDescent="0.3">
      <c r="A34" s="66"/>
      <c r="B34" s="110"/>
      <c r="C34" s="91" t="s">
        <v>73</v>
      </c>
      <c r="D34" s="50">
        <v>81</v>
      </c>
      <c r="E34" s="50">
        <v>278</v>
      </c>
      <c r="F34" s="50">
        <f t="shared" si="3"/>
        <v>359</v>
      </c>
      <c r="G34" s="50">
        <v>62</v>
      </c>
      <c r="H34" s="50">
        <v>223</v>
      </c>
      <c r="I34" s="50">
        <f t="shared" si="4"/>
        <v>285</v>
      </c>
      <c r="J34" s="50">
        <v>57</v>
      </c>
      <c r="K34" s="50">
        <v>201</v>
      </c>
      <c r="L34" s="50">
        <f t="shared" si="5"/>
        <v>258</v>
      </c>
      <c r="M34" s="65"/>
    </row>
    <row r="35" spans="1:13" ht="19.5" customHeight="1" x14ac:dyDescent="0.3">
      <c r="A35" s="66"/>
      <c r="B35" s="110"/>
      <c r="C35" s="91" t="s">
        <v>53</v>
      </c>
      <c r="D35" s="51">
        <v>39</v>
      </c>
      <c r="E35" s="51">
        <v>58</v>
      </c>
      <c r="F35" s="51">
        <f t="shared" si="3"/>
        <v>97</v>
      </c>
      <c r="G35" s="51">
        <v>25</v>
      </c>
      <c r="H35" s="51">
        <v>45</v>
      </c>
      <c r="I35" s="51">
        <f t="shared" si="4"/>
        <v>70</v>
      </c>
      <c r="J35" s="51">
        <v>19</v>
      </c>
      <c r="K35" s="51">
        <v>35</v>
      </c>
      <c r="L35" s="51">
        <f t="shared" si="5"/>
        <v>54</v>
      </c>
      <c r="M35" s="65"/>
    </row>
    <row r="36" spans="1:13" ht="19.5" customHeight="1" x14ac:dyDescent="0.3">
      <c r="A36" s="66"/>
      <c r="B36" s="102" t="s">
        <v>10</v>
      </c>
      <c r="C36" s="90" t="s">
        <v>115</v>
      </c>
      <c r="D36" s="35">
        <v>0</v>
      </c>
      <c r="E36" s="35">
        <v>0</v>
      </c>
      <c r="F36" s="35">
        <f>+D36+E36</f>
        <v>0</v>
      </c>
      <c r="G36" s="35">
        <v>0</v>
      </c>
      <c r="H36" s="35">
        <v>0</v>
      </c>
      <c r="I36" s="35">
        <f>G36+H36</f>
        <v>0</v>
      </c>
      <c r="J36" s="35">
        <v>20</v>
      </c>
      <c r="K36" s="35">
        <v>44</v>
      </c>
      <c r="L36" s="35">
        <f>J36+K36</f>
        <v>64</v>
      </c>
      <c r="M36" s="65"/>
    </row>
    <row r="37" spans="1:13" ht="19.5" customHeight="1" x14ac:dyDescent="0.3">
      <c r="A37" s="66"/>
      <c r="B37" s="104"/>
      <c r="C37" s="90" t="s">
        <v>56</v>
      </c>
      <c r="D37" s="35">
        <v>135</v>
      </c>
      <c r="E37" s="35">
        <v>1517</v>
      </c>
      <c r="F37" s="35">
        <f>+D37+E37</f>
        <v>1652</v>
      </c>
      <c r="G37" s="35">
        <v>144</v>
      </c>
      <c r="H37" s="35">
        <v>1574</v>
      </c>
      <c r="I37" s="35">
        <f>G37+H37</f>
        <v>1718</v>
      </c>
      <c r="J37" s="35">
        <v>158</v>
      </c>
      <c r="K37" s="35">
        <v>1572</v>
      </c>
      <c r="L37" s="35">
        <f>J37+K37</f>
        <v>1730</v>
      </c>
      <c r="M37" s="65"/>
    </row>
    <row r="38" spans="1:13" ht="19.5" customHeight="1" x14ac:dyDescent="0.3">
      <c r="A38" s="66"/>
      <c r="B38" s="110" t="s">
        <v>12</v>
      </c>
      <c r="C38" s="91" t="s">
        <v>74</v>
      </c>
      <c r="D38" s="50">
        <v>46</v>
      </c>
      <c r="E38" s="50">
        <v>249</v>
      </c>
      <c r="F38" s="50">
        <f t="shared" si="3"/>
        <v>295</v>
      </c>
      <c r="G38" s="50">
        <v>57</v>
      </c>
      <c r="H38" s="50">
        <v>242</v>
      </c>
      <c r="I38" s="50">
        <f t="shared" si="4"/>
        <v>299</v>
      </c>
      <c r="J38" s="50">
        <v>63</v>
      </c>
      <c r="K38" s="50">
        <v>251</v>
      </c>
      <c r="L38" s="50">
        <f t="shared" si="5"/>
        <v>314</v>
      </c>
      <c r="M38" s="65"/>
    </row>
    <row r="39" spans="1:13" ht="19.5" customHeight="1" x14ac:dyDescent="0.3">
      <c r="A39" s="66"/>
      <c r="B39" s="110"/>
      <c r="C39" s="91" t="s">
        <v>76</v>
      </c>
      <c r="D39" s="51">
        <v>46</v>
      </c>
      <c r="E39" s="51">
        <v>189</v>
      </c>
      <c r="F39" s="51">
        <f>+D39+E39</f>
        <v>235</v>
      </c>
      <c r="G39" s="51">
        <v>51</v>
      </c>
      <c r="H39" s="51">
        <v>202</v>
      </c>
      <c r="I39" s="51">
        <f>G39+H39</f>
        <v>253</v>
      </c>
      <c r="J39" s="51">
        <v>49</v>
      </c>
      <c r="K39" s="51">
        <v>199</v>
      </c>
      <c r="L39" s="51">
        <f>J39+K39</f>
        <v>248</v>
      </c>
      <c r="M39" s="65"/>
    </row>
    <row r="40" spans="1:13" ht="19.5" customHeight="1" x14ac:dyDescent="0.3">
      <c r="A40" s="66"/>
      <c r="B40" s="110"/>
      <c r="C40" s="91" t="s">
        <v>75</v>
      </c>
      <c r="D40" s="50">
        <v>24</v>
      </c>
      <c r="E40" s="50">
        <v>143</v>
      </c>
      <c r="F40" s="50">
        <f t="shared" si="3"/>
        <v>167</v>
      </c>
      <c r="G40" s="50">
        <v>26</v>
      </c>
      <c r="H40" s="50">
        <v>143</v>
      </c>
      <c r="I40" s="50">
        <f t="shared" si="4"/>
        <v>169</v>
      </c>
      <c r="J40" s="50">
        <v>25</v>
      </c>
      <c r="K40" s="50">
        <v>143</v>
      </c>
      <c r="L40" s="50">
        <f t="shared" si="5"/>
        <v>168</v>
      </c>
      <c r="M40" s="65"/>
    </row>
    <row r="41" spans="1:13" ht="19.5" customHeight="1" x14ac:dyDescent="0.3">
      <c r="A41" s="66"/>
      <c r="B41" s="102" t="s">
        <v>11</v>
      </c>
      <c r="C41" s="90" t="s">
        <v>47</v>
      </c>
      <c r="D41" s="35">
        <v>114</v>
      </c>
      <c r="E41" s="35">
        <v>148</v>
      </c>
      <c r="F41" s="35">
        <f t="shared" si="3"/>
        <v>262</v>
      </c>
      <c r="G41" s="35">
        <v>96</v>
      </c>
      <c r="H41" s="35">
        <v>121</v>
      </c>
      <c r="I41" s="35">
        <f t="shared" si="4"/>
        <v>217</v>
      </c>
      <c r="J41" s="35">
        <v>82</v>
      </c>
      <c r="K41" s="35">
        <v>92</v>
      </c>
      <c r="L41" s="35">
        <f t="shared" si="5"/>
        <v>174</v>
      </c>
      <c r="M41" s="65"/>
    </row>
    <row r="42" spans="1:13" ht="19.5" customHeight="1" x14ac:dyDescent="0.3">
      <c r="A42" s="66"/>
      <c r="B42" s="103"/>
      <c r="C42" s="90" t="s">
        <v>71</v>
      </c>
      <c r="D42" s="35">
        <v>190</v>
      </c>
      <c r="E42" s="35">
        <v>226</v>
      </c>
      <c r="F42" s="35">
        <f t="shared" si="3"/>
        <v>416</v>
      </c>
      <c r="G42" s="35">
        <v>217</v>
      </c>
      <c r="H42" s="35">
        <v>257</v>
      </c>
      <c r="I42" s="35">
        <f t="shared" si="4"/>
        <v>474</v>
      </c>
      <c r="J42" s="35">
        <v>243</v>
      </c>
      <c r="K42" s="35">
        <v>298</v>
      </c>
      <c r="L42" s="35">
        <f t="shared" si="5"/>
        <v>541</v>
      </c>
      <c r="M42" s="65"/>
    </row>
    <row r="43" spans="1:13" s="53" customFormat="1" ht="20.100000000000001" customHeight="1" x14ac:dyDescent="0.25">
      <c r="A43" s="67"/>
      <c r="B43" s="140" t="s">
        <v>108</v>
      </c>
      <c r="C43" s="54" t="s">
        <v>40</v>
      </c>
      <c r="D43" s="33">
        <v>0</v>
      </c>
      <c r="E43" s="33">
        <v>0</v>
      </c>
      <c r="F43" s="33">
        <f t="shared" si="3"/>
        <v>0</v>
      </c>
      <c r="G43" s="33">
        <v>151</v>
      </c>
      <c r="H43" s="33">
        <v>88</v>
      </c>
      <c r="I43" s="33">
        <f t="shared" si="4"/>
        <v>239</v>
      </c>
      <c r="J43" s="33">
        <v>142</v>
      </c>
      <c r="K43" s="33">
        <v>94</v>
      </c>
      <c r="L43" s="33">
        <f t="shared" si="5"/>
        <v>236</v>
      </c>
      <c r="M43" s="68"/>
    </row>
    <row r="44" spans="1:13" s="53" customFormat="1" ht="20.100000000000001" customHeight="1" x14ac:dyDescent="0.25">
      <c r="A44" s="67"/>
      <c r="B44" s="141"/>
      <c r="C44" s="54" t="s">
        <v>41</v>
      </c>
      <c r="D44" s="33">
        <v>0</v>
      </c>
      <c r="E44" s="33">
        <v>0</v>
      </c>
      <c r="F44" s="33">
        <f t="shared" si="3"/>
        <v>0</v>
      </c>
      <c r="G44" s="33">
        <v>66</v>
      </c>
      <c r="H44" s="33">
        <v>187</v>
      </c>
      <c r="I44" s="33">
        <f t="shared" si="4"/>
        <v>253</v>
      </c>
      <c r="J44" s="33">
        <v>66</v>
      </c>
      <c r="K44" s="33">
        <v>185</v>
      </c>
      <c r="L44" s="33">
        <f t="shared" si="5"/>
        <v>251</v>
      </c>
      <c r="M44" s="68"/>
    </row>
    <row r="45" spans="1:13" s="53" customFormat="1" ht="20.100000000000001" customHeight="1" x14ac:dyDescent="0.25">
      <c r="A45" s="67"/>
      <c r="B45" s="141"/>
      <c r="C45" s="54" t="s">
        <v>109</v>
      </c>
      <c r="D45" s="33">
        <v>0</v>
      </c>
      <c r="E45" s="33">
        <v>0</v>
      </c>
      <c r="F45" s="33">
        <f t="shared" ref="F45" si="12">+D45+E45</f>
        <v>0</v>
      </c>
      <c r="G45" s="33">
        <v>34</v>
      </c>
      <c r="H45" s="33">
        <v>88</v>
      </c>
      <c r="I45" s="33">
        <f>G45+H45</f>
        <v>122</v>
      </c>
      <c r="J45" s="33">
        <v>32</v>
      </c>
      <c r="K45" s="33">
        <v>97</v>
      </c>
      <c r="L45" s="33">
        <f>J45+K45</f>
        <v>129</v>
      </c>
      <c r="M45" s="68"/>
    </row>
    <row r="46" spans="1:13" s="53" customFormat="1" ht="20.100000000000001" customHeight="1" x14ac:dyDescent="0.25">
      <c r="A46" s="67"/>
      <c r="B46" s="141"/>
      <c r="C46" s="54" t="s">
        <v>28</v>
      </c>
      <c r="D46" s="33">
        <v>0</v>
      </c>
      <c r="E46" s="33">
        <v>0</v>
      </c>
      <c r="F46" s="33">
        <f t="shared" si="3"/>
        <v>0</v>
      </c>
      <c r="G46" s="33">
        <v>37</v>
      </c>
      <c r="H46" s="33">
        <v>343</v>
      </c>
      <c r="I46" s="33">
        <f t="shared" si="4"/>
        <v>380</v>
      </c>
      <c r="J46" s="33">
        <v>37</v>
      </c>
      <c r="K46" s="33">
        <v>333</v>
      </c>
      <c r="L46" s="33">
        <f t="shared" si="5"/>
        <v>370</v>
      </c>
      <c r="M46" s="68"/>
    </row>
    <row r="47" spans="1:13" s="53" customFormat="1" ht="20.100000000000001" customHeight="1" x14ac:dyDescent="0.25">
      <c r="A47" s="67"/>
      <c r="B47" s="141"/>
      <c r="C47" s="54" t="s">
        <v>29</v>
      </c>
      <c r="D47" s="33">
        <v>0</v>
      </c>
      <c r="E47" s="33">
        <v>0</v>
      </c>
      <c r="F47" s="33">
        <f t="shared" si="3"/>
        <v>0</v>
      </c>
      <c r="G47" s="33">
        <v>77</v>
      </c>
      <c r="H47" s="33">
        <v>474</v>
      </c>
      <c r="I47" s="33">
        <f t="shared" si="4"/>
        <v>551</v>
      </c>
      <c r="J47" s="33">
        <v>75</v>
      </c>
      <c r="K47" s="33">
        <v>475</v>
      </c>
      <c r="L47" s="33">
        <f t="shared" si="5"/>
        <v>550</v>
      </c>
      <c r="M47" s="68"/>
    </row>
    <row r="48" spans="1:13" s="53" customFormat="1" ht="20.100000000000001" customHeight="1" x14ac:dyDescent="0.25">
      <c r="A48" s="67"/>
      <c r="B48" s="141"/>
      <c r="C48" s="54" t="s">
        <v>27</v>
      </c>
      <c r="D48" s="33">
        <v>0</v>
      </c>
      <c r="E48" s="33">
        <v>0</v>
      </c>
      <c r="F48" s="33">
        <f t="shared" si="3"/>
        <v>0</v>
      </c>
      <c r="G48" s="33">
        <v>72</v>
      </c>
      <c r="H48" s="33">
        <v>909</v>
      </c>
      <c r="I48" s="33">
        <f t="shared" si="4"/>
        <v>981</v>
      </c>
      <c r="J48" s="33">
        <v>81</v>
      </c>
      <c r="K48" s="33">
        <v>848</v>
      </c>
      <c r="L48" s="33">
        <f t="shared" si="5"/>
        <v>929</v>
      </c>
      <c r="M48" s="68"/>
    </row>
    <row r="49" spans="1:13" s="53" customFormat="1" ht="20.100000000000001" customHeight="1" x14ac:dyDescent="0.25">
      <c r="A49" s="67"/>
      <c r="B49" s="141"/>
      <c r="C49" s="54" t="s">
        <v>26</v>
      </c>
      <c r="D49" s="33">
        <v>0</v>
      </c>
      <c r="E49" s="33">
        <v>0</v>
      </c>
      <c r="F49" s="33">
        <f t="shared" ref="F49" si="13">+D49+E49</f>
        <v>0</v>
      </c>
      <c r="G49" s="33">
        <v>189</v>
      </c>
      <c r="H49" s="33">
        <v>275</v>
      </c>
      <c r="I49" s="33">
        <f t="shared" ref="I49" si="14">G49+H49</f>
        <v>464</v>
      </c>
      <c r="J49" s="33">
        <v>203</v>
      </c>
      <c r="K49" s="33">
        <v>302</v>
      </c>
      <c r="L49" s="33">
        <f t="shared" ref="L49" si="15">J49+K49</f>
        <v>505</v>
      </c>
      <c r="M49" s="68"/>
    </row>
    <row r="50" spans="1:13" ht="19.8" customHeight="1" x14ac:dyDescent="0.3">
      <c r="A50" s="66"/>
      <c r="B50" s="97" t="s">
        <v>48</v>
      </c>
      <c r="C50" s="52" t="s">
        <v>57</v>
      </c>
      <c r="D50" s="35">
        <v>69</v>
      </c>
      <c r="E50" s="35">
        <v>234</v>
      </c>
      <c r="F50" s="35">
        <f t="shared" ref="F50:F59" si="16">+D50+E50</f>
        <v>303</v>
      </c>
      <c r="G50" s="35">
        <v>60</v>
      </c>
      <c r="H50" s="35">
        <v>178</v>
      </c>
      <c r="I50" s="35">
        <f t="shared" ref="I50:I56" si="17">G50+H50</f>
        <v>238</v>
      </c>
      <c r="J50" s="35">
        <v>38</v>
      </c>
      <c r="K50" s="35">
        <v>92</v>
      </c>
      <c r="L50" s="35">
        <f t="shared" ref="L50:L56" si="18">J50+K50</f>
        <v>130</v>
      </c>
      <c r="M50" s="65"/>
    </row>
    <row r="51" spans="1:13" ht="19.8" customHeight="1" x14ac:dyDescent="0.3">
      <c r="A51" s="66"/>
      <c r="B51" s="98"/>
      <c r="C51" s="52" t="s">
        <v>58</v>
      </c>
      <c r="D51" s="35">
        <v>23</v>
      </c>
      <c r="E51" s="35">
        <v>66</v>
      </c>
      <c r="F51" s="35">
        <f t="shared" si="16"/>
        <v>89</v>
      </c>
      <c r="G51" s="35">
        <v>14</v>
      </c>
      <c r="H51" s="35">
        <v>47</v>
      </c>
      <c r="I51" s="35">
        <f t="shared" si="17"/>
        <v>61</v>
      </c>
      <c r="J51" s="35">
        <v>10</v>
      </c>
      <c r="K51" s="35">
        <v>24</v>
      </c>
      <c r="L51" s="35">
        <f t="shared" si="18"/>
        <v>34</v>
      </c>
      <c r="M51" s="65"/>
    </row>
    <row r="52" spans="1:13" ht="19.8" customHeight="1" x14ac:dyDescent="0.3">
      <c r="A52" s="66"/>
      <c r="B52" s="98"/>
      <c r="C52" s="52" t="s">
        <v>86</v>
      </c>
      <c r="D52" s="34">
        <v>31</v>
      </c>
      <c r="E52" s="34">
        <v>107</v>
      </c>
      <c r="F52" s="34">
        <f t="shared" si="16"/>
        <v>138</v>
      </c>
      <c r="G52" s="34">
        <v>71</v>
      </c>
      <c r="H52" s="34">
        <v>218</v>
      </c>
      <c r="I52" s="34">
        <f t="shared" si="17"/>
        <v>289</v>
      </c>
      <c r="J52" s="34">
        <v>114</v>
      </c>
      <c r="K52" s="34">
        <v>310</v>
      </c>
      <c r="L52" s="34">
        <f t="shared" si="18"/>
        <v>424</v>
      </c>
      <c r="M52" s="65"/>
    </row>
    <row r="53" spans="1:13" ht="31.8" customHeight="1" x14ac:dyDescent="0.3">
      <c r="A53" s="66"/>
      <c r="B53" s="98"/>
      <c r="C53" s="55" t="s">
        <v>85</v>
      </c>
      <c r="D53" s="34">
        <v>12</v>
      </c>
      <c r="E53" s="34">
        <v>27</v>
      </c>
      <c r="F53" s="34">
        <f t="shared" si="16"/>
        <v>39</v>
      </c>
      <c r="G53" s="34">
        <v>17</v>
      </c>
      <c r="H53" s="34">
        <v>58</v>
      </c>
      <c r="I53" s="34">
        <f t="shared" si="17"/>
        <v>75</v>
      </c>
      <c r="J53" s="34">
        <v>17</v>
      </c>
      <c r="K53" s="34">
        <v>64</v>
      </c>
      <c r="L53" s="34">
        <f t="shared" si="18"/>
        <v>81</v>
      </c>
      <c r="M53" s="65"/>
    </row>
    <row r="54" spans="1:13" ht="19.2" customHeight="1" x14ac:dyDescent="0.3">
      <c r="A54" s="66"/>
      <c r="B54" s="98"/>
      <c r="C54" s="52" t="s">
        <v>23</v>
      </c>
      <c r="D54" s="35">
        <v>35</v>
      </c>
      <c r="E54" s="35">
        <v>231</v>
      </c>
      <c r="F54" s="35">
        <f t="shared" si="16"/>
        <v>266</v>
      </c>
      <c r="G54" s="35">
        <v>44</v>
      </c>
      <c r="H54" s="35">
        <v>242</v>
      </c>
      <c r="I54" s="35">
        <f t="shared" si="17"/>
        <v>286</v>
      </c>
      <c r="J54" s="35">
        <v>51</v>
      </c>
      <c r="K54" s="35">
        <v>226</v>
      </c>
      <c r="L54" s="35">
        <f t="shared" si="18"/>
        <v>277</v>
      </c>
      <c r="M54" s="65"/>
    </row>
    <row r="55" spans="1:13" ht="19.2" customHeight="1" x14ac:dyDescent="0.3">
      <c r="A55" s="66"/>
      <c r="B55" s="98"/>
      <c r="C55" s="52" t="s">
        <v>122</v>
      </c>
      <c r="D55" s="34">
        <v>28</v>
      </c>
      <c r="E55" s="34">
        <v>112</v>
      </c>
      <c r="F55" s="34">
        <f t="shared" si="16"/>
        <v>140</v>
      </c>
      <c r="G55" s="34">
        <v>18</v>
      </c>
      <c r="H55" s="34">
        <v>52</v>
      </c>
      <c r="I55" s="34">
        <f t="shared" si="17"/>
        <v>70</v>
      </c>
      <c r="J55" s="34">
        <v>26</v>
      </c>
      <c r="K55" s="34">
        <v>80</v>
      </c>
      <c r="L55" s="34">
        <f t="shared" si="18"/>
        <v>106</v>
      </c>
      <c r="M55" s="65"/>
    </row>
    <row r="56" spans="1:13" ht="19.5" customHeight="1" x14ac:dyDescent="0.3">
      <c r="A56" s="66"/>
      <c r="B56" s="98"/>
      <c r="C56" s="52" t="s">
        <v>25</v>
      </c>
      <c r="D56" s="34">
        <v>22</v>
      </c>
      <c r="E56" s="34">
        <v>124</v>
      </c>
      <c r="F56" s="34">
        <f t="shared" si="16"/>
        <v>146</v>
      </c>
      <c r="G56" s="34">
        <v>25</v>
      </c>
      <c r="H56" s="34">
        <v>120</v>
      </c>
      <c r="I56" s="34">
        <f t="shared" si="17"/>
        <v>145</v>
      </c>
      <c r="J56" s="34">
        <v>24</v>
      </c>
      <c r="K56" s="34">
        <v>101</v>
      </c>
      <c r="L56" s="34">
        <f t="shared" si="18"/>
        <v>125</v>
      </c>
      <c r="M56" s="65"/>
    </row>
    <row r="57" spans="1:13" ht="19.5" customHeight="1" x14ac:dyDescent="0.3">
      <c r="A57" s="66"/>
      <c r="B57" s="98"/>
      <c r="C57" s="52" t="s">
        <v>77</v>
      </c>
      <c r="D57" s="34">
        <v>11</v>
      </c>
      <c r="E57" s="34">
        <v>33</v>
      </c>
      <c r="F57" s="34">
        <f t="shared" si="16"/>
        <v>44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65"/>
    </row>
    <row r="58" spans="1:13" ht="19.5" customHeight="1" x14ac:dyDescent="0.3">
      <c r="A58" s="66"/>
      <c r="B58" s="99" t="s">
        <v>13</v>
      </c>
      <c r="C58" s="92" t="s">
        <v>87</v>
      </c>
      <c r="D58" s="33">
        <v>321</v>
      </c>
      <c r="E58" s="33">
        <v>482</v>
      </c>
      <c r="F58" s="33">
        <f t="shared" si="16"/>
        <v>803</v>
      </c>
      <c r="G58" s="33">
        <v>288</v>
      </c>
      <c r="H58" s="33">
        <v>449</v>
      </c>
      <c r="I58" s="33">
        <f t="shared" ref="I58:I63" si="19">G58+H58</f>
        <v>737</v>
      </c>
      <c r="J58" s="33">
        <v>266</v>
      </c>
      <c r="K58" s="33">
        <v>442</v>
      </c>
      <c r="L58" s="33">
        <f t="shared" ref="L58:L63" si="20">J58+K58</f>
        <v>708</v>
      </c>
      <c r="M58" s="65"/>
    </row>
    <row r="59" spans="1:13" ht="19.5" customHeight="1" x14ac:dyDescent="0.3">
      <c r="A59" s="66"/>
      <c r="B59" s="99"/>
      <c r="C59" s="92" t="s">
        <v>128</v>
      </c>
      <c r="D59" s="33">
        <v>93</v>
      </c>
      <c r="E59" s="33">
        <v>223</v>
      </c>
      <c r="F59" s="33">
        <f t="shared" si="16"/>
        <v>316</v>
      </c>
      <c r="G59" s="33">
        <v>29</v>
      </c>
      <c r="H59" s="33">
        <v>98</v>
      </c>
      <c r="I59" s="33">
        <f t="shared" si="19"/>
        <v>127</v>
      </c>
      <c r="J59" s="33">
        <v>13</v>
      </c>
      <c r="K59" s="33">
        <v>42</v>
      </c>
      <c r="L59" s="33">
        <f t="shared" si="20"/>
        <v>55</v>
      </c>
      <c r="M59" s="65"/>
    </row>
    <row r="60" spans="1:13" ht="19.5" customHeight="1" x14ac:dyDescent="0.3">
      <c r="A60" s="66"/>
      <c r="B60" s="99"/>
      <c r="C60" s="92" t="s">
        <v>110</v>
      </c>
      <c r="D60" s="33">
        <v>0</v>
      </c>
      <c r="E60" s="33">
        <v>0</v>
      </c>
      <c r="F60" s="33">
        <v>0</v>
      </c>
      <c r="G60" s="33">
        <v>4</v>
      </c>
      <c r="H60" s="33">
        <v>36</v>
      </c>
      <c r="I60" s="33">
        <f t="shared" si="19"/>
        <v>40</v>
      </c>
      <c r="J60" s="33">
        <v>4</v>
      </c>
      <c r="K60" s="33">
        <v>33</v>
      </c>
      <c r="L60" s="33">
        <f t="shared" si="20"/>
        <v>37</v>
      </c>
      <c r="M60" s="65"/>
    </row>
    <row r="61" spans="1:13" ht="19.8" customHeight="1" x14ac:dyDescent="0.3">
      <c r="A61" s="66"/>
      <c r="B61" s="99"/>
      <c r="C61" s="92" t="s">
        <v>59</v>
      </c>
      <c r="D61" s="33">
        <v>17</v>
      </c>
      <c r="E61" s="33">
        <v>60</v>
      </c>
      <c r="F61" s="33">
        <f>+D61+E61</f>
        <v>77</v>
      </c>
      <c r="G61" s="33">
        <v>6</v>
      </c>
      <c r="H61" s="33">
        <v>14</v>
      </c>
      <c r="I61" s="33">
        <f t="shared" si="19"/>
        <v>20</v>
      </c>
      <c r="J61" s="33">
        <v>5</v>
      </c>
      <c r="K61" s="33">
        <v>15</v>
      </c>
      <c r="L61" s="33">
        <f t="shared" si="20"/>
        <v>20</v>
      </c>
      <c r="M61" s="65"/>
    </row>
    <row r="62" spans="1:13" ht="19.8" customHeight="1" x14ac:dyDescent="0.3">
      <c r="A62" s="66"/>
      <c r="B62" s="102" t="s">
        <v>14</v>
      </c>
      <c r="C62" s="90" t="s">
        <v>117</v>
      </c>
      <c r="D62" s="34">
        <v>0</v>
      </c>
      <c r="E62" s="34">
        <v>0</v>
      </c>
      <c r="F62" s="34"/>
      <c r="G62" s="35">
        <v>0</v>
      </c>
      <c r="H62" s="35">
        <v>0</v>
      </c>
      <c r="I62" s="35">
        <f t="shared" si="19"/>
        <v>0</v>
      </c>
      <c r="J62" s="35">
        <v>4</v>
      </c>
      <c r="K62" s="35">
        <v>60</v>
      </c>
      <c r="L62" s="35">
        <f t="shared" si="20"/>
        <v>64</v>
      </c>
      <c r="M62" s="65"/>
    </row>
    <row r="63" spans="1:13" ht="18.600000000000001" customHeight="1" x14ac:dyDescent="0.3">
      <c r="A63" s="66"/>
      <c r="B63" s="104"/>
      <c r="C63" s="88" t="s">
        <v>31</v>
      </c>
      <c r="D63" s="35">
        <v>25</v>
      </c>
      <c r="E63" s="35">
        <v>134</v>
      </c>
      <c r="F63" s="35">
        <f t="shared" ref="F63" si="21">+D63+E63</f>
        <v>159</v>
      </c>
      <c r="G63" s="35">
        <v>6</v>
      </c>
      <c r="H63" s="35">
        <v>45</v>
      </c>
      <c r="I63" s="35">
        <f t="shared" si="19"/>
        <v>51</v>
      </c>
      <c r="J63" s="35">
        <v>7</v>
      </c>
      <c r="K63" s="35">
        <v>53</v>
      </c>
      <c r="L63" s="35">
        <f t="shared" si="20"/>
        <v>60</v>
      </c>
      <c r="M63" s="65"/>
    </row>
    <row r="64" spans="1:13" ht="19.8" customHeight="1" x14ac:dyDescent="0.3">
      <c r="A64" s="66"/>
      <c r="B64" s="104"/>
      <c r="C64" s="90" t="s">
        <v>116</v>
      </c>
      <c r="D64" s="35">
        <v>14</v>
      </c>
      <c r="E64" s="35">
        <v>42</v>
      </c>
      <c r="F64" s="35">
        <f>+D64+E64</f>
        <v>56</v>
      </c>
      <c r="G64" s="35">
        <v>4</v>
      </c>
      <c r="H64" s="35">
        <v>19</v>
      </c>
      <c r="I64" s="35">
        <f t="shared" ref="I64:I71" si="22">G64+H64</f>
        <v>23</v>
      </c>
      <c r="J64" s="35">
        <v>0</v>
      </c>
      <c r="K64" s="35">
        <v>9</v>
      </c>
      <c r="L64" s="35">
        <f t="shared" ref="L64:L71" si="23">J64+K64</f>
        <v>9</v>
      </c>
      <c r="M64" s="65"/>
    </row>
    <row r="65" spans="1:13" ht="19.5" customHeight="1" x14ac:dyDescent="0.3">
      <c r="A65" s="66"/>
      <c r="B65" s="104"/>
      <c r="C65" s="90" t="s">
        <v>60</v>
      </c>
      <c r="D65" s="35">
        <v>15</v>
      </c>
      <c r="E65" s="35">
        <v>117</v>
      </c>
      <c r="F65" s="35">
        <f>+D65+E65</f>
        <v>132</v>
      </c>
      <c r="G65" s="35">
        <v>11</v>
      </c>
      <c r="H65" s="35">
        <v>126</v>
      </c>
      <c r="I65" s="35">
        <f t="shared" si="22"/>
        <v>137</v>
      </c>
      <c r="J65" s="35">
        <v>16</v>
      </c>
      <c r="K65" s="35">
        <v>138</v>
      </c>
      <c r="L65" s="35">
        <f t="shared" si="23"/>
        <v>154</v>
      </c>
      <c r="M65" s="65"/>
    </row>
    <row r="66" spans="1:13" ht="19.5" customHeight="1" x14ac:dyDescent="0.3">
      <c r="A66" s="66"/>
      <c r="B66" s="104"/>
      <c r="C66" s="90" t="s">
        <v>28</v>
      </c>
      <c r="D66" s="35">
        <v>4</v>
      </c>
      <c r="E66" s="35">
        <v>43</v>
      </c>
      <c r="F66" s="35">
        <f>+D66+E66</f>
        <v>47</v>
      </c>
      <c r="G66" s="35">
        <v>3</v>
      </c>
      <c r="H66" s="35">
        <v>28</v>
      </c>
      <c r="I66" s="35">
        <f t="shared" si="22"/>
        <v>31</v>
      </c>
      <c r="J66" s="35">
        <v>2</v>
      </c>
      <c r="K66" s="35">
        <v>19</v>
      </c>
      <c r="L66" s="35">
        <f t="shared" si="23"/>
        <v>21</v>
      </c>
      <c r="M66" s="65"/>
    </row>
    <row r="67" spans="1:13" ht="19.5" customHeight="1" x14ac:dyDescent="0.3">
      <c r="A67" s="66"/>
      <c r="B67" s="104"/>
      <c r="C67" s="90" t="s">
        <v>29</v>
      </c>
      <c r="D67" s="35">
        <v>4</v>
      </c>
      <c r="E67" s="35">
        <v>67</v>
      </c>
      <c r="F67" s="35">
        <f>+D67+E67</f>
        <v>71</v>
      </c>
      <c r="G67" s="35">
        <v>5</v>
      </c>
      <c r="H67" s="35">
        <v>92</v>
      </c>
      <c r="I67" s="35">
        <f t="shared" si="22"/>
        <v>97</v>
      </c>
      <c r="J67" s="35">
        <v>8</v>
      </c>
      <c r="K67" s="35">
        <v>94</v>
      </c>
      <c r="L67" s="35">
        <f t="shared" si="23"/>
        <v>102</v>
      </c>
      <c r="M67" s="65"/>
    </row>
    <row r="68" spans="1:13" ht="19.5" customHeight="1" x14ac:dyDescent="0.3">
      <c r="A68" s="66"/>
      <c r="B68" s="104"/>
      <c r="C68" s="96" t="s">
        <v>126</v>
      </c>
      <c r="D68" s="35"/>
      <c r="E68" s="35"/>
      <c r="F68" s="35"/>
      <c r="G68" s="35"/>
      <c r="H68" s="35"/>
      <c r="I68" s="35"/>
      <c r="J68" s="35">
        <v>10</v>
      </c>
      <c r="K68" s="35">
        <v>61</v>
      </c>
      <c r="L68" s="35">
        <f t="shared" si="23"/>
        <v>71</v>
      </c>
      <c r="M68" s="65"/>
    </row>
    <row r="69" spans="1:13" ht="19.5" customHeight="1" x14ac:dyDescent="0.3">
      <c r="A69" s="66"/>
      <c r="B69" s="104"/>
      <c r="C69" s="90" t="s">
        <v>27</v>
      </c>
      <c r="D69" s="35">
        <v>14</v>
      </c>
      <c r="E69" s="35">
        <v>186</v>
      </c>
      <c r="F69" s="35">
        <f>+D69+E69</f>
        <v>200</v>
      </c>
      <c r="G69" s="35">
        <v>15</v>
      </c>
      <c r="H69" s="35">
        <v>227</v>
      </c>
      <c r="I69" s="35">
        <f t="shared" si="22"/>
        <v>242</v>
      </c>
      <c r="J69" s="35">
        <v>14</v>
      </c>
      <c r="K69" s="35">
        <v>205</v>
      </c>
      <c r="L69" s="35">
        <f t="shared" si="23"/>
        <v>219</v>
      </c>
      <c r="M69" s="65"/>
    </row>
    <row r="70" spans="1:13" ht="19.5" customHeight="1" x14ac:dyDescent="0.3">
      <c r="A70" s="66"/>
      <c r="B70" s="104"/>
      <c r="C70" s="90" t="s">
        <v>113</v>
      </c>
      <c r="D70" s="34">
        <v>0</v>
      </c>
      <c r="E70" s="34">
        <v>0</v>
      </c>
      <c r="F70" s="34">
        <v>0</v>
      </c>
      <c r="G70" s="35">
        <v>9</v>
      </c>
      <c r="H70" s="35">
        <v>17</v>
      </c>
      <c r="I70" s="35">
        <f t="shared" si="22"/>
        <v>26</v>
      </c>
      <c r="J70" s="35">
        <v>11</v>
      </c>
      <c r="K70" s="35">
        <v>34</v>
      </c>
      <c r="L70" s="35">
        <f t="shared" si="23"/>
        <v>45</v>
      </c>
      <c r="M70" s="65"/>
    </row>
    <row r="71" spans="1:13" ht="19.5" customHeight="1" x14ac:dyDescent="0.3">
      <c r="A71" s="66"/>
      <c r="B71" s="104"/>
      <c r="C71" s="90" t="s">
        <v>26</v>
      </c>
      <c r="D71" s="35">
        <v>30</v>
      </c>
      <c r="E71" s="35">
        <v>36</v>
      </c>
      <c r="F71" s="35">
        <f t="shared" ref="F71:F78" si="24">+D71+E71</f>
        <v>66</v>
      </c>
      <c r="G71" s="35">
        <v>34</v>
      </c>
      <c r="H71" s="35">
        <v>45</v>
      </c>
      <c r="I71" s="35">
        <f t="shared" si="22"/>
        <v>79</v>
      </c>
      <c r="J71" s="35">
        <v>53</v>
      </c>
      <c r="K71" s="35">
        <v>86</v>
      </c>
      <c r="L71" s="35">
        <f t="shared" si="23"/>
        <v>139</v>
      </c>
      <c r="M71" s="65"/>
    </row>
    <row r="72" spans="1:13" ht="19.2" customHeight="1" x14ac:dyDescent="0.3">
      <c r="A72" s="66"/>
      <c r="B72" s="100" t="s">
        <v>15</v>
      </c>
      <c r="C72" s="93" t="s">
        <v>63</v>
      </c>
      <c r="D72" s="56">
        <v>149</v>
      </c>
      <c r="E72" s="56">
        <v>282</v>
      </c>
      <c r="F72" s="56">
        <f t="shared" si="24"/>
        <v>431</v>
      </c>
      <c r="G72" s="56">
        <v>164</v>
      </c>
      <c r="H72" s="56">
        <v>287</v>
      </c>
      <c r="I72" s="56">
        <f t="shared" ref="I72:I78" si="25">G72+H72</f>
        <v>451</v>
      </c>
      <c r="J72" s="56">
        <v>158</v>
      </c>
      <c r="K72" s="56">
        <v>292</v>
      </c>
      <c r="L72" s="56">
        <f t="shared" ref="L72:L78" si="26">J72+K72</f>
        <v>450</v>
      </c>
      <c r="M72" s="65"/>
    </row>
    <row r="73" spans="1:13" ht="19.2" customHeight="1" x14ac:dyDescent="0.3">
      <c r="A73" s="66"/>
      <c r="B73" s="100"/>
      <c r="C73" s="93" t="s">
        <v>22</v>
      </c>
      <c r="D73" s="56">
        <v>3</v>
      </c>
      <c r="E73" s="56">
        <v>13</v>
      </c>
      <c r="F73" s="56">
        <f t="shared" si="24"/>
        <v>16</v>
      </c>
      <c r="G73" s="56">
        <v>0</v>
      </c>
      <c r="H73" s="56">
        <v>3</v>
      </c>
      <c r="I73" s="56">
        <f t="shared" si="25"/>
        <v>3</v>
      </c>
      <c r="J73" s="56">
        <v>0</v>
      </c>
      <c r="K73" s="56">
        <v>1</v>
      </c>
      <c r="L73" s="56">
        <f t="shared" si="26"/>
        <v>1</v>
      </c>
      <c r="M73" s="65"/>
    </row>
    <row r="74" spans="1:13" ht="19.2" customHeight="1" x14ac:dyDescent="0.3">
      <c r="A74" s="66"/>
      <c r="B74" s="100"/>
      <c r="C74" s="93" t="s">
        <v>28</v>
      </c>
      <c r="D74" s="56">
        <v>6</v>
      </c>
      <c r="E74" s="56">
        <v>92</v>
      </c>
      <c r="F74" s="56">
        <f t="shared" si="24"/>
        <v>98</v>
      </c>
      <c r="G74" s="56">
        <v>7</v>
      </c>
      <c r="H74" s="56">
        <v>90</v>
      </c>
      <c r="I74" s="56">
        <f t="shared" si="25"/>
        <v>97</v>
      </c>
      <c r="J74" s="56">
        <v>2</v>
      </c>
      <c r="K74" s="56">
        <v>78</v>
      </c>
      <c r="L74" s="56">
        <f t="shared" si="26"/>
        <v>80</v>
      </c>
      <c r="M74" s="65"/>
    </row>
    <row r="75" spans="1:13" ht="19.2" customHeight="1" x14ac:dyDescent="0.3">
      <c r="A75" s="66"/>
      <c r="B75" s="100"/>
      <c r="C75" s="93" t="s">
        <v>31</v>
      </c>
      <c r="D75" s="56">
        <v>24</v>
      </c>
      <c r="E75" s="56">
        <v>143</v>
      </c>
      <c r="F75" s="56">
        <f t="shared" si="24"/>
        <v>167</v>
      </c>
      <c r="G75" s="56">
        <v>4</v>
      </c>
      <c r="H75" s="56">
        <v>71</v>
      </c>
      <c r="I75" s="56">
        <f t="shared" si="25"/>
        <v>75</v>
      </c>
      <c r="J75" s="56">
        <v>7</v>
      </c>
      <c r="K75" s="56">
        <v>105</v>
      </c>
      <c r="L75" s="56">
        <f t="shared" si="26"/>
        <v>112</v>
      </c>
      <c r="M75" s="65"/>
    </row>
    <row r="76" spans="1:13" ht="19.2" customHeight="1" x14ac:dyDescent="0.3">
      <c r="A76" s="66"/>
      <c r="B76" s="100"/>
      <c r="C76" s="93" t="s">
        <v>29</v>
      </c>
      <c r="D76" s="56">
        <v>10</v>
      </c>
      <c r="E76" s="56">
        <v>109</v>
      </c>
      <c r="F76" s="56">
        <f t="shared" si="24"/>
        <v>119</v>
      </c>
      <c r="G76" s="56">
        <v>17</v>
      </c>
      <c r="H76" s="56">
        <v>152</v>
      </c>
      <c r="I76" s="56">
        <f t="shared" si="25"/>
        <v>169</v>
      </c>
      <c r="J76" s="56">
        <v>17</v>
      </c>
      <c r="K76" s="56">
        <v>139</v>
      </c>
      <c r="L76" s="56">
        <f t="shared" si="26"/>
        <v>156</v>
      </c>
      <c r="M76" s="65"/>
    </row>
    <row r="77" spans="1:13" ht="19.5" customHeight="1" x14ac:dyDescent="0.3">
      <c r="A77" s="66"/>
      <c r="B77" s="100"/>
      <c r="C77" s="93" t="s">
        <v>56</v>
      </c>
      <c r="D77" s="56">
        <v>56</v>
      </c>
      <c r="E77" s="56">
        <v>358</v>
      </c>
      <c r="F77" s="56">
        <f t="shared" si="24"/>
        <v>414</v>
      </c>
      <c r="G77" s="56">
        <v>12</v>
      </c>
      <c r="H77" s="56">
        <v>154</v>
      </c>
      <c r="I77" s="56">
        <f t="shared" si="25"/>
        <v>166</v>
      </c>
      <c r="J77" s="56">
        <v>15</v>
      </c>
      <c r="K77" s="56">
        <v>162</v>
      </c>
      <c r="L77" s="56">
        <f t="shared" si="26"/>
        <v>177</v>
      </c>
      <c r="M77" s="65"/>
    </row>
    <row r="78" spans="1:13" ht="19.5" customHeight="1" x14ac:dyDescent="0.3">
      <c r="A78" s="66"/>
      <c r="B78" s="100"/>
      <c r="C78" s="93" t="s">
        <v>27</v>
      </c>
      <c r="D78" s="56">
        <v>11</v>
      </c>
      <c r="E78" s="56">
        <v>137</v>
      </c>
      <c r="F78" s="56">
        <f t="shared" si="24"/>
        <v>148</v>
      </c>
      <c r="G78" s="56">
        <v>66</v>
      </c>
      <c r="H78" s="56">
        <v>372</v>
      </c>
      <c r="I78" s="56">
        <f t="shared" si="25"/>
        <v>438</v>
      </c>
      <c r="J78" s="56">
        <v>62</v>
      </c>
      <c r="K78" s="56">
        <v>361</v>
      </c>
      <c r="L78" s="56">
        <f t="shared" si="26"/>
        <v>423</v>
      </c>
      <c r="M78" s="65"/>
    </row>
    <row r="79" spans="1:13" ht="19.5" customHeight="1" x14ac:dyDescent="0.3">
      <c r="A79" s="66"/>
      <c r="B79" s="90" t="s">
        <v>64</v>
      </c>
      <c r="C79" s="90" t="s">
        <v>32</v>
      </c>
      <c r="D79" s="35">
        <v>315</v>
      </c>
      <c r="E79" s="35">
        <v>106</v>
      </c>
      <c r="F79" s="35">
        <f t="shared" ref="F79:F80" si="27">+D79+E79</f>
        <v>421</v>
      </c>
      <c r="G79" s="35">
        <v>306</v>
      </c>
      <c r="H79" s="35">
        <v>107</v>
      </c>
      <c r="I79" s="35">
        <f t="shared" ref="I79:I80" si="28">G79+H79</f>
        <v>413</v>
      </c>
      <c r="J79" s="35">
        <v>284</v>
      </c>
      <c r="K79" s="35">
        <v>104</v>
      </c>
      <c r="L79" s="35">
        <f t="shared" ref="L79" si="29">J79+K79</f>
        <v>388</v>
      </c>
      <c r="M79" s="65"/>
    </row>
    <row r="80" spans="1:13" ht="19.5" customHeight="1" x14ac:dyDescent="0.3">
      <c r="A80" s="66"/>
      <c r="B80" s="135" t="s">
        <v>16</v>
      </c>
      <c r="C80" s="93" t="s">
        <v>33</v>
      </c>
      <c r="D80" s="56">
        <v>47</v>
      </c>
      <c r="E80" s="56">
        <v>106</v>
      </c>
      <c r="F80" s="56">
        <f t="shared" si="27"/>
        <v>153</v>
      </c>
      <c r="G80" s="56">
        <v>38</v>
      </c>
      <c r="H80" s="56">
        <v>107</v>
      </c>
      <c r="I80" s="56">
        <f t="shared" si="28"/>
        <v>145</v>
      </c>
      <c r="J80" s="56">
        <v>38</v>
      </c>
      <c r="K80" s="56">
        <v>115</v>
      </c>
      <c r="L80" s="56">
        <f t="shared" ref="L80" si="30">J80+K80</f>
        <v>153</v>
      </c>
      <c r="M80" s="65"/>
    </row>
    <row r="81" spans="1:13" ht="19.5" customHeight="1" x14ac:dyDescent="0.3">
      <c r="A81" s="66"/>
      <c r="B81" s="136"/>
      <c r="C81" s="93" t="s">
        <v>36</v>
      </c>
      <c r="D81" s="56">
        <v>51</v>
      </c>
      <c r="E81" s="56">
        <v>83</v>
      </c>
      <c r="F81" s="56">
        <f>+D81+E81</f>
        <v>134</v>
      </c>
      <c r="G81" s="56">
        <v>48</v>
      </c>
      <c r="H81" s="56">
        <v>72</v>
      </c>
      <c r="I81" s="56">
        <f>G81+H81</f>
        <v>120</v>
      </c>
      <c r="J81" s="56">
        <v>40</v>
      </c>
      <c r="K81" s="56">
        <v>71</v>
      </c>
      <c r="L81" s="56">
        <f>J81+K81</f>
        <v>111</v>
      </c>
      <c r="M81" s="65"/>
    </row>
    <row r="82" spans="1:13" ht="19.5" customHeight="1" x14ac:dyDescent="0.3">
      <c r="A82" s="66"/>
      <c r="B82" s="136"/>
      <c r="C82" s="93" t="s">
        <v>34</v>
      </c>
      <c r="D82" s="56">
        <v>116</v>
      </c>
      <c r="E82" s="56">
        <v>93</v>
      </c>
      <c r="F82" s="56">
        <f>+D82+E82</f>
        <v>209</v>
      </c>
      <c r="G82" s="56">
        <v>104</v>
      </c>
      <c r="H82" s="56">
        <v>81</v>
      </c>
      <c r="I82" s="56">
        <f>G82+H82</f>
        <v>185</v>
      </c>
      <c r="J82" s="56">
        <v>107</v>
      </c>
      <c r="K82" s="56">
        <v>75</v>
      </c>
      <c r="L82" s="56">
        <f>J82+K82</f>
        <v>182</v>
      </c>
      <c r="M82" s="65"/>
    </row>
    <row r="83" spans="1:13" ht="19.5" customHeight="1" x14ac:dyDescent="0.3">
      <c r="A83" s="66"/>
      <c r="B83" s="136"/>
      <c r="C83" s="93" t="s">
        <v>35</v>
      </c>
      <c r="D83" s="56">
        <v>118</v>
      </c>
      <c r="E83" s="56">
        <v>122</v>
      </c>
      <c r="F83" s="56">
        <f>+D83+E83</f>
        <v>240</v>
      </c>
      <c r="G83" s="56">
        <v>124</v>
      </c>
      <c r="H83" s="56">
        <v>118</v>
      </c>
      <c r="I83" s="56">
        <f>G83+H83</f>
        <v>242</v>
      </c>
      <c r="J83" s="56">
        <v>117</v>
      </c>
      <c r="K83" s="56">
        <v>113</v>
      </c>
      <c r="L83" s="56">
        <f>J83+K83</f>
        <v>230</v>
      </c>
      <c r="M83" s="65"/>
    </row>
    <row r="84" spans="1:13" ht="19.5" customHeight="1" x14ac:dyDescent="0.3">
      <c r="A84" s="66"/>
      <c r="B84" s="128" t="s">
        <v>38</v>
      </c>
      <c r="C84" s="128"/>
      <c r="D84" s="38">
        <f t="shared" ref="D84:L84" si="31">SUM(D8:D83)</f>
        <v>4934</v>
      </c>
      <c r="E84" s="38">
        <f t="shared" si="31"/>
        <v>14023</v>
      </c>
      <c r="F84" s="38">
        <f t="shared" si="31"/>
        <v>18957</v>
      </c>
      <c r="G84" s="38">
        <f t="shared" si="31"/>
        <v>5349</v>
      </c>
      <c r="H84" s="38">
        <f t="shared" si="31"/>
        <v>15812</v>
      </c>
      <c r="I84" s="38">
        <f t="shared" si="31"/>
        <v>21161</v>
      </c>
      <c r="J84" s="38">
        <f t="shared" si="31"/>
        <v>5432</v>
      </c>
      <c r="K84" s="38">
        <f t="shared" si="31"/>
        <v>15800</v>
      </c>
      <c r="L84" s="38">
        <f t="shared" si="31"/>
        <v>21232</v>
      </c>
      <c r="M84" s="65"/>
    </row>
    <row r="85" spans="1:13" ht="19.5" customHeight="1" x14ac:dyDescent="0.3">
      <c r="A85" s="66"/>
      <c r="B85" s="137"/>
      <c r="C85" s="138"/>
      <c r="D85" s="138"/>
      <c r="E85" s="138"/>
      <c r="F85" s="139"/>
      <c r="G85" s="69"/>
      <c r="H85" s="70"/>
      <c r="I85" s="70"/>
      <c r="J85" s="70"/>
      <c r="K85" s="70"/>
      <c r="L85" s="70"/>
      <c r="M85" s="65"/>
    </row>
    <row r="86" spans="1:13" ht="19.5" customHeight="1" x14ac:dyDescent="0.3">
      <c r="A86" s="66"/>
      <c r="B86" s="129"/>
      <c r="C86" s="130"/>
      <c r="D86" s="89"/>
      <c r="E86" s="89"/>
      <c r="F86" s="89"/>
      <c r="G86" s="89"/>
      <c r="H86" s="89"/>
      <c r="I86" s="89"/>
      <c r="J86" s="78"/>
      <c r="K86" s="78"/>
      <c r="L86" s="78"/>
      <c r="M86" s="65"/>
    </row>
    <row r="87" spans="1:13" ht="19.5" customHeight="1" x14ac:dyDescent="0.3">
      <c r="A87" s="45"/>
      <c r="B87" s="131" t="s">
        <v>80</v>
      </c>
      <c r="C87" s="132"/>
      <c r="D87" s="101" t="s">
        <v>83</v>
      </c>
      <c r="E87" s="101"/>
      <c r="F87" s="101"/>
      <c r="G87" s="101" t="s">
        <v>107</v>
      </c>
      <c r="H87" s="101"/>
      <c r="I87" s="101"/>
      <c r="J87" s="101" t="s">
        <v>114</v>
      </c>
      <c r="K87" s="101"/>
      <c r="L87" s="101"/>
      <c r="M87" s="65"/>
    </row>
    <row r="88" spans="1:13" ht="19.5" customHeight="1" x14ac:dyDescent="0.3">
      <c r="A88" s="45"/>
      <c r="B88" s="133"/>
      <c r="C88" s="134"/>
      <c r="D88" s="6" t="s">
        <v>2</v>
      </c>
      <c r="E88" s="6" t="s">
        <v>3</v>
      </c>
      <c r="F88" s="6" t="s">
        <v>4</v>
      </c>
      <c r="G88" s="6" t="s">
        <v>2</v>
      </c>
      <c r="H88" s="6" t="s">
        <v>3</v>
      </c>
      <c r="I88" s="6" t="s">
        <v>4</v>
      </c>
      <c r="J88" s="6" t="s">
        <v>2</v>
      </c>
      <c r="K88" s="6" t="s">
        <v>3</v>
      </c>
      <c r="L88" s="6" t="s">
        <v>4</v>
      </c>
      <c r="M88" s="65"/>
    </row>
    <row r="89" spans="1:13" ht="33" customHeight="1" x14ac:dyDescent="0.3">
      <c r="A89" s="45"/>
      <c r="B89" s="106" t="s">
        <v>112</v>
      </c>
      <c r="C89" s="43" t="s">
        <v>124</v>
      </c>
      <c r="D89" s="33">
        <v>0</v>
      </c>
      <c r="E89" s="33">
        <v>0</v>
      </c>
      <c r="F89" s="33">
        <f t="shared" ref="F89:F91" si="32">+D89+E89</f>
        <v>0</v>
      </c>
      <c r="G89" s="33">
        <v>0</v>
      </c>
      <c r="H89" s="33">
        <v>0</v>
      </c>
      <c r="I89" s="33">
        <f t="shared" ref="I89:I90" si="33">G89+H89</f>
        <v>0</v>
      </c>
      <c r="J89" s="33">
        <v>0</v>
      </c>
      <c r="K89" s="33">
        <v>4</v>
      </c>
      <c r="L89" s="33">
        <f t="shared" ref="L89:L90" si="34">J89+K89</f>
        <v>4</v>
      </c>
      <c r="M89" s="65"/>
    </row>
    <row r="90" spans="1:13" ht="33" customHeight="1" x14ac:dyDescent="0.3">
      <c r="A90" s="45"/>
      <c r="B90" s="106"/>
      <c r="C90" s="43" t="s">
        <v>125</v>
      </c>
      <c r="D90" s="33">
        <v>0</v>
      </c>
      <c r="E90" s="33">
        <v>0</v>
      </c>
      <c r="F90" s="33">
        <f t="shared" si="32"/>
        <v>0</v>
      </c>
      <c r="G90" s="33">
        <v>0</v>
      </c>
      <c r="H90" s="33">
        <v>0</v>
      </c>
      <c r="I90" s="33">
        <f t="shared" si="33"/>
        <v>0</v>
      </c>
      <c r="J90" s="33">
        <v>0</v>
      </c>
      <c r="K90" s="33">
        <v>4</v>
      </c>
      <c r="L90" s="33">
        <f t="shared" si="34"/>
        <v>4</v>
      </c>
      <c r="M90" s="65"/>
    </row>
    <row r="91" spans="1:13" ht="33" customHeight="1" x14ac:dyDescent="0.3">
      <c r="A91" s="45"/>
      <c r="B91" s="106"/>
      <c r="C91" s="43" t="s">
        <v>88</v>
      </c>
      <c r="D91" s="33">
        <v>0</v>
      </c>
      <c r="E91" s="33">
        <v>6</v>
      </c>
      <c r="F91" s="33">
        <f t="shared" si="32"/>
        <v>6</v>
      </c>
      <c r="G91" s="33">
        <v>0</v>
      </c>
      <c r="H91" s="33">
        <v>2</v>
      </c>
      <c r="I91" s="33">
        <f>G91+H91</f>
        <v>2</v>
      </c>
      <c r="J91" s="33">
        <v>0</v>
      </c>
      <c r="K91" s="33">
        <v>1</v>
      </c>
      <c r="L91" s="33">
        <f>J91+K91</f>
        <v>1</v>
      </c>
      <c r="M91" s="65"/>
    </row>
    <row r="92" spans="1:13" ht="33" customHeight="1" x14ac:dyDescent="0.3">
      <c r="A92" s="45"/>
      <c r="B92" s="106"/>
      <c r="C92" s="43" t="s">
        <v>89</v>
      </c>
      <c r="D92" s="33">
        <v>0</v>
      </c>
      <c r="E92" s="33">
        <v>6</v>
      </c>
      <c r="F92" s="33">
        <f>+D92+E92</f>
        <v>6</v>
      </c>
      <c r="G92" s="33">
        <v>0</v>
      </c>
      <c r="H92" s="33">
        <v>1</v>
      </c>
      <c r="I92" s="33">
        <f>G92+H92</f>
        <v>1</v>
      </c>
      <c r="J92" s="33">
        <v>0</v>
      </c>
      <c r="K92" s="33">
        <v>0</v>
      </c>
      <c r="L92" s="33">
        <f>J92+K92</f>
        <v>0</v>
      </c>
      <c r="M92" s="65"/>
    </row>
    <row r="93" spans="1:13" ht="33" customHeight="1" x14ac:dyDescent="0.3">
      <c r="A93" s="45"/>
      <c r="B93" s="106"/>
      <c r="C93" s="43" t="s">
        <v>90</v>
      </c>
      <c r="D93" s="33">
        <v>0</v>
      </c>
      <c r="E93" s="33">
        <v>7</v>
      </c>
      <c r="F93" s="33">
        <f>+D93+E93</f>
        <v>7</v>
      </c>
      <c r="G93" s="33">
        <v>0</v>
      </c>
      <c r="H93" s="33">
        <v>2</v>
      </c>
      <c r="I93" s="33">
        <f>G93+H93</f>
        <v>2</v>
      </c>
      <c r="J93" s="33">
        <v>0</v>
      </c>
      <c r="K93" s="33">
        <v>0</v>
      </c>
      <c r="L93" s="33">
        <f>J93+K93</f>
        <v>0</v>
      </c>
      <c r="M93" s="65"/>
    </row>
    <row r="94" spans="1:13" ht="33" customHeight="1" x14ac:dyDescent="0.3">
      <c r="A94" s="45"/>
      <c r="B94" s="106"/>
      <c r="C94" s="43" t="s">
        <v>91</v>
      </c>
      <c r="D94" s="33">
        <v>0</v>
      </c>
      <c r="E94" s="33">
        <v>2</v>
      </c>
      <c r="F94" s="33">
        <f t="shared" ref="F94:F112" si="35">+D94+E94</f>
        <v>2</v>
      </c>
      <c r="G94" s="33">
        <v>0</v>
      </c>
      <c r="H94" s="33">
        <v>1</v>
      </c>
      <c r="I94" s="33">
        <f t="shared" ref="I94:I112" si="36">G94+H94</f>
        <v>1</v>
      </c>
      <c r="J94" s="33">
        <v>0</v>
      </c>
      <c r="K94" s="33">
        <v>1</v>
      </c>
      <c r="L94" s="33">
        <f t="shared" ref="L94:L112" si="37">J94+K94</f>
        <v>1</v>
      </c>
      <c r="M94" s="65"/>
    </row>
    <row r="95" spans="1:13" ht="33" customHeight="1" x14ac:dyDescent="0.3">
      <c r="A95" s="45"/>
      <c r="B95" s="106"/>
      <c r="C95" s="43" t="s">
        <v>123</v>
      </c>
      <c r="D95" s="33">
        <v>0</v>
      </c>
      <c r="E95" s="33">
        <v>4</v>
      </c>
      <c r="F95" s="33">
        <f t="shared" si="35"/>
        <v>4</v>
      </c>
      <c r="G95" s="33">
        <v>0</v>
      </c>
      <c r="H95" s="33">
        <v>4</v>
      </c>
      <c r="I95" s="33">
        <f t="shared" si="36"/>
        <v>4</v>
      </c>
      <c r="J95" s="33">
        <v>0</v>
      </c>
      <c r="K95" s="33">
        <v>3</v>
      </c>
      <c r="L95" s="33">
        <f t="shared" si="37"/>
        <v>3</v>
      </c>
      <c r="M95" s="65"/>
    </row>
    <row r="96" spans="1:13" ht="33" customHeight="1" x14ac:dyDescent="0.3">
      <c r="A96" s="45"/>
      <c r="B96" s="106"/>
      <c r="C96" s="43" t="s">
        <v>93</v>
      </c>
      <c r="D96" s="33">
        <v>1</v>
      </c>
      <c r="E96" s="33">
        <v>8</v>
      </c>
      <c r="F96" s="33">
        <f t="shared" si="35"/>
        <v>9</v>
      </c>
      <c r="G96" s="33">
        <v>0</v>
      </c>
      <c r="H96" s="33">
        <v>8</v>
      </c>
      <c r="I96" s="33">
        <f t="shared" si="36"/>
        <v>8</v>
      </c>
      <c r="J96" s="33">
        <v>0</v>
      </c>
      <c r="K96" s="33">
        <v>8</v>
      </c>
      <c r="L96" s="33">
        <f t="shared" si="37"/>
        <v>8</v>
      </c>
      <c r="M96" s="65"/>
    </row>
    <row r="97" spans="1:13" ht="33" customHeight="1" x14ac:dyDescent="0.3">
      <c r="A97" s="45"/>
      <c r="B97" s="106"/>
      <c r="C97" s="43" t="s">
        <v>95</v>
      </c>
      <c r="D97" s="33">
        <v>0</v>
      </c>
      <c r="E97" s="33">
        <v>4</v>
      </c>
      <c r="F97" s="33">
        <f t="shared" si="35"/>
        <v>4</v>
      </c>
      <c r="G97" s="33">
        <v>0</v>
      </c>
      <c r="H97" s="33">
        <v>3</v>
      </c>
      <c r="I97" s="33">
        <f t="shared" si="36"/>
        <v>3</v>
      </c>
      <c r="J97" s="33">
        <v>0</v>
      </c>
      <c r="K97" s="33">
        <v>1</v>
      </c>
      <c r="L97" s="33">
        <f t="shared" si="37"/>
        <v>1</v>
      </c>
      <c r="M97" s="65"/>
    </row>
    <row r="98" spans="1:13" ht="33" customHeight="1" x14ac:dyDescent="0.3">
      <c r="A98" s="45"/>
      <c r="B98" s="106"/>
      <c r="C98" s="43" t="s">
        <v>96</v>
      </c>
      <c r="D98" s="33">
        <v>0</v>
      </c>
      <c r="E98" s="33">
        <v>8</v>
      </c>
      <c r="F98" s="33">
        <f t="shared" si="35"/>
        <v>8</v>
      </c>
      <c r="G98" s="33">
        <v>0</v>
      </c>
      <c r="H98" s="33">
        <v>8</v>
      </c>
      <c r="I98" s="33">
        <f t="shared" si="36"/>
        <v>8</v>
      </c>
      <c r="J98" s="33">
        <v>0</v>
      </c>
      <c r="K98" s="33">
        <v>7</v>
      </c>
      <c r="L98" s="33">
        <f t="shared" si="37"/>
        <v>7</v>
      </c>
      <c r="M98" s="65"/>
    </row>
    <row r="99" spans="1:13" ht="33" customHeight="1" x14ac:dyDescent="0.3">
      <c r="A99" s="45"/>
      <c r="B99" s="106"/>
      <c r="C99" s="43" t="s">
        <v>97</v>
      </c>
      <c r="D99" s="33">
        <v>2</v>
      </c>
      <c r="E99" s="33">
        <v>12</v>
      </c>
      <c r="F99" s="33">
        <f t="shared" si="35"/>
        <v>14</v>
      </c>
      <c r="G99" s="33">
        <v>1</v>
      </c>
      <c r="H99" s="33">
        <v>14</v>
      </c>
      <c r="I99" s="33">
        <f t="shared" si="36"/>
        <v>15</v>
      </c>
      <c r="J99" s="33">
        <v>1</v>
      </c>
      <c r="K99" s="33">
        <v>12</v>
      </c>
      <c r="L99" s="33">
        <f t="shared" si="37"/>
        <v>13</v>
      </c>
      <c r="M99" s="65"/>
    </row>
    <row r="100" spans="1:13" ht="33" customHeight="1" x14ac:dyDescent="0.3">
      <c r="A100" s="45"/>
      <c r="B100" s="106"/>
      <c r="C100" s="43" t="s">
        <v>118</v>
      </c>
      <c r="D100" s="33">
        <v>1</v>
      </c>
      <c r="E100" s="33">
        <v>13</v>
      </c>
      <c r="F100" s="33">
        <f t="shared" si="35"/>
        <v>14</v>
      </c>
      <c r="G100" s="33">
        <v>2</v>
      </c>
      <c r="H100" s="33">
        <v>25</v>
      </c>
      <c r="I100" s="33">
        <f t="shared" si="36"/>
        <v>27</v>
      </c>
      <c r="J100" s="33">
        <v>3</v>
      </c>
      <c r="K100" s="33">
        <v>26</v>
      </c>
      <c r="L100" s="33">
        <f t="shared" si="37"/>
        <v>29</v>
      </c>
      <c r="M100" s="65"/>
    </row>
    <row r="101" spans="1:13" ht="33" customHeight="1" x14ac:dyDescent="0.3">
      <c r="A101" s="45"/>
      <c r="B101" s="106"/>
      <c r="C101" s="43" t="s">
        <v>98</v>
      </c>
      <c r="D101" s="33">
        <v>1</v>
      </c>
      <c r="E101" s="33">
        <v>5</v>
      </c>
      <c r="F101" s="33">
        <f t="shared" si="35"/>
        <v>6</v>
      </c>
      <c r="G101" s="33">
        <v>1</v>
      </c>
      <c r="H101" s="33">
        <v>3</v>
      </c>
      <c r="I101" s="33">
        <f t="shared" si="36"/>
        <v>4</v>
      </c>
      <c r="J101" s="33">
        <v>1</v>
      </c>
      <c r="K101" s="33">
        <v>3</v>
      </c>
      <c r="L101" s="33">
        <f t="shared" si="37"/>
        <v>4</v>
      </c>
      <c r="M101" s="65"/>
    </row>
    <row r="102" spans="1:13" ht="33" customHeight="1" x14ac:dyDescent="0.3">
      <c r="A102" s="45"/>
      <c r="B102" s="106"/>
      <c r="C102" s="43" t="s">
        <v>99</v>
      </c>
      <c r="D102" s="33">
        <v>0</v>
      </c>
      <c r="E102" s="33">
        <v>4</v>
      </c>
      <c r="F102" s="33">
        <f t="shared" si="35"/>
        <v>4</v>
      </c>
      <c r="G102" s="33">
        <v>0</v>
      </c>
      <c r="H102" s="33">
        <v>3</v>
      </c>
      <c r="I102" s="33">
        <f t="shared" si="36"/>
        <v>3</v>
      </c>
      <c r="J102" s="33">
        <v>0</v>
      </c>
      <c r="K102" s="33">
        <v>1</v>
      </c>
      <c r="L102" s="33">
        <f t="shared" si="37"/>
        <v>1</v>
      </c>
      <c r="M102" s="65"/>
    </row>
    <row r="103" spans="1:13" ht="33" customHeight="1" x14ac:dyDescent="0.3">
      <c r="A103" s="45"/>
      <c r="B103" s="106"/>
      <c r="C103" s="43" t="s">
        <v>100</v>
      </c>
      <c r="D103" s="33">
        <v>1</v>
      </c>
      <c r="E103" s="33">
        <v>18</v>
      </c>
      <c r="F103" s="33">
        <f t="shared" si="35"/>
        <v>19</v>
      </c>
      <c r="G103" s="33">
        <v>1</v>
      </c>
      <c r="H103" s="33">
        <v>11</v>
      </c>
      <c r="I103" s="33">
        <f t="shared" si="36"/>
        <v>12</v>
      </c>
      <c r="J103" s="33">
        <v>2</v>
      </c>
      <c r="K103" s="33">
        <v>13</v>
      </c>
      <c r="L103" s="33">
        <f t="shared" si="37"/>
        <v>15</v>
      </c>
      <c r="M103" s="65"/>
    </row>
    <row r="104" spans="1:13" ht="33" customHeight="1" x14ac:dyDescent="0.3">
      <c r="A104" s="45"/>
      <c r="B104" s="106"/>
      <c r="C104" s="43" t="s">
        <v>101</v>
      </c>
      <c r="D104" s="33">
        <v>0</v>
      </c>
      <c r="E104" s="33">
        <v>3</v>
      </c>
      <c r="F104" s="33">
        <f t="shared" si="35"/>
        <v>3</v>
      </c>
      <c r="G104" s="33">
        <v>0</v>
      </c>
      <c r="H104" s="33">
        <v>3</v>
      </c>
      <c r="I104" s="33">
        <f t="shared" si="36"/>
        <v>3</v>
      </c>
      <c r="J104" s="33">
        <v>0</v>
      </c>
      <c r="K104" s="33">
        <v>3</v>
      </c>
      <c r="L104" s="33">
        <f t="shared" si="37"/>
        <v>3</v>
      </c>
      <c r="M104" s="65"/>
    </row>
    <row r="105" spans="1:13" ht="33" customHeight="1" x14ac:dyDescent="0.3">
      <c r="A105" s="45"/>
      <c r="B105" s="106"/>
      <c r="C105" s="43" t="s">
        <v>102</v>
      </c>
      <c r="D105" s="33">
        <v>9</v>
      </c>
      <c r="E105" s="33">
        <v>49</v>
      </c>
      <c r="F105" s="33">
        <f t="shared" si="35"/>
        <v>58</v>
      </c>
      <c r="G105" s="33">
        <v>8</v>
      </c>
      <c r="H105" s="33">
        <v>50</v>
      </c>
      <c r="I105" s="33">
        <f t="shared" si="36"/>
        <v>58</v>
      </c>
      <c r="J105" s="33">
        <v>10</v>
      </c>
      <c r="K105" s="33">
        <v>52</v>
      </c>
      <c r="L105" s="33">
        <f t="shared" si="37"/>
        <v>62</v>
      </c>
      <c r="M105" s="65"/>
    </row>
    <row r="106" spans="1:13" ht="33" customHeight="1" x14ac:dyDescent="0.3">
      <c r="A106" s="45"/>
      <c r="B106" s="106"/>
      <c r="C106" s="43" t="s">
        <v>94</v>
      </c>
      <c r="D106" s="33">
        <v>0</v>
      </c>
      <c r="E106" s="33">
        <v>4</v>
      </c>
      <c r="F106" s="33">
        <f t="shared" si="35"/>
        <v>4</v>
      </c>
      <c r="G106" s="33">
        <v>0</v>
      </c>
      <c r="H106" s="33">
        <v>4</v>
      </c>
      <c r="I106" s="33">
        <f t="shared" si="36"/>
        <v>4</v>
      </c>
      <c r="J106" s="33">
        <v>0</v>
      </c>
      <c r="K106" s="33">
        <v>4</v>
      </c>
      <c r="L106" s="33">
        <f t="shared" si="37"/>
        <v>4</v>
      </c>
      <c r="M106" s="65"/>
    </row>
    <row r="107" spans="1:13" ht="33" customHeight="1" x14ac:dyDescent="0.3">
      <c r="A107" s="45"/>
      <c r="B107" s="106"/>
      <c r="C107" s="43" t="s">
        <v>103</v>
      </c>
      <c r="D107" s="33">
        <v>0</v>
      </c>
      <c r="E107" s="33">
        <v>1</v>
      </c>
      <c r="F107" s="33">
        <f t="shared" si="35"/>
        <v>1</v>
      </c>
      <c r="G107" s="33">
        <v>0</v>
      </c>
      <c r="H107" s="33">
        <v>3</v>
      </c>
      <c r="I107" s="33">
        <f t="shared" si="36"/>
        <v>3</v>
      </c>
      <c r="J107" s="33">
        <v>0</v>
      </c>
      <c r="K107" s="33">
        <v>4</v>
      </c>
      <c r="L107" s="33">
        <f t="shared" si="37"/>
        <v>4</v>
      </c>
      <c r="M107" s="65"/>
    </row>
    <row r="108" spans="1:13" ht="33" customHeight="1" x14ac:dyDescent="0.3">
      <c r="A108" s="45"/>
      <c r="B108" s="106"/>
      <c r="C108" s="43" t="s">
        <v>104</v>
      </c>
      <c r="D108" s="33">
        <v>1</v>
      </c>
      <c r="E108" s="33">
        <v>1</v>
      </c>
      <c r="F108" s="33">
        <f t="shared" si="35"/>
        <v>2</v>
      </c>
      <c r="G108" s="33">
        <v>1</v>
      </c>
      <c r="H108" s="33">
        <v>2</v>
      </c>
      <c r="I108" s="33">
        <f t="shared" si="36"/>
        <v>3</v>
      </c>
      <c r="J108" s="33">
        <v>2</v>
      </c>
      <c r="K108" s="33">
        <v>2</v>
      </c>
      <c r="L108" s="33">
        <f t="shared" si="37"/>
        <v>4</v>
      </c>
      <c r="M108" s="65"/>
    </row>
    <row r="109" spans="1:13" ht="33" customHeight="1" x14ac:dyDescent="0.3">
      <c r="A109" s="45"/>
      <c r="B109" s="106"/>
      <c r="C109" s="43" t="s">
        <v>105</v>
      </c>
      <c r="D109" s="33">
        <v>0</v>
      </c>
      <c r="E109" s="33">
        <v>1</v>
      </c>
      <c r="F109" s="33">
        <f t="shared" si="35"/>
        <v>1</v>
      </c>
      <c r="G109" s="33">
        <v>0</v>
      </c>
      <c r="H109" s="33">
        <v>4</v>
      </c>
      <c r="I109" s="33">
        <f t="shared" si="36"/>
        <v>4</v>
      </c>
      <c r="J109" s="33">
        <v>0</v>
      </c>
      <c r="K109" s="33">
        <v>5</v>
      </c>
      <c r="L109" s="33">
        <f t="shared" si="37"/>
        <v>5</v>
      </c>
      <c r="M109" s="65"/>
    </row>
    <row r="110" spans="1:13" ht="33" customHeight="1" x14ac:dyDescent="0.3">
      <c r="A110" s="45"/>
      <c r="B110" s="106"/>
      <c r="C110" s="43" t="s">
        <v>106</v>
      </c>
      <c r="D110" s="33">
        <v>0</v>
      </c>
      <c r="E110" s="33">
        <v>1</v>
      </c>
      <c r="F110" s="33">
        <f t="shared" si="35"/>
        <v>1</v>
      </c>
      <c r="G110" s="33">
        <v>0</v>
      </c>
      <c r="H110" s="33">
        <v>1</v>
      </c>
      <c r="I110" s="33">
        <f t="shared" si="36"/>
        <v>1</v>
      </c>
      <c r="J110" s="33">
        <v>0</v>
      </c>
      <c r="K110" s="33">
        <v>2</v>
      </c>
      <c r="L110" s="33">
        <f t="shared" si="37"/>
        <v>2</v>
      </c>
      <c r="M110" s="65"/>
    </row>
    <row r="111" spans="1:13" ht="33" customHeight="1" x14ac:dyDescent="0.3">
      <c r="A111" s="45"/>
      <c r="B111" s="106"/>
      <c r="C111" s="43" t="s">
        <v>111</v>
      </c>
      <c r="D111" s="33">
        <v>0</v>
      </c>
      <c r="E111" s="33">
        <v>0</v>
      </c>
      <c r="F111" s="33">
        <f>+D111+E111</f>
        <v>0</v>
      </c>
      <c r="G111" s="33">
        <v>0</v>
      </c>
      <c r="H111" s="33">
        <v>3</v>
      </c>
      <c r="I111" s="33">
        <f>G111+H111</f>
        <v>3</v>
      </c>
      <c r="J111" s="33">
        <v>0</v>
      </c>
      <c r="K111" s="33">
        <v>5</v>
      </c>
      <c r="L111" s="33">
        <f>J111+K111</f>
        <v>5</v>
      </c>
      <c r="M111" s="65"/>
    </row>
    <row r="112" spans="1:13" ht="33" customHeight="1" x14ac:dyDescent="0.3">
      <c r="A112" s="45"/>
      <c r="B112" s="106"/>
      <c r="C112" s="43" t="s">
        <v>92</v>
      </c>
      <c r="D112" s="33">
        <v>0</v>
      </c>
      <c r="E112" s="33">
        <v>1</v>
      </c>
      <c r="F112" s="33">
        <f t="shared" si="35"/>
        <v>1</v>
      </c>
      <c r="G112" s="33">
        <v>0</v>
      </c>
      <c r="H112" s="33">
        <v>0</v>
      </c>
      <c r="I112" s="33">
        <f t="shared" si="36"/>
        <v>0</v>
      </c>
      <c r="J112" s="33">
        <v>0</v>
      </c>
      <c r="K112" s="33">
        <v>0</v>
      </c>
      <c r="L112" s="33">
        <f t="shared" si="37"/>
        <v>0</v>
      </c>
      <c r="M112" s="65"/>
    </row>
    <row r="113" spans="1:13" ht="19.5" customHeight="1" x14ac:dyDescent="0.3">
      <c r="A113" s="45"/>
      <c r="B113" s="128" t="s">
        <v>81</v>
      </c>
      <c r="C113" s="128"/>
      <c r="D113" s="38">
        <f>SUM(D89:D112)</f>
        <v>16</v>
      </c>
      <c r="E113" s="38">
        <f t="shared" ref="E113:L113" si="38">SUM(E89:E112)</f>
        <v>158</v>
      </c>
      <c r="F113" s="38">
        <f t="shared" si="38"/>
        <v>174</v>
      </c>
      <c r="G113" s="38">
        <f t="shared" si="38"/>
        <v>14</v>
      </c>
      <c r="H113" s="38">
        <f t="shared" si="38"/>
        <v>155</v>
      </c>
      <c r="I113" s="38">
        <f t="shared" si="38"/>
        <v>169</v>
      </c>
      <c r="J113" s="38">
        <f t="shared" si="38"/>
        <v>19</v>
      </c>
      <c r="K113" s="38">
        <f t="shared" si="38"/>
        <v>161</v>
      </c>
      <c r="L113" s="38">
        <f t="shared" si="38"/>
        <v>180</v>
      </c>
      <c r="M113" s="65"/>
    </row>
    <row r="114" spans="1:13" x14ac:dyDescent="0.3">
      <c r="A114" s="45"/>
      <c r="B114" s="83" t="s">
        <v>82</v>
      </c>
      <c r="C114" s="83"/>
      <c r="D114" s="49"/>
      <c r="E114" s="49"/>
      <c r="F114" s="49"/>
      <c r="G114" s="49"/>
      <c r="H114" s="49"/>
      <c r="I114" s="49"/>
      <c r="J114" s="49"/>
      <c r="K114" s="49"/>
      <c r="L114" s="49"/>
      <c r="M114" s="65"/>
    </row>
    <row r="115" spans="1:13" ht="3.75" customHeight="1" x14ac:dyDescent="0.3">
      <c r="A115" s="46"/>
      <c r="B115" s="47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71"/>
    </row>
    <row r="116" spans="1:13" x14ac:dyDescent="0.3">
      <c r="A116" s="11"/>
      <c r="B116" s="8"/>
      <c r="C116" s="9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3" x14ac:dyDescent="0.3">
      <c r="A117" s="11"/>
      <c r="C117" s="9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3" ht="17.399999999999999" customHeight="1" x14ac:dyDescent="0.3">
      <c r="A118" s="11"/>
      <c r="B118" s="13" t="s">
        <v>17</v>
      </c>
      <c r="C118" s="9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3" ht="4.2" customHeight="1" x14ac:dyDescent="0.3">
      <c r="A119" s="2"/>
      <c r="B119" s="3"/>
      <c r="C119" s="4"/>
      <c r="D119" s="31"/>
      <c r="E119" s="31"/>
      <c r="F119" s="31"/>
      <c r="G119" s="31"/>
      <c r="H119" s="31"/>
      <c r="I119" s="31"/>
      <c r="J119" s="79"/>
      <c r="K119" s="79"/>
      <c r="L119" s="79"/>
      <c r="M119" s="72"/>
    </row>
    <row r="120" spans="1:13" s="36" customFormat="1" ht="19.5" customHeight="1" x14ac:dyDescent="0.3">
      <c r="A120" s="37"/>
      <c r="B120" s="111" t="s">
        <v>1</v>
      </c>
      <c r="C120" s="111" t="s">
        <v>46</v>
      </c>
      <c r="D120" s="116" t="s">
        <v>83</v>
      </c>
      <c r="E120" s="117"/>
      <c r="F120" s="118"/>
      <c r="G120" s="116" t="s">
        <v>107</v>
      </c>
      <c r="H120" s="117"/>
      <c r="I120" s="118"/>
      <c r="J120" s="101" t="s">
        <v>114</v>
      </c>
      <c r="K120" s="101"/>
      <c r="L120" s="101"/>
      <c r="M120" s="73"/>
    </row>
    <row r="121" spans="1:13" ht="19.5" customHeight="1" x14ac:dyDescent="0.3">
      <c r="A121" s="5"/>
      <c r="B121" s="111"/>
      <c r="C121" s="111"/>
      <c r="D121" s="6" t="s">
        <v>2</v>
      </c>
      <c r="E121" s="6" t="s">
        <v>3</v>
      </c>
      <c r="F121" s="6" t="s">
        <v>4</v>
      </c>
      <c r="G121" s="6" t="s">
        <v>2</v>
      </c>
      <c r="H121" s="6" t="s">
        <v>3</v>
      </c>
      <c r="I121" s="6" t="s">
        <v>4</v>
      </c>
      <c r="J121" s="6" t="s">
        <v>2</v>
      </c>
      <c r="K121" s="6" t="s">
        <v>3</v>
      </c>
      <c r="L121" s="6" t="s">
        <v>4</v>
      </c>
      <c r="M121" s="74"/>
    </row>
    <row r="122" spans="1:13" ht="19.5" customHeight="1" x14ac:dyDescent="0.3">
      <c r="A122" s="5"/>
      <c r="B122" s="119" t="s">
        <v>18</v>
      </c>
      <c r="C122" s="58" t="s">
        <v>39</v>
      </c>
      <c r="D122" s="33">
        <v>120</v>
      </c>
      <c r="E122" s="33">
        <v>265</v>
      </c>
      <c r="F122" s="33">
        <f t="shared" ref="F122:F138" si="39">+D122+E122</f>
        <v>385</v>
      </c>
      <c r="G122" s="33">
        <v>92</v>
      </c>
      <c r="H122" s="33">
        <v>212</v>
      </c>
      <c r="I122" s="33">
        <f t="shared" ref="I122:I138" si="40">G122+H122</f>
        <v>304</v>
      </c>
      <c r="J122" s="33">
        <v>86</v>
      </c>
      <c r="K122" s="33">
        <v>195</v>
      </c>
      <c r="L122" s="33">
        <f t="shared" ref="L122:L138" si="41">J122+K122</f>
        <v>281</v>
      </c>
      <c r="M122" s="74"/>
    </row>
    <row r="123" spans="1:13" ht="19.5" customHeight="1" x14ac:dyDescent="0.3">
      <c r="A123" s="5"/>
      <c r="B123" s="120"/>
      <c r="C123" s="58" t="s">
        <v>78</v>
      </c>
      <c r="D123" s="33">
        <v>61</v>
      </c>
      <c r="E123" s="33">
        <v>73</v>
      </c>
      <c r="F123" s="33">
        <f t="shared" si="39"/>
        <v>134</v>
      </c>
      <c r="G123" s="33">
        <v>99</v>
      </c>
      <c r="H123" s="33">
        <v>107</v>
      </c>
      <c r="I123" s="33">
        <f t="shared" si="40"/>
        <v>206</v>
      </c>
      <c r="J123" s="33">
        <v>132</v>
      </c>
      <c r="K123" s="33">
        <v>144</v>
      </c>
      <c r="L123" s="33">
        <f t="shared" si="41"/>
        <v>276</v>
      </c>
      <c r="M123" s="74"/>
    </row>
    <row r="124" spans="1:13" ht="19.5" customHeight="1" x14ac:dyDescent="0.3">
      <c r="A124" s="5"/>
      <c r="B124" s="102" t="s">
        <v>19</v>
      </c>
      <c r="C124" s="57" t="s">
        <v>39</v>
      </c>
      <c r="D124" s="35">
        <v>149</v>
      </c>
      <c r="E124" s="35">
        <v>361</v>
      </c>
      <c r="F124" s="35">
        <f t="shared" si="39"/>
        <v>510</v>
      </c>
      <c r="G124" s="35">
        <v>145</v>
      </c>
      <c r="H124" s="35">
        <v>392</v>
      </c>
      <c r="I124" s="35">
        <f t="shared" si="40"/>
        <v>537</v>
      </c>
      <c r="J124" s="35">
        <v>149</v>
      </c>
      <c r="K124" s="35">
        <v>378</v>
      </c>
      <c r="L124" s="35">
        <f t="shared" si="41"/>
        <v>527</v>
      </c>
      <c r="M124" s="74"/>
    </row>
    <row r="125" spans="1:13" ht="19.5" customHeight="1" x14ac:dyDescent="0.3">
      <c r="A125" s="5"/>
      <c r="B125" s="103"/>
      <c r="C125" s="76" t="s">
        <v>78</v>
      </c>
      <c r="D125" s="35">
        <v>0</v>
      </c>
      <c r="E125" s="35">
        <v>0</v>
      </c>
      <c r="F125" s="35">
        <f t="shared" si="39"/>
        <v>0</v>
      </c>
      <c r="G125" s="35">
        <v>0</v>
      </c>
      <c r="H125" s="35">
        <v>0</v>
      </c>
      <c r="I125" s="35">
        <f t="shared" si="40"/>
        <v>0</v>
      </c>
      <c r="J125" s="35">
        <v>23</v>
      </c>
      <c r="K125" s="35">
        <v>23</v>
      </c>
      <c r="L125" s="35">
        <f t="shared" si="41"/>
        <v>46</v>
      </c>
      <c r="M125" s="74"/>
    </row>
    <row r="126" spans="1:13" ht="19.5" customHeight="1" x14ac:dyDescent="0.3">
      <c r="A126" s="5"/>
      <c r="B126" s="105" t="s">
        <v>43</v>
      </c>
      <c r="C126" s="20" t="s">
        <v>79</v>
      </c>
      <c r="D126" s="33">
        <v>6</v>
      </c>
      <c r="E126" s="33">
        <v>117</v>
      </c>
      <c r="F126" s="33">
        <f>+D126+E126</f>
        <v>123</v>
      </c>
      <c r="G126" s="33">
        <v>11</v>
      </c>
      <c r="H126" s="33">
        <v>166</v>
      </c>
      <c r="I126" s="33">
        <f>G126+H126</f>
        <v>177</v>
      </c>
      <c r="J126" s="33">
        <v>7</v>
      </c>
      <c r="K126" s="33">
        <v>207</v>
      </c>
      <c r="L126" s="33">
        <f>J126+K126</f>
        <v>214</v>
      </c>
      <c r="M126" s="74"/>
    </row>
    <row r="127" spans="1:13" ht="19.5" customHeight="1" x14ac:dyDescent="0.3">
      <c r="A127" s="5"/>
      <c r="B127" s="106"/>
      <c r="C127" s="20" t="s">
        <v>119</v>
      </c>
      <c r="D127" s="33">
        <v>0</v>
      </c>
      <c r="E127" s="33">
        <v>0</v>
      </c>
      <c r="F127" s="33">
        <f>+D127+E127</f>
        <v>0</v>
      </c>
      <c r="G127" s="33">
        <v>0</v>
      </c>
      <c r="H127" s="33">
        <v>0</v>
      </c>
      <c r="I127" s="33">
        <f>G127+H127</f>
        <v>0</v>
      </c>
      <c r="J127" s="33">
        <v>18</v>
      </c>
      <c r="K127" s="33">
        <v>28</v>
      </c>
      <c r="L127" s="33">
        <f>J127+K127</f>
        <v>46</v>
      </c>
      <c r="M127" s="74"/>
    </row>
    <row r="128" spans="1:13" ht="19.5" customHeight="1" x14ac:dyDescent="0.3">
      <c r="A128" s="5"/>
      <c r="B128" s="106"/>
      <c r="C128" s="20" t="s">
        <v>44</v>
      </c>
      <c r="D128" s="33">
        <v>41</v>
      </c>
      <c r="E128" s="33">
        <v>29</v>
      </c>
      <c r="F128" s="33">
        <f>+D128+E128</f>
        <v>70</v>
      </c>
      <c r="G128" s="33">
        <v>25</v>
      </c>
      <c r="H128" s="33">
        <v>18</v>
      </c>
      <c r="I128" s="33">
        <f>G128+H128</f>
        <v>43</v>
      </c>
      <c r="J128" s="33">
        <v>17</v>
      </c>
      <c r="K128" s="33">
        <v>10</v>
      </c>
      <c r="L128" s="33">
        <f>J128+K128</f>
        <v>27</v>
      </c>
      <c r="M128" s="74"/>
    </row>
    <row r="129" spans="1:13" ht="19.5" customHeight="1" x14ac:dyDescent="0.3">
      <c r="A129" s="5"/>
      <c r="B129" s="106"/>
      <c r="C129" s="20" t="s">
        <v>45</v>
      </c>
      <c r="D129" s="33">
        <v>51</v>
      </c>
      <c r="E129" s="33">
        <v>153</v>
      </c>
      <c r="F129" s="33">
        <f>+D129+E129</f>
        <v>204</v>
      </c>
      <c r="G129" s="33">
        <v>55</v>
      </c>
      <c r="H129" s="33">
        <v>143</v>
      </c>
      <c r="I129" s="33">
        <f>G129+H129</f>
        <v>198</v>
      </c>
      <c r="J129" s="33">
        <v>59</v>
      </c>
      <c r="K129" s="33">
        <v>138</v>
      </c>
      <c r="L129" s="33">
        <f>J129+K129</f>
        <v>197</v>
      </c>
      <c r="M129" s="74"/>
    </row>
    <row r="130" spans="1:13" ht="19.5" customHeight="1" x14ac:dyDescent="0.3">
      <c r="A130" s="5"/>
      <c r="B130" s="121" t="s">
        <v>121</v>
      </c>
      <c r="C130" s="87" t="s">
        <v>40</v>
      </c>
      <c r="D130" s="84">
        <v>150</v>
      </c>
      <c r="E130" s="84">
        <v>83</v>
      </c>
      <c r="F130" s="84">
        <f t="shared" ref="F130:F135" si="42">+D130+E130</f>
        <v>233</v>
      </c>
      <c r="G130" s="35">
        <v>0</v>
      </c>
      <c r="H130" s="35">
        <v>0</v>
      </c>
      <c r="I130" s="84">
        <f t="shared" ref="I130:I135" si="43">+G130+H130</f>
        <v>0</v>
      </c>
      <c r="J130" s="84">
        <v>0</v>
      </c>
      <c r="K130" s="84">
        <v>0</v>
      </c>
      <c r="L130" s="84">
        <f t="shared" ref="L130:L135" si="44">+J130+K130</f>
        <v>0</v>
      </c>
      <c r="M130" s="74"/>
    </row>
    <row r="131" spans="1:13" ht="19.5" customHeight="1" x14ac:dyDescent="0.3">
      <c r="A131" s="5"/>
      <c r="B131" s="122"/>
      <c r="C131" s="87" t="s">
        <v>41</v>
      </c>
      <c r="D131" s="84">
        <v>75</v>
      </c>
      <c r="E131" s="84">
        <v>200</v>
      </c>
      <c r="F131" s="84">
        <f t="shared" si="42"/>
        <v>275</v>
      </c>
      <c r="G131" s="35">
        <v>0</v>
      </c>
      <c r="H131" s="35">
        <v>0</v>
      </c>
      <c r="I131" s="84">
        <f t="shared" si="43"/>
        <v>0</v>
      </c>
      <c r="J131" s="84">
        <v>0</v>
      </c>
      <c r="K131" s="84">
        <v>0</v>
      </c>
      <c r="L131" s="84">
        <f t="shared" si="44"/>
        <v>0</v>
      </c>
      <c r="M131" s="74"/>
    </row>
    <row r="132" spans="1:13" ht="19.5" customHeight="1" x14ac:dyDescent="0.3">
      <c r="A132" s="5"/>
      <c r="B132" s="122"/>
      <c r="C132" s="87" t="s">
        <v>28</v>
      </c>
      <c r="D132" s="84">
        <v>45</v>
      </c>
      <c r="E132" s="84">
        <v>344</v>
      </c>
      <c r="F132" s="84">
        <f t="shared" si="42"/>
        <v>389</v>
      </c>
      <c r="G132" s="35">
        <v>0</v>
      </c>
      <c r="H132" s="35">
        <v>0</v>
      </c>
      <c r="I132" s="84">
        <f t="shared" si="43"/>
        <v>0</v>
      </c>
      <c r="J132" s="84">
        <v>0</v>
      </c>
      <c r="K132" s="84">
        <v>0</v>
      </c>
      <c r="L132" s="84">
        <f t="shared" si="44"/>
        <v>0</v>
      </c>
      <c r="M132" s="74"/>
    </row>
    <row r="133" spans="1:13" ht="19.5" customHeight="1" x14ac:dyDescent="0.3">
      <c r="A133" s="5"/>
      <c r="B133" s="122"/>
      <c r="C133" s="87" t="s">
        <v>29</v>
      </c>
      <c r="D133" s="84">
        <v>78</v>
      </c>
      <c r="E133" s="84">
        <v>480</v>
      </c>
      <c r="F133" s="84">
        <f t="shared" si="42"/>
        <v>558</v>
      </c>
      <c r="G133" s="35">
        <v>0</v>
      </c>
      <c r="H133" s="35">
        <v>0</v>
      </c>
      <c r="I133" s="84">
        <f t="shared" si="43"/>
        <v>0</v>
      </c>
      <c r="J133" s="84">
        <v>0</v>
      </c>
      <c r="K133" s="84">
        <v>0</v>
      </c>
      <c r="L133" s="84">
        <f t="shared" si="44"/>
        <v>0</v>
      </c>
      <c r="M133" s="74"/>
    </row>
    <row r="134" spans="1:13" ht="19.5" customHeight="1" x14ac:dyDescent="0.3">
      <c r="A134" s="5"/>
      <c r="B134" s="122"/>
      <c r="C134" s="87" t="s">
        <v>27</v>
      </c>
      <c r="D134" s="84">
        <v>77</v>
      </c>
      <c r="E134" s="84">
        <v>882</v>
      </c>
      <c r="F134" s="84">
        <f t="shared" si="42"/>
        <v>959</v>
      </c>
      <c r="G134" s="35">
        <v>0</v>
      </c>
      <c r="H134" s="35">
        <v>0</v>
      </c>
      <c r="I134" s="84">
        <f t="shared" si="43"/>
        <v>0</v>
      </c>
      <c r="J134" s="84">
        <v>0</v>
      </c>
      <c r="K134" s="84">
        <v>0</v>
      </c>
      <c r="L134" s="84">
        <f t="shared" si="44"/>
        <v>0</v>
      </c>
      <c r="M134" s="74"/>
    </row>
    <row r="135" spans="1:13" ht="19.5" customHeight="1" x14ac:dyDescent="0.3">
      <c r="A135" s="5"/>
      <c r="B135" s="123"/>
      <c r="C135" s="87" t="s">
        <v>26</v>
      </c>
      <c r="D135" s="84">
        <v>104</v>
      </c>
      <c r="E135" s="84">
        <v>140</v>
      </c>
      <c r="F135" s="84">
        <f t="shared" si="42"/>
        <v>244</v>
      </c>
      <c r="G135" s="35">
        <v>0</v>
      </c>
      <c r="H135" s="35">
        <v>0</v>
      </c>
      <c r="I135" s="84">
        <f t="shared" si="43"/>
        <v>0</v>
      </c>
      <c r="J135" s="84">
        <v>0</v>
      </c>
      <c r="K135" s="84">
        <v>0</v>
      </c>
      <c r="L135" s="84">
        <f t="shared" si="44"/>
        <v>0</v>
      </c>
      <c r="M135" s="74"/>
    </row>
    <row r="136" spans="1:13" ht="19.5" customHeight="1" x14ac:dyDescent="0.3">
      <c r="A136" s="5"/>
      <c r="B136" s="124" t="s">
        <v>66</v>
      </c>
      <c r="C136" s="85" t="s">
        <v>70</v>
      </c>
      <c r="D136" s="50">
        <v>16</v>
      </c>
      <c r="E136" s="50">
        <v>65</v>
      </c>
      <c r="F136" s="50">
        <f>+D136+E136</f>
        <v>81</v>
      </c>
      <c r="G136" s="50">
        <v>19</v>
      </c>
      <c r="H136" s="50">
        <v>87</v>
      </c>
      <c r="I136" s="50">
        <f>G136+H136</f>
        <v>106</v>
      </c>
      <c r="J136" s="50">
        <v>5</v>
      </c>
      <c r="K136" s="50">
        <v>15</v>
      </c>
      <c r="L136" s="50">
        <f>J136+K136</f>
        <v>20</v>
      </c>
      <c r="M136" s="74"/>
    </row>
    <row r="137" spans="1:13" ht="19.5" customHeight="1" x14ac:dyDescent="0.3">
      <c r="A137" s="5"/>
      <c r="B137" s="125"/>
      <c r="C137" s="85" t="s">
        <v>26</v>
      </c>
      <c r="D137" s="50">
        <v>21</v>
      </c>
      <c r="E137" s="50">
        <v>35</v>
      </c>
      <c r="F137" s="50">
        <f>+D137+E137</f>
        <v>56</v>
      </c>
      <c r="G137" s="86">
        <v>1</v>
      </c>
      <c r="H137" s="86">
        <v>14</v>
      </c>
      <c r="I137" s="50">
        <f>G137+H137</f>
        <v>15</v>
      </c>
      <c r="J137" s="50">
        <v>6</v>
      </c>
      <c r="K137" s="50">
        <v>10</v>
      </c>
      <c r="L137" s="50">
        <f>J137+K137</f>
        <v>16</v>
      </c>
      <c r="M137" s="74"/>
    </row>
    <row r="138" spans="1:13" ht="19.5" customHeight="1" x14ac:dyDescent="0.3">
      <c r="A138" s="5"/>
      <c r="B138" s="126"/>
      <c r="C138" s="82" t="s">
        <v>31</v>
      </c>
      <c r="D138" s="86">
        <v>6</v>
      </c>
      <c r="E138" s="86">
        <v>35</v>
      </c>
      <c r="F138" s="86">
        <f t="shared" si="39"/>
        <v>41</v>
      </c>
      <c r="G138" s="50">
        <v>20</v>
      </c>
      <c r="H138" s="50">
        <v>45</v>
      </c>
      <c r="I138" s="86">
        <f t="shared" si="40"/>
        <v>65</v>
      </c>
      <c r="J138" s="86">
        <v>0</v>
      </c>
      <c r="K138" s="86">
        <v>0</v>
      </c>
      <c r="L138" s="86">
        <f t="shared" si="41"/>
        <v>0</v>
      </c>
      <c r="M138" s="74"/>
    </row>
    <row r="139" spans="1:13" ht="19.5" customHeight="1" x14ac:dyDescent="0.3">
      <c r="A139" s="5"/>
      <c r="B139" s="127" t="s">
        <v>37</v>
      </c>
      <c r="C139" s="127"/>
      <c r="D139" s="44">
        <f>SUM(D122:D138)</f>
        <v>1000</v>
      </c>
      <c r="E139" s="44">
        <f t="shared" ref="E139:L139" si="45">SUM(E122:E138)</f>
        <v>3262</v>
      </c>
      <c r="F139" s="44">
        <f t="shared" si="45"/>
        <v>4262</v>
      </c>
      <c r="G139" s="44">
        <f t="shared" si="45"/>
        <v>467</v>
      </c>
      <c r="H139" s="44">
        <f t="shared" si="45"/>
        <v>1184</v>
      </c>
      <c r="I139" s="44">
        <f t="shared" si="45"/>
        <v>1651</v>
      </c>
      <c r="J139" s="44">
        <f t="shared" si="45"/>
        <v>502</v>
      </c>
      <c r="K139" s="44">
        <f t="shared" si="45"/>
        <v>1148</v>
      </c>
      <c r="L139" s="44">
        <f t="shared" si="45"/>
        <v>1650</v>
      </c>
      <c r="M139" s="74"/>
    </row>
    <row r="140" spans="1:13" ht="4.2" customHeight="1" x14ac:dyDescent="0.3">
      <c r="A140" s="14"/>
      <c r="B140" s="15"/>
      <c r="C140" s="16"/>
      <c r="D140" s="32"/>
      <c r="E140" s="32"/>
      <c r="F140" s="32"/>
      <c r="G140" s="32"/>
      <c r="H140" s="32"/>
      <c r="I140" s="32"/>
      <c r="J140" s="80"/>
      <c r="K140" s="80"/>
      <c r="L140" s="80"/>
      <c r="M140" s="75"/>
    </row>
    <row r="141" spans="1:13" ht="14.4" customHeight="1" x14ac:dyDescent="0.3">
      <c r="A141" s="11"/>
      <c r="B141" s="8"/>
      <c r="C141" s="12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3" ht="4.2" customHeight="1" x14ac:dyDescent="0.3">
      <c r="A142" s="21"/>
      <c r="B142" s="22"/>
      <c r="C142" s="23"/>
      <c r="D142" s="40"/>
      <c r="E142" s="40"/>
      <c r="F142" s="40"/>
      <c r="G142" s="40"/>
      <c r="H142" s="40"/>
      <c r="I142" s="40"/>
      <c r="J142" s="40"/>
      <c r="K142" s="40"/>
      <c r="L142" s="40"/>
      <c r="M142" s="72"/>
    </row>
    <row r="143" spans="1:13" ht="19.5" customHeight="1" x14ac:dyDescent="0.3">
      <c r="A143" s="24"/>
      <c r="B143" s="114" t="s">
        <v>69</v>
      </c>
      <c r="C143" s="114"/>
      <c r="D143" s="41">
        <f t="shared" ref="D143:L143" si="46">+D84</f>
        <v>4934</v>
      </c>
      <c r="E143" s="41">
        <f t="shared" si="46"/>
        <v>14023</v>
      </c>
      <c r="F143" s="41">
        <f t="shared" si="46"/>
        <v>18957</v>
      </c>
      <c r="G143" s="41">
        <f t="shared" si="46"/>
        <v>5349</v>
      </c>
      <c r="H143" s="41">
        <f t="shared" si="46"/>
        <v>15812</v>
      </c>
      <c r="I143" s="41">
        <f t="shared" si="46"/>
        <v>21161</v>
      </c>
      <c r="J143" s="41">
        <f t="shared" si="46"/>
        <v>5432</v>
      </c>
      <c r="K143" s="41">
        <f t="shared" si="46"/>
        <v>15800</v>
      </c>
      <c r="L143" s="41">
        <f t="shared" si="46"/>
        <v>21232</v>
      </c>
      <c r="M143" s="74"/>
    </row>
    <row r="144" spans="1:13" ht="19.5" customHeight="1" x14ac:dyDescent="0.3">
      <c r="A144" s="24"/>
      <c r="B144" s="115" t="s">
        <v>20</v>
      </c>
      <c r="C144" s="115"/>
      <c r="D144" s="41">
        <f t="shared" ref="D144:I144" si="47">+D139</f>
        <v>1000</v>
      </c>
      <c r="E144" s="41">
        <f t="shared" si="47"/>
        <v>3262</v>
      </c>
      <c r="F144" s="41">
        <f t="shared" si="47"/>
        <v>4262</v>
      </c>
      <c r="G144" s="41">
        <f t="shared" si="47"/>
        <v>467</v>
      </c>
      <c r="H144" s="41">
        <f t="shared" si="47"/>
        <v>1184</v>
      </c>
      <c r="I144" s="41">
        <f t="shared" si="47"/>
        <v>1651</v>
      </c>
      <c r="J144" s="41">
        <f t="shared" ref="J144:L144" si="48">+J139</f>
        <v>502</v>
      </c>
      <c r="K144" s="41">
        <f t="shared" si="48"/>
        <v>1148</v>
      </c>
      <c r="L144" s="41">
        <f t="shared" si="48"/>
        <v>1650</v>
      </c>
      <c r="M144" s="74"/>
    </row>
    <row r="145" spans="1:13" ht="19.5" customHeight="1" x14ac:dyDescent="0.3">
      <c r="A145" s="24"/>
      <c r="B145" s="28" t="s">
        <v>42</v>
      </c>
      <c r="C145" s="28"/>
      <c r="D145" s="42">
        <f t="shared" ref="D145:E145" si="49">SUM(D143:D144)</f>
        <v>5934</v>
      </c>
      <c r="E145" s="42">
        <f t="shared" si="49"/>
        <v>17285</v>
      </c>
      <c r="F145" s="42">
        <f>SUM(F143:F144)</f>
        <v>23219</v>
      </c>
      <c r="G145" s="42">
        <f t="shared" ref="G145:I145" si="50">SUM(G143:G144)</f>
        <v>5816</v>
      </c>
      <c r="H145" s="42">
        <f t="shared" si="50"/>
        <v>16996</v>
      </c>
      <c r="I145" s="42">
        <f t="shared" si="50"/>
        <v>22812</v>
      </c>
      <c r="J145" s="42">
        <f t="shared" ref="J145:K145" si="51">SUM(J143:J144)</f>
        <v>5934</v>
      </c>
      <c r="K145" s="42">
        <f t="shared" si="51"/>
        <v>16948</v>
      </c>
      <c r="L145" s="42">
        <f>SUM(L143:L144)</f>
        <v>22882</v>
      </c>
      <c r="M145" s="74"/>
    </row>
    <row r="146" spans="1:13" ht="15.6" customHeight="1" x14ac:dyDescent="0.3">
      <c r="A146" s="25"/>
      <c r="B146" s="81" t="s">
        <v>127</v>
      </c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75"/>
    </row>
    <row r="147" spans="1:13" x14ac:dyDescent="0.3">
      <c r="B147" s="19"/>
    </row>
    <row r="148" spans="1:13" x14ac:dyDescent="0.3">
      <c r="A148"/>
    </row>
    <row r="149" spans="1:13" x14ac:dyDescent="0.3">
      <c r="A149"/>
    </row>
    <row r="150" spans="1:13" x14ac:dyDescent="0.3">
      <c r="A150"/>
    </row>
    <row r="151" spans="1:13" x14ac:dyDescent="0.3">
      <c r="A151"/>
    </row>
  </sheetData>
  <sortState ref="C226:C232">
    <sortCondition ref="C226"/>
  </sortState>
  <mergeCells count="42">
    <mergeCell ref="J6:L6"/>
    <mergeCell ref="J87:L87"/>
    <mergeCell ref="J120:L120"/>
    <mergeCell ref="B136:B138"/>
    <mergeCell ref="B139:C139"/>
    <mergeCell ref="B89:B112"/>
    <mergeCell ref="B113:C113"/>
    <mergeCell ref="B86:C86"/>
    <mergeCell ref="B87:C88"/>
    <mergeCell ref="D87:F87"/>
    <mergeCell ref="G87:I87"/>
    <mergeCell ref="B80:B83"/>
    <mergeCell ref="B84:C84"/>
    <mergeCell ref="B85:F85"/>
    <mergeCell ref="G6:I6"/>
    <mergeCell ref="B43:B49"/>
    <mergeCell ref="B143:C143"/>
    <mergeCell ref="B144:C144"/>
    <mergeCell ref="D120:F120"/>
    <mergeCell ref="G120:I120"/>
    <mergeCell ref="B122:B123"/>
    <mergeCell ref="B120:B121"/>
    <mergeCell ref="C120:C121"/>
    <mergeCell ref="B126:B129"/>
    <mergeCell ref="B124:B125"/>
    <mergeCell ref="B130:B135"/>
    <mergeCell ref="B4:C4"/>
    <mergeCell ref="B30:B32"/>
    <mergeCell ref="B33:B35"/>
    <mergeCell ref="B38:B40"/>
    <mergeCell ref="B6:B7"/>
    <mergeCell ref="C6:C7"/>
    <mergeCell ref="B20:B21"/>
    <mergeCell ref="B22:B29"/>
    <mergeCell ref="B50:B57"/>
    <mergeCell ref="B58:B61"/>
    <mergeCell ref="B72:B78"/>
    <mergeCell ref="D6:F6"/>
    <mergeCell ref="B41:B42"/>
    <mergeCell ref="B62:B71"/>
    <mergeCell ref="B36:B37"/>
    <mergeCell ref="B9:B19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webPublishItems count="6">
    <webPublishItem id="3696" divId="1321_3696" sourceType="sheet" destinationFile="G:\APAE\APAE-COMU\Estadístiques internes\LLIBREDA\Lldades 2013\taules\Apartat 1\13122.htm"/>
    <webPublishItem id="9837" divId="1_1_5_9837" sourceType="range" sourceRef="A4:F139" destinationFile="G:\GPAQ\GPAQ-COMU\Estadístiques internes\LLIBREDA\Lldades 2015\Taules\01 Docencia\1_1_5.htm"/>
    <webPublishItem id="7417" divId="1_1_5_7417" sourceType="range" sourceRef="A4:M146" destinationFile="\\gpaq\gpaqssl\lldades\indicadors\2017\1_1_5.htm"/>
    <webPublishItem id="20950" divId="1_1_5_20950" sourceType="range" sourceRef="A5:F141" destinationFile="G:\GPAQ\GPAQ-COMU\Estadístiques internes\LLIBREDA\Lldades 2016\taules preparades\1_1_5.htm"/>
    <webPublishItem id="11850" divId="1_1_5_11850" sourceType="range" sourceRef="A5:M146" destinationFile="\\gpaq\gpaqssl\lldades\indicadors\2017\1_1_5.htm"/>
    <webPublishItem id="25576" divId="1_1_5_25576" sourceType="range" sourceRef="B4:F140" destinationFile="G:\GPAQ\GPAQ-COMU\Estadístiques internes\LLIBREDA\Lldades 2015\Taules\01 Docencia\1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115</vt:lpstr>
      <vt:lpstr>'115'!Àrea_d'impressió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2019-06-12T10:50:18Z</dcterms:modified>
</cp:coreProperties>
</file>