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-36" yWindow="6648" windowWidth="28836" windowHeight="6168"/>
  </bookViews>
  <sheets>
    <sheet name="271" sheetId="1" r:id="rId1"/>
  </sheets>
  <definedNames>
    <definedName name="_xlnm.Print_Area" localSheetId="0">'271'!$A$1:$U$54</definedName>
  </definedName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N39" i="1" l="1"/>
  <c r="O39" i="1"/>
  <c r="F39" i="1"/>
  <c r="G39" i="1"/>
  <c r="N21" i="1"/>
  <c r="D23" i="1"/>
  <c r="D22" i="1"/>
  <c r="C23" i="1"/>
  <c r="C22" i="1"/>
  <c r="G21" i="1"/>
  <c r="F21" i="1"/>
  <c r="E21" i="1"/>
  <c r="D21" i="1"/>
  <c r="C21" i="1"/>
  <c r="Q8" i="1"/>
  <c r="O40" i="1" s="1"/>
  <c r="Q7" i="1"/>
  <c r="G40" i="1" s="1"/>
  <c r="M9" i="1"/>
  <c r="N23" i="1" s="1"/>
  <c r="L9" i="1"/>
  <c r="F23" i="1" s="1"/>
  <c r="N8" i="1"/>
  <c r="N41" i="1" s="1"/>
  <c r="N7" i="1"/>
  <c r="F41" i="1" s="1"/>
  <c r="O41" i="1" l="1"/>
  <c r="G41" i="1"/>
  <c r="N40" i="1"/>
  <c r="N22" i="1"/>
  <c r="F40" i="1"/>
  <c r="F22" i="1"/>
  <c r="N9" i="1"/>
  <c r="M39" i="1"/>
  <c r="L39" i="1"/>
  <c r="K39" i="1"/>
  <c r="E39" i="1"/>
  <c r="D39" i="1"/>
  <c r="C39" i="1"/>
  <c r="M21" i="1"/>
  <c r="L21" i="1"/>
  <c r="K21" i="1"/>
  <c r="Q9" i="1"/>
  <c r="K8" i="1"/>
  <c r="K7" i="1"/>
  <c r="E40" i="1" s="1"/>
  <c r="P9" i="1"/>
  <c r="O9" i="1"/>
  <c r="O23" i="1" l="1"/>
  <c r="O22" i="1"/>
  <c r="G23" i="1"/>
  <c r="G22" i="1"/>
  <c r="E23" i="1"/>
  <c r="E22" i="1"/>
  <c r="K9" i="1"/>
  <c r="M41" i="1"/>
  <c r="M40" i="1"/>
  <c r="L41" i="1"/>
  <c r="L40" i="1"/>
  <c r="K41" i="1"/>
  <c r="K40" i="1"/>
  <c r="E41" i="1"/>
  <c r="D40" i="1"/>
  <c r="D41" i="1"/>
  <c r="C41" i="1"/>
  <c r="C40" i="1"/>
  <c r="M23" i="1"/>
  <c r="M22" i="1"/>
  <c r="L23" i="1"/>
  <c r="L22" i="1"/>
  <c r="K23" i="1"/>
  <c r="K22" i="1"/>
</calcChain>
</file>

<file path=xl/sharedStrings.xml><?xml version="1.0" encoding="utf-8"?>
<sst xmlns="http://schemas.openxmlformats.org/spreadsheetml/2006/main" count="40" uniqueCount="18">
  <si>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</si>
  <si>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</si>
  <si>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</si>
  <si>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</si>
  <si>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</si>
  <si>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</si>
  <si>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</si>
  <si>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</si>
  <si>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</si>
  <si>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</si>
  <si>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</si>
  <si>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</si>
  <si>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</si>
  <si>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</si>
  <si>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RECURSOS D' R+D COMPETITIUS I NO COMPETITIUS. </t>
  </si>
  <si>
    <t xml:space="preserve">COMPETITIU </t>
  </si>
  <si>
    <t>Universitat</t>
  </si>
  <si>
    <t>Ens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</si>
</sst>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0;\(#,##0.00\)"/>
    <numFmt numFmtId="165" formatCode="_(#,##0_);_(\(#,##0\);_(&quot;-&quot;_);_(@_)"/>
    <numFmt numFmtId="166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5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5" fillId="2" borderId="0" xfId="3" applyNumberFormat="1" applyFont="1" applyFill="1" applyBorder="1" applyAlignment="1">
      <alignment horizontal="right" vertical="top"/>
    </xf>
    <xf numFmtId="9" fontId="5" fillId="2" borderId="0" xfId="2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0" xfId="3" applyFont="1" applyFill="1" applyBorder="1"/>
    <xf numFmtId="0" fontId="2" fillId="2" borderId="0" xfId="0" applyFont="1" applyFill="1" applyBorder="1"/>
    <xf numFmtId="0" fontId="4" fillId="0" borderId="0" xfId="3" applyFont="1" applyFill="1" applyBorder="1"/>
    <xf numFmtId="0" fontId="4" fillId="0" borderId="0" xfId="0" applyFont="1" applyFill="1" applyBorder="1"/>
    <xf numFmtId="166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43" fontId="6" fillId="0" borderId="0" xfId="1" applyFont="1" applyFill="1" applyBorder="1"/>
    <xf numFmtId="0" fontId="5" fillId="0" borderId="0" xfId="3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left" vertical="center"/>
    </xf>
    <xf numFmtId="165" fontId="11" fillId="5" borderId="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left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/>
    <xf numFmtId="0" fontId="14" fillId="0" borderId="0" xfId="0" applyFont="1" applyBorder="1"/>
    <xf numFmtId="0" fontId="11" fillId="0" borderId="0" xfId="0" applyFont="1"/>
    <xf numFmtId="0" fontId="13" fillId="0" borderId="0" xfId="0" applyFont="1"/>
    <xf numFmtId="0" fontId="11" fillId="2" borderId="0" xfId="0" applyFont="1" applyFill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/>
    <xf numFmtId="0" fontId="7" fillId="0" borderId="7" xfId="0" applyFont="1" applyBorder="1"/>
    <xf numFmtId="0" fontId="9" fillId="0" borderId="7" xfId="0" applyFont="1" applyBorder="1"/>
    <xf numFmtId="0" fontId="0" fillId="0" borderId="8" xfId="0" applyBorder="1"/>
    <xf numFmtId="0" fontId="5" fillId="0" borderId="0" xfId="3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0" xfId="3" applyFont="1"/>
    <xf numFmtId="0" fontId="10" fillId="0" borderId="0" xfId="0" applyFont="1"/>
    <xf numFmtId="2" fontId="5" fillId="0" borderId="0" xfId="3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/>
    <xf numFmtId="166" fontId="4" fillId="0" borderId="0" xfId="0" applyNumberFormat="1" applyFont="1" applyFill="1" applyBorder="1"/>
    <xf numFmtId="0" fontId="15" fillId="2" borderId="0" xfId="0" applyFont="1" applyFill="1" applyBorder="1"/>
    <xf numFmtId="0" fontId="9" fillId="0" borderId="10" xfId="0" applyFont="1" applyBorder="1" applyAlignment="1">
      <alignment wrapText="1"/>
    </xf>
    <xf numFmtId="0" fontId="2" fillId="0" borderId="0" xfId="3" applyFont="1" applyFill="1" applyBorder="1"/>
    <xf numFmtId="166" fontId="16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0" fontId="9" fillId="0" borderId="9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8" fillId="3" borderId="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</cellXfs>
  <cellStyles count="4">
    <cellStyle name="Coma" xfId="1" builtinId="3"/>
    <cellStyle name="Normal" xfId="0" builtinId="0"/>
    <cellStyle name="Normal 2" xfId="3"/>
    <cellStyle name="Percentatge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'271'!$B$22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'271'!$C$21:$G$21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'271'!$C$22:$G$22</c:f>
              <c:numCache>
                <c:formatCode>0.000</c:formatCode>
                <c:ptCount val="5"/>
                <c:pt idx="0">
                  <c:v>0.59272194727333438</c:v>
                </c:pt>
                <c:pt idx="1">
                  <c:v>0.52173123669397581</c:v>
                </c:pt>
                <c:pt idx="2">
                  <c:v>0.60676968536127984</c:v>
                </c:pt>
                <c:pt idx="3">
                  <c:v>0.67556865884891626</c:v>
                </c:pt>
                <c:pt idx="4">
                  <c:v>0.72676049969007106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'271'!$B$23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'271'!$C$21:$G$21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'271'!$C$23:$G$23</c:f>
              <c:numCache>
                <c:formatCode>0.000</c:formatCode>
                <c:ptCount val="5"/>
                <c:pt idx="0">
                  <c:v>0.40727805272666567</c:v>
                </c:pt>
                <c:pt idx="1">
                  <c:v>0.47826876330602414</c:v>
                </c:pt>
                <c:pt idx="2">
                  <c:v>0.39323031463872016</c:v>
                </c:pt>
                <c:pt idx="3">
                  <c:v>0.32443134115108369</c:v>
                </c:pt>
                <c:pt idx="4">
                  <c:v>0.273239500309929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'271'!$J$22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'271'!$K$21:$O$21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'271'!$K$22:$O$22</c:f>
              <c:numCache>
                <c:formatCode>#,##0.00;\(#,##0.00\)</c:formatCode>
                <c:ptCount val="5"/>
                <c:pt idx="0">
                  <c:v>0.68861587123678747</c:v>
                </c:pt>
                <c:pt idx="1">
                  <c:v>0.73422314471286632</c:v>
                </c:pt>
                <c:pt idx="2">
                  <c:v>0.54777597509435472</c:v>
                </c:pt>
                <c:pt idx="3">
                  <c:v>0.66162253483264322</c:v>
                </c:pt>
                <c:pt idx="4">
                  <c:v>0.32118264703414801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'271'!$J$23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'271'!$K$21:$O$21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'271'!$K$23:$O$23</c:f>
              <c:numCache>
                <c:formatCode>0.00</c:formatCode>
                <c:ptCount val="5"/>
                <c:pt idx="0">
                  <c:v>0.31138412876321248</c:v>
                </c:pt>
                <c:pt idx="1">
                  <c:v>0.26577685528713374</c:v>
                </c:pt>
                <c:pt idx="2">
                  <c:v>0.45222402490564528</c:v>
                </c:pt>
                <c:pt idx="3">
                  <c:v>0.33837746516735684</c:v>
                </c:pt>
                <c:pt idx="4">
                  <c:v>0.67881735296585199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'271'!$B$40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'271'!$C$39:$G$39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'271'!$C$40:$G$40</c:f>
              <c:numCache>
                <c:formatCode>0%</c:formatCode>
                <c:ptCount val="5"/>
                <c:pt idx="0">
                  <c:v>0.85984801982324455</c:v>
                </c:pt>
                <c:pt idx="1">
                  <c:v>0.62640982940113554</c:v>
                </c:pt>
                <c:pt idx="2">
                  <c:v>0.86305685262118281</c:v>
                </c:pt>
                <c:pt idx="3">
                  <c:v>0.81126316168822277</c:v>
                </c:pt>
                <c:pt idx="4">
                  <c:v>0.92313314667418378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'271'!$B$41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'271'!$C$39:$G$39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'271'!$C$41:$G$41</c:f>
              <c:numCache>
                <c:formatCode>0%</c:formatCode>
                <c:ptCount val="5"/>
                <c:pt idx="0">
                  <c:v>0.1401519801767554</c:v>
                </c:pt>
                <c:pt idx="1">
                  <c:v>0.37359017059886451</c:v>
                </c:pt>
                <c:pt idx="2">
                  <c:v>0.13694314737881721</c:v>
                </c:pt>
                <c:pt idx="3">
                  <c:v>0.18873683831177718</c:v>
                </c:pt>
                <c:pt idx="4">
                  <c:v>7.6866853325816109E-2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'271'!$J$40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>
                      <a:lumMod val="75000"/>
                    </a:schemeClr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21594000" scaled="0"/>
              </a:gradFill>
            </c:spPr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'271'!$K$39:$O$39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'271'!$K$40:$O$40</c:f>
              <c:numCache>
                <c:formatCode>0%</c:formatCode>
                <c:ptCount val="5"/>
                <c:pt idx="0">
                  <c:v>0.90312638249695132</c:v>
                </c:pt>
                <c:pt idx="1">
                  <c:v>0.80938540306773554</c:v>
                </c:pt>
                <c:pt idx="2">
                  <c:v>0.83185754164505521</c:v>
                </c:pt>
                <c:pt idx="3">
                  <c:v>0.80143560091402188</c:v>
                </c:pt>
                <c:pt idx="4">
                  <c:v>0.68116010544686778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'271'!$J$41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'271'!$K$39:$O$39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'271'!$K$41:$O$41</c:f>
              <c:numCache>
                <c:formatCode>0%</c:formatCode>
                <c:ptCount val="5"/>
                <c:pt idx="0">
                  <c:v>9.6873617503048653E-2</c:v>
                </c:pt>
                <c:pt idx="1">
                  <c:v>0.19061459693226449</c:v>
                </c:pt>
                <c:pt idx="2">
                  <c:v>0.16814245835494479</c:v>
                </c:pt>
                <c:pt idx="3">
                  <c:v>0.19856439908597809</c:v>
                </c:pt>
                <c:pt idx="4">
                  <c:v>0.31883989455313227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108583</xdr:rowOff>
    </xdr:from>
    <xdr:to>
      <xdr:col>8</xdr:col>
      <xdr:colOff>409576</xdr:colOff>
      <xdr:row>34</xdr:row>
      <xdr:rowOff>13335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735329</xdr:colOff>
      <xdr:row>19</xdr:row>
      <xdr:rowOff>99059</xdr:rowOff>
    </xdr:from>
    <xdr:to>
      <xdr:col>17</xdr:col>
      <xdr:colOff>22861</xdr:colOff>
      <xdr:row>34</xdr:row>
      <xdr:rowOff>15240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36</xdr:row>
      <xdr:rowOff>154304</xdr:rowOff>
    </xdr:from>
    <xdr:to>
      <xdr:col>8</xdr:col>
      <xdr:colOff>413385</xdr:colOff>
      <xdr:row>56</xdr:row>
      <xdr:rowOff>20955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735330</xdr:colOff>
      <xdr:row>36</xdr:row>
      <xdr:rowOff>144780</xdr:rowOff>
    </xdr:from>
    <xdr:to>
      <xdr:col>17</xdr:col>
      <xdr:colOff>30480</xdr:colOff>
      <xdr:row>56</xdr:row>
      <xdr:rowOff>12346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tabSelected="1" zoomScaleNormal="100" workbookViewId="0">
      <selection activeCell="D9" sqref="D9"/>
    </sheetView>
  </sheetViews>
  <sheetFormatPr defaultColWidth="9.109375" defaultRowHeight="13.2" x14ac:dyDescent="0.25"/>
  <cols>
    <col min="1" max="1" width="0.5546875" customWidth="1"/>
    <col min="2" max="2" width="20.109375" customWidth="1"/>
    <col min="3" max="17" width="13.88671875" customWidth="1"/>
    <col min="18" max="18" width="0.77734375" customWidth="1"/>
    <col min="19" max="20" width="14.109375" customWidth="1"/>
    <col min="21" max="21" width="0.5546875" customWidth="1"/>
    <col min="22" max="22" width="13.88671875" bestFit="1" customWidth="1"/>
    <col min="23" max="23" width="15" customWidth="1"/>
  </cols>
  <sheetData>
    <row r="1" spans="1:21" x14ac:dyDescent="0.25">
      <c r="A1" s="33"/>
      <c r="B1" s="3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</row>
    <row r="2" spans="1:21" ht="16.5" customHeight="1" x14ac:dyDescent="0.25">
      <c r="A2" s="33"/>
      <c r="B2" s="34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.7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21" s="2" customFormat="1" ht="22.5" customHeight="1" x14ac:dyDescent="0.25">
      <c r="A5" s="39"/>
      <c r="B5" s="63" t="s">
        <v>5</v>
      </c>
      <c r="C5" s="64">
        <v>2012</v>
      </c>
      <c r="D5" s="65"/>
      <c r="E5" s="66"/>
      <c r="F5" s="64">
        <v>2013</v>
      </c>
      <c r="G5" s="65"/>
      <c r="H5" s="66"/>
      <c r="I5" s="61">
        <v>2014</v>
      </c>
      <c r="J5" s="61"/>
      <c r="K5" s="61"/>
      <c r="L5" s="61">
        <v>2015</v>
      </c>
      <c r="M5" s="61"/>
      <c r="N5" s="61"/>
      <c r="O5" s="61">
        <v>2016</v>
      </c>
      <c r="P5" s="61"/>
      <c r="Q5" s="61"/>
      <c r="R5" s="40"/>
    </row>
    <row r="6" spans="1:21" s="2" customFormat="1" ht="26.25" customHeight="1" x14ac:dyDescent="0.25">
      <c r="A6" s="39"/>
      <c r="B6" s="63"/>
      <c r="C6" s="20" t="s">
        <v>16</v>
      </c>
      <c r="D6" s="20" t="s">
        <v>17</v>
      </c>
      <c r="E6" s="20" t="s">
        <v>4</v>
      </c>
      <c r="F6" s="20" t="s">
        <v>16</v>
      </c>
      <c r="G6" s="20" t="s">
        <v>17</v>
      </c>
      <c r="H6" s="20" t="s">
        <v>4</v>
      </c>
      <c r="I6" s="20" t="s">
        <v>16</v>
      </c>
      <c r="J6" s="20" t="s">
        <v>17</v>
      </c>
      <c r="K6" s="20" t="s">
        <v>4</v>
      </c>
      <c r="L6" s="46" t="s">
        <v>16</v>
      </c>
      <c r="M6" s="46" t="s">
        <v>17</v>
      </c>
      <c r="N6" s="46" t="s">
        <v>4</v>
      </c>
      <c r="O6" s="20" t="s">
        <v>16</v>
      </c>
      <c r="P6" s="20" t="s">
        <v>17</v>
      </c>
      <c r="Q6" s="20" t="s">
        <v>4</v>
      </c>
      <c r="R6" s="40"/>
    </row>
    <row r="7" spans="1:21" s="2" customFormat="1" ht="22.5" customHeight="1" x14ac:dyDescent="0.25">
      <c r="A7" s="39"/>
      <c r="B7" s="23" t="s">
        <v>15</v>
      </c>
      <c r="C7" s="24">
        <v>31292678.84</v>
      </c>
      <c r="D7" s="24">
        <v>5100588.4800000004</v>
      </c>
      <c r="E7" s="24">
        <v>36393267.32</v>
      </c>
      <c r="F7" s="24">
        <v>20199997.190000001</v>
      </c>
      <c r="G7" s="24">
        <v>12047257.310000001</v>
      </c>
      <c r="H7" s="24">
        <v>32247254.5</v>
      </c>
      <c r="I7" s="24">
        <v>30162211</v>
      </c>
      <c r="J7" s="24">
        <v>4785905</v>
      </c>
      <c r="K7" s="24">
        <f>+I7+J7</f>
        <v>34948116</v>
      </c>
      <c r="L7" s="24">
        <v>39777384</v>
      </c>
      <c r="M7" s="24">
        <v>9254035</v>
      </c>
      <c r="N7" s="24">
        <f>+L7+M7</f>
        <v>49031419</v>
      </c>
      <c r="O7" s="24">
        <v>43657011.439999998</v>
      </c>
      <c r="P7" s="24">
        <v>3635203.77</v>
      </c>
      <c r="Q7" s="24">
        <f>+O7+P7</f>
        <v>47292215.210000001</v>
      </c>
      <c r="R7" s="40"/>
    </row>
    <row r="8" spans="1:21" s="2" customFormat="1" ht="22.5" customHeight="1" x14ac:dyDescent="0.25">
      <c r="A8" s="39"/>
      <c r="B8" s="25" t="s">
        <v>3</v>
      </c>
      <c r="C8" s="26">
        <v>21502192.32</v>
      </c>
      <c r="D8" s="26">
        <v>2306427.09</v>
      </c>
      <c r="E8" s="26">
        <v>23808619.41</v>
      </c>
      <c r="F8" s="26">
        <v>18517249.870000001</v>
      </c>
      <c r="G8" s="26">
        <v>4360911.51</v>
      </c>
      <c r="H8" s="26">
        <v>22878161.379999999</v>
      </c>
      <c r="I8" s="26">
        <v>19547278</v>
      </c>
      <c r="J8" s="26">
        <v>3951070</v>
      </c>
      <c r="K8" s="26">
        <f>+I8+J8</f>
        <v>23498348</v>
      </c>
      <c r="L8" s="26">
        <v>19102470</v>
      </c>
      <c r="M8" s="26">
        <v>4732845</v>
      </c>
      <c r="N8" s="26">
        <f>+L8+M8</f>
        <v>23835315</v>
      </c>
      <c r="O8" s="26">
        <v>16413687.859999999</v>
      </c>
      <c r="P8" s="26">
        <v>7682978.5899999999</v>
      </c>
      <c r="Q8" s="26">
        <f>+O8+P8</f>
        <v>24096666.449999999</v>
      </c>
      <c r="R8" s="40"/>
    </row>
    <row r="9" spans="1:21" s="2" customFormat="1" ht="22.5" customHeight="1" x14ac:dyDescent="0.25">
      <c r="A9" s="39"/>
      <c r="B9" s="21" t="s">
        <v>4</v>
      </c>
      <c r="C9" s="22">
        <f t="shared" ref="C9:J9" si="0">SUM(C7:C8)</f>
        <v>52794871.159999996</v>
      </c>
      <c r="D9" s="22">
        <f t="shared" si="0"/>
        <v>7407015.5700000003</v>
      </c>
      <c r="E9" s="22">
        <f t="shared" si="0"/>
        <v>60201886.730000004</v>
      </c>
      <c r="F9" s="22">
        <f t="shared" si="0"/>
        <v>38717247.060000002</v>
      </c>
      <c r="G9" s="22">
        <f t="shared" si="0"/>
        <v>16408168.82</v>
      </c>
      <c r="H9" s="22">
        <f t="shared" si="0"/>
        <v>55125415.879999995</v>
      </c>
      <c r="I9" s="22">
        <f t="shared" si="0"/>
        <v>49709489</v>
      </c>
      <c r="J9" s="22">
        <f t="shared" si="0"/>
        <v>8736975</v>
      </c>
      <c r="K9" s="22">
        <f t="shared" ref="I9:Q9" si="1">SUM(K7:K8)</f>
        <v>58446464</v>
      </c>
      <c r="L9" s="22">
        <f t="shared" ref="L9" si="2">SUM(L7:L8)</f>
        <v>58879854</v>
      </c>
      <c r="M9" s="22">
        <f t="shared" ref="M9" si="3">SUM(M7:M8)</f>
        <v>13986880</v>
      </c>
      <c r="N9" s="22">
        <f t="shared" ref="N9" si="4">SUM(N7:N8)</f>
        <v>72866734</v>
      </c>
      <c r="O9" s="22">
        <f t="shared" si="1"/>
        <v>60070699.299999997</v>
      </c>
      <c r="P9" s="22">
        <f t="shared" si="1"/>
        <v>11318182.359999999</v>
      </c>
      <c r="Q9" s="22">
        <f t="shared" si="1"/>
        <v>71388881.659999996</v>
      </c>
      <c r="R9" s="40"/>
    </row>
    <row r="10" spans="1:21" s="2" customFormat="1" ht="13.8" thickBot="1" x14ac:dyDescent="0.3">
      <c r="A10" s="39"/>
      <c r="B10" s="27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40"/>
      <c r="S10" s="16"/>
      <c r="T10" s="16"/>
    </row>
    <row r="11" spans="1:21" ht="7.5" customHeight="1" x14ac:dyDescent="0.25">
      <c r="A11" s="4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42"/>
      <c r="S11" s="17"/>
      <c r="T11" s="17"/>
    </row>
    <row r="12" spans="1:21" x14ac:dyDescent="0.25">
      <c r="A12" s="41"/>
      <c r="B12" s="29" t="s">
        <v>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43"/>
    </row>
    <row r="13" spans="1:21" x14ac:dyDescent="0.25">
      <c r="A13" s="41"/>
      <c r="B13" s="29" t="s">
        <v>10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3"/>
    </row>
    <row r="14" spans="1:21" x14ac:dyDescent="0.25">
      <c r="A14" s="41"/>
      <c r="B14" s="29" t="s">
        <v>11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43"/>
    </row>
    <row r="15" spans="1:21" x14ac:dyDescent="0.25">
      <c r="A15" s="41"/>
      <c r="B15" s="31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3"/>
    </row>
    <row r="16" spans="1:21" ht="3.75" customHeight="1" x14ac:dyDescent="0.25">
      <c r="A16" s="44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4"/>
    </row>
    <row r="17" spans="1:2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3" customFormat="1" x14ac:dyDescent="0.25">
      <c r="B19" s="34" t="s">
        <v>7</v>
      </c>
    </row>
    <row r="20" spans="1:22" s="1" customFormat="1" x14ac:dyDescent="0.25">
      <c r="B20" s="10"/>
      <c r="C20" s="62" t="s">
        <v>1</v>
      </c>
      <c r="D20" s="62"/>
      <c r="E20" s="62"/>
      <c r="F20" s="15"/>
      <c r="G20" s="15"/>
      <c r="H20" s="10"/>
      <c r="I20" s="10"/>
      <c r="J20" s="62" t="s">
        <v>0</v>
      </c>
      <c r="K20" s="62"/>
      <c r="L20" s="62"/>
      <c r="M20" s="62"/>
      <c r="N20" s="62"/>
      <c r="O20" s="45"/>
      <c r="P20" s="45"/>
      <c r="Q20" s="45"/>
      <c r="R20" s="10"/>
      <c r="S20" s="10"/>
      <c r="T20" s="47"/>
      <c r="U20" s="48"/>
      <c r="V20" s="49"/>
    </row>
    <row r="21" spans="1:22" s="1" customFormat="1" x14ac:dyDescent="0.25">
      <c r="B21" s="10"/>
      <c r="C21" s="10">
        <f>C5</f>
        <v>2012</v>
      </c>
      <c r="D21" s="10">
        <f>F5</f>
        <v>2013</v>
      </c>
      <c r="E21" s="10">
        <f>I5</f>
        <v>2014</v>
      </c>
      <c r="F21" s="10">
        <f>L5</f>
        <v>2015</v>
      </c>
      <c r="G21" s="10">
        <f>O5</f>
        <v>2016</v>
      </c>
      <c r="H21" s="55"/>
      <c r="J21" s="10"/>
      <c r="K21" s="10">
        <f>C5</f>
        <v>2012</v>
      </c>
      <c r="L21" s="10">
        <f>F5</f>
        <v>2013</v>
      </c>
      <c r="M21" s="10">
        <f>I5</f>
        <v>2014</v>
      </c>
      <c r="N21" s="10">
        <f>L5</f>
        <v>2015</v>
      </c>
      <c r="O21" s="10">
        <v>2016</v>
      </c>
      <c r="Q21" s="10"/>
      <c r="R21" s="10"/>
      <c r="S21" s="10"/>
      <c r="T21" s="47"/>
      <c r="U21" s="48"/>
      <c r="V21" s="49"/>
    </row>
    <row r="22" spans="1:22" s="1" customFormat="1" x14ac:dyDescent="0.25">
      <c r="B22" s="10" t="s">
        <v>15</v>
      </c>
      <c r="C22" s="12">
        <f>C7/C9</f>
        <v>0.59272194727333438</v>
      </c>
      <c r="D22" s="12">
        <f>F7/F9</f>
        <v>0.52173123669397581</v>
      </c>
      <c r="E22" s="12">
        <f>I7/I9</f>
        <v>0.60676968536127984</v>
      </c>
      <c r="F22" s="12">
        <f>L7/L9</f>
        <v>0.67556865884891626</v>
      </c>
      <c r="G22" s="12">
        <f>O7/O9</f>
        <v>0.72676049969007106</v>
      </c>
      <c r="H22" s="56"/>
      <c r="J22" s="10" t="s">
        <v>15</v>
      </c>
      <c r="K22" s="13">
        <f>D7/D9</f>
        <v>0.68861587123678747</v>
      </c>
      <c r="L22" s="13">
        <f>G7/G9</f>
        <v>0.73422314471286632</v>
      </c>
      <c r="M22" s="13">
        <f>J7/J9</f>
        <v>0.54777597509435472</v>
      </c>
      <c r="N22" s="13">
        <f>M7/M9</f>
        <v>0.66162253483264322</v>
      </c>
      <c r="O22" s="13">
        <f>P7/P9</f>
        <v>0.32118264703414801</v>
      </c>
      <c r="Q22" s="13"/>
      <c r="R22" s="10"/>
      <c r="S22" s="10"/>
      <c r="T22" s="47"/>
      <c r="U22" s="48"/>
      <c r="V22" s="49"/>
    </row>
    <row r="23" spans="1:22" s="1" customFormat="1" x14ac:dyDescent="0.25">
      <c r="B23" s="10" t="s">
        <v>3</v>
      </c>
      <c r="C23" s="12">
        <f>C8/C9</f>
        <v>0.40727805272666567</v>
      </c>
      <c r="D23" s="12">
        <f>F8/F9</f>
        <v>0.47826876330602414</v>
      </c>
      <c r="E23" s="12">
        <f>I8/I9</f>
        <v>0.39323031463872016</v>
      </c>
      <c r="F23" s="12">
        <f>L8/L9</f>
        <v>0.32443134115108369</v>
      </c>
      <c r="G23" s="12">
        <f>O8/O9</f>
        <v>0.273239500309929</v>
      </c>
      <c r="H23" s="56"/>
      <c r="J23" s="10" t="s">
        <v>3</v>
      </c>
      <c r="K23" s="50">
        <f>D8/D9</f>
        <v>0.31138412876321248</v>
      </c>
      <c r="L23" s="50">
        <f>G8/G9</f>
        <v>0.26577685528713374</v>
      </c>
      <c r="M23" s="50">
        <f>J8/J9</f>
        <v>0.45222402490564528</v>
      </c>
      <c r="N23" s="50">
        <f>M8/M9</f>
        <v>0.33837746516735684</v>
      </c>
      <c r="O23" s="50">
        <f>P8/P9</f>
        <v>0.67881735296585199</v>
      </c>
      <c r="Q23" s="50"/>
      <c r="R23" s="51"/>
      <c r="S23" s="10"/>
      <c r="T23" s="47"/>
      <c r="U23" s="48"/>
      <c r="V23" s="49"/>
    </row>
    <row r="24" spans="1:22" s="1" customFormat="1" x14ac:dyDescent="0.25">
      <c r="B24" s="57"/>
      <c r="C24" s="57"/>
      <c r="D24" s="57"/>
      <c r="E24" s="57"/>
      <c r="F24" s="57"/>
      <c r="G24" s="57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1"/>
      <c r="S24" s="11"/>
      <c r="T24" s="18"/>
      <c r="U24" s="49"/>
      <c r="V24" s="49"/>
    </row>
    <row r="25" spans="1:22" x14ac:dyDescent="0.25">
      <c r="A25" s="3"/>
      <c r="B25" s="57"/>
      <c r="C25" s="58"/>
      <c r="D25" s="58"/>
      <c r="E25" s="58"/>
      <c r="F25" s="58"/>
      <c r="G25" s="58"/>
      <c r="H25" s="5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8"/>
      <c r="U25" s="49"/>
      <c r="V25" s="49"/>
    </row>
    <row r="26" spans="1:22" x14ac:dyDescent="0.25">
      <c r="A26" s="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49"/>
      <c r="V26" s="49"/>
    </row>
    <row r="27" spans="1:22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49"/>
      <c r="V27" s="49"/>
    </row>
    <row r="28" spans="1:22" x14ac:dyDescent="0.25">
      <c r="A28" s="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49"/>
      <c r="V28" s="49"/>
    </row>
    <row r="29" spans="1:22" x14ac:dyDescent="0.25">
      <c r="A29" s="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"/>
      <c r="V29" s="1"/>
    </row>
    <row r="30" spans="1:22" ht="72.75" customHeight="1" x14ac:dyDescent="0.25">
      <c r="A30" s="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"/>
      <c r="V30" s="1"/>
    </row>
    <row r="31" spans="1:22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7"/>
      <c r="S31" s="7"/>
      <c r="T31" s="7"/>
    </row>
    <row r="32" spans="1:22" x14ac:dyDescent="0.25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7"/>
      <c r="S32" s="7"/>
      <c r="T32" s="7"/>
    </row>
    <row r="33" spans="1:20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25.5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s="33" customFormat="1" ht="30" customHeight="1" x14ac:dyDescent="0.25">
      <c r="B36" s="34" t="s">
        <v>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1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s="1" customFormat="1" x14ac:dyDescent="0.25">
      <c r="B38" s="7"/>
      <c r="C38" s="5" t="s">
        <v>2</v>
      </c>
      <c r="D38" s="7"/>
      <c r="E38" s="7"/>
      <c r="F38" s="7"/>
      <c r="G38" s="7"/>
      <c r="H38" s="7"/>
      <c r="I38" s="5"/>
      <c r="J38" s="5" t="s">
        <v>3</v>
      </c>
      <c r="K38" s="5"/>
      <c r="L38" s="5"/>
      <c r="M38" s="7"/>
      <c r="N38" s="7"/>
      <c r="O38" s="7"/>
      <c r="P38" s="7"/>
      <c r="Q38" s="7"/>
      <c r="R38" s="7"/>
      <c r="S38" s="53"/>
      <c r="T38" s="7"/>
    </row>
    <row r="39" spans="1:20" s="1" customFormat="1" x14ac:dyDescent="0.25">
      <c r="B39" s="7"/>
      <c r="C39" s="8">
        <f>C5</f>
        <v>2012</v>
      </c>
      <c r="D39" s="8">
        <f>F5</f>
        <v>2013</v>
      </c>
      <c r="E39" s="8">
        <f>I5</f>
        <v>2014</v>
      </c>
      <c r="F39" s="8">
        <f>L5</f>
        <v>2015</v>
      </c>
      <c r="G39" s="7">
        <f>O5</f>
        <v>2016</v>
      </c>
      <c r="I39" s="9"/>
      <c r="J39" s="8"/>
      <c r="K39" s="8">
        <f>C5</f>
        <v>2012</v>
      </c>
      <c r="L39" s="8">
        <f>F5</f>
        <v>2013</v>
      </c>
      <c r="M39" s="8">
        <f>I5</f>
        <v>2014</v>
      </c>
      <c r="N39" s="8">
        <f>L5</f>
        <v>2015</v>
      </c>
      <c r="O39" s="8">
        <f>O5</f>
        <v>2016</v>
      </c>
      <c r="P39" s="8"/>
      <c r="Q39" s="8"/>
      <c r="R39" s="7"/>
      <c r="S39" s="53"/>
      <c r="T39" s="7"/>
    </row>
    <row r="40" spans="1:20" s="1" customFormat="1" x14ac:dyDescent="0.25">
      <c r="B40" s="7" t="s">
        <v>1</v>
      </c>
      <c r="C40" s="6">
        <f>C7/E7</f>
        <v>0.85984801982324455</v>
      </c>
      <c r="D40" s="6">
        <f>F7/H7</f>
        <v>0.62640982940113554</v>
      </c>
      <c r="E40" s="6">
        <f>I7/K7</f>
        <v>0.86305685262118281</v>
      </c>
      <c r="F40" s="6">
        <f>L7/N7</f>
        <v>0.81126316168822277</v>
      </c>
      <c r="G40" s="6">
        <f>O7/Q7</f>
        <v>0.92313314667418378</v>
      </c>
      <c r="J40" s="7" t="s">
        <v>1</v>
      </c>
      <c r="K40" s="6">
        <f>C8/E8</f>
        <v>0.90312638249695132</v>
      </c>
      <c r="L40" s="6">
        <f>F8/H8</f>
        <v>0.80938540306773554</v>
      </c>
      <c r="M40" s="6">
        <f>I8/K8</f>
        <v>0.83185754164505521</v>
      </c>
      <c r="N40" s="6">
        <f>L8/N8</f>
        <v>0.80143560091402188</v>
      </c>
      <c r="O40" s="6">
        <f>O8/Q8</f>
        <v>0.68116010544686778</v>
      </c>
      <c r="P40" s="6"/>
      <c r="Q40" s="6"/>
      <c r="R40" s="7"/>
      <c r="S40" s="53"/>
      <c r="T40" s="7"/>
    </row>
    <row r="41" spans="1:20" s="1" customFormat="1" x14ac:dyDescent="0.25">
      <c r="B41" s="7" t="s">
        <v>0</v>
      </c>
      <c r="C41" s="6">
        <f>D7/E7</f>
        <v>0.1401519801767554</v>
      </c>
      <c r="D41" s="6">
        <f>G7/H7</f>
        <v>0.37359017059886451</v>
      </c>
      <c r="E41" s="6">
        <f>J7/K7</f>
        <v>0.13694314737881721</v>
      </c>
      <c r="F41" s="6">
        <f>M7/N7</f>
        <v>0.18873683831177718</v>
      </c>
      <c r="G41" s="6">
        <f>P7/Q7</f>
        <v>7.6866853325816109E-2</v>
      </c>
      <c r="J41" s="7" t="s">
        <v>0</v>
      </c>
      <c r="K41" s="6">
        <f>D8/E8</f>
        <v>9.6873617503048653E-2</v>
      </c>
      <c r="L41" s="6">
        <f>G8/H8</f>
        <v>0.19061459693226449</v>
      </c>
      <c r="M41" s="6">
        <f>J8/K8</f>
        <v>0.16814245835494479</v>
      </c>
      <c r="N41" s="6">
        <f>M8/N8</f>
        <v>0.19856439908597809</v>
      </c>
      <c r="O41" s="6">
        <f>P8/Q8</f>
        <v>0.31883989455313227</v>
      </c>
      <c r="P41" s="6"/>
      <c r="Q41" s="6"/>
      <c r="R41" s="7"/>
      <c r="S41" s="53"/>
      <c r="T41" s="7"/>
    </row>
    <row r="42" spans="1:20" s="1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53"/>
      <c r="T42" s="7"/>
    </row>
    <row r="43" spans="1:20" s="1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53"/>
      <c r="T43" s="7"/>
    </row>
    <row r="44" spans="1:20" s="1" customFormat="1" x14ac:dyDescent="0.2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7"/>
    </row>
    <row r="45" spans="1:20" s="33" customFormat="1" x14ac:dyDescent="0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35"/>
    </row>
    <row r="46" spans="1:20" x14ac:dyDescent="0.25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9"/>
    </row>
    <row r="47" spans="1:20" x14ac:dyDescent="0.25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9"/>
    </row>
    <row r="48" spans="1:20" x14ac:dyDescent="0.25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2:20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2:20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2:20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2:20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2:20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2:20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2:20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2:20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2:20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2:20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2:20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2:20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2:20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2:20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2:20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2:20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2:20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2:20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2:20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2:20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2:20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2:20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2:20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2:20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2:20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2:20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2:20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2:20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2:20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2:20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2:20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2:20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2:20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2:20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2:20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2:20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2:20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2:20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2:20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2:20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2:20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2:20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2:20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2:20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2:20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2:20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2:20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2:20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2:20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2:20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2:20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2:20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2:20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2:20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2:20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2:20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2:20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2:20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2:20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2:20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2:20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2:20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2:20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2:20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2:20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2:20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2:20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2:20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2:20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2:20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2:20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2:20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2:20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2:20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2:20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2:20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2:20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2:20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2:20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2:20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2:20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2:20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2:20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2:20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2:20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2:20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2:20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2:20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2:20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2:20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2:20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2:20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2:20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2:20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2:20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2:20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2:20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2:20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2:20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</sheetData>
  <mergeCells count="8">
    <mergeCell ref="O5:Q5"/>
    <mergeCell ref="L5:N5"/>
    <mergeCell ref="C20:E20"/>
    <mergeCell ref="J20:N20"/>
    <mergeCell ref="B5:B6"/>
    <mergeCell ref="C5:E5"/>
    <mergeCell ref="F5:H5"/>
    <mergeCell ref="I5:K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3">
    <webPublishItem id="24932" divId="2_5_1_24932" sourceType="range" sourceRef="A4:R57" destinationFile="\\gpaq\gpaqssl\lldades\indicadors\2016\2_5_1.htm"/>
    <webPublishItem id="5277" divId="2_5_1_5277" sourceType="range" sourceRef="A4:U57" destinationFile="\\gpaq\gpaqssl\lldades\indicadors\2016\2_5_1.htm"/>
    <webPublishItem id="13475" divId="2_5_1_13475" sourceType="range" sourceRef="A4:U60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271</vt:lpstr>
      <vt:lpstr>'271'!Àrea_d'impressió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2018-09-20T09:51:05Z</dcterms:modified>
</cp:coreProperties>
</file>