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240" yWindow="6696" windowWidth="18780" windowHeight="5340"/>
  </bookViews>
  <sheets>
    <sheet name="1.3.4.2" sheetId="1" r:id="rId1"/>
  </sheets>
  <calcPr calcId="162913"/>
</workbook>
</file>

<file path=xl/calcChain.xml><?xml version="1.0" encoding="utf-8"?>
<calcChain xmlns="http://schemas.openxmlformats.org/spreadsheetml/2006/main">
  <c r="E9" i="1" l="1"/>
  <c r="C91" i="1"/>
  <c r="D91" i="1"/>
  <c r="E91" i="1"/>
  <c r="F39" i="1"/>
  <c r="E7" i="1" s="1"/>
  <c r="F40" i="1"/>
  <c r="E8" i="1" s="1"/>
  <c r="F41" i="1"/>
  <c r="F42" i="1"/>
  <c r="E11" i="1" s="1"/>
  <c r="F43" i="1"/>
  <c r="F44" i="1"/>
  <c r="F45" i="1"/>
  <c r="F46" i="1"/>
  <c r="F47" i="1"/>
  <c r="F48" i="1"/>
  <c r="E10" i="1" s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38" i="1"/>
  <c r="F91" i="1" s="1"/>
  <c r="E6" i="1" l="1"/>
  <c r="E13" i="1" s="1"/>
  <c r="D13" i="1"/>
  <c r="C22" i="1" l="1"/>
  <c r="C23" i="1"/>
  <c r="C24" i="1"/>
  <c r="C25" i="1"/>
  <c r="C26" i="1"/>
  <c r="C27" i="1"/>
  <c r="C21" i="1"/>
  <c r="E24" i="1" l="1"/>
  <c r="E21" i="1"/>
  <c r="E23" i="1"/>
  <c r="E22" i="1"/>
  <c r="E26" i="1"/>
  <c r="E27" i="1"/>
  <c r="E25" i="1"/>
</calcChain>
</file>

<file path=xl/sharedStrings.xml><?xml version="1.0" encoding="utf-8"?>
<sst xmlns="http://schemas.openxmlformats.org/spreadsheetml/2006/main" count="188" uniqueCount="82">
  <si>
    <t>Regió de procedència</t>
  </si>
  <si>
    <t>Unió Europea</t>
  </si>
  <si>
    <t>Resta d'Europa</t>
  </si>
  <si>
    <t>Amèrica Llatina</t>
  </si>
  <si>
    <t>Àfrica</t>
  </si>
  <si>
    <t>Àsia</t>
  </si>
  <si>
    <t>Oceania</t>
  </si>
  <si>
    <t>TOTAL</t>
  </si>
  <si>
    <t>Amèrica del Nord</t>
  </si>
  <si>
    <t>%</t>
  </si>
  <si>
    <t>(1) Inclou Espanya</t>
  </si>
  <si>
    <r>
      <t xml:space="preserve">Unió Europea </t>
    </r>
    <r>
      <rPr>
        <vertAlign val="superscript"/>
        <sz val="10"/>
        <color rgb="FF003366"/>
        <rFont val="Arial"/>
        <family val="2"/>
      </rPr>
      <t>(1)</t>
    </r>
  </si>
  <si>
    <r>
      <t xml:space="preserve">Amèrica del Nord </t>
    </r>
    <r>
      <rPr>
        <vertAlign val="superscript"/>
        <sz val="10"/>
        <color rgb="FF003366"/>
        <rFont val="Arial"/>
        <family val="2"/>
      </rPr>
      <t>(2)</t>
    </r>
  </si>
  <si>
    <t>(2) No inclou Mèxic que està inclòs dins l'apartat Amèrica Llatina</t>
  </si>
  <si>
    <t>Estudiantat de formació permanent</t>
  </si>
  <si>
    <t>ESTUDIANTAT DE FORMACIÓ PERMANENT SEGONS LA REGIÓ DE PROCEDÈNCIA</t>
  </si>
  <si>
    <t>2013-2014</t>
  </si>
  <si>
    <t>2014-2015</t>
  </si>
  <si>
    <t>13-14</t>
  </si>
  <si>
    <t>2015-2016</t>
  </si>
  <si>
    <t>2016-2017</t>
  </si>
  <si>
    <t>DISTRIBUCIÓ DELS ESTUDIANTS MATRICULATS SEGONS PAÍS DE LA SEVA NACIONALITAT</t>
  </si>
  <si>
    <t>PAIS</t>
  </si>
  <si>
    <t>Programa de màster</t>
  </si>
  <si>
    <t>Programa de postgrau</t>
  </si>
  <si>
    <t>Curs de Formació contínua</t>
  </si>
  <si>
    <t>Alemanya</t>
  </si>
  <si>
    <t>-</t>
  </si>
  <si>
    <t>Andorra</t>
  </si>
  <si>
    <t>Argentina</t>
  </si>
  <si>
    <t>Àustria</t>
  </si>
  <si>
    <t>Bangladesh</t>
  </si>
  <si>
    <t>Bèlgica</t>
  </si>
  <si>
    <t>Bolívia</t>
  </si>
  <si>
    <t>Brasil</t>
  </si>
  <si>
    <t>Burundi</t>
  </si>
  <si>
    <t>Canadà</t>
  </si>
  <si>
    <t>Colòmbia</t>
  </si>
  <si>
    <t>Comores</t>
  </si>
  <si>
    <t>Costa Rica</t>
  </si>
  <si>
    <t>Cuba</t>
  </si>
  <si>
    <t>Egipte</t>
  </si>
  <si>
    <t>El Salvador</t>
  </si>
  <si>
    <t>Equador</t>
  </si>
  <si>
    <t>Espanya</t>
  </si>
  <si>
    <t>Estats Units d'Amèrica</t>
  </si>
  <si>
    <t>França</t>
  </si>
  <si>
    <t>Grècia</t>
  </si>
  <si>
    <t>Guatemala</t>
  </si>
  <si>
    <t>Hondures</t>
  </si>
  <si>
    <t>Índia</t>
  </si>
  <si>
    <t>Israel</t>
  </si>
  <si>
    <t>Itàlia</t>
  </si>
  <si>
    <t>Jordània</t>
  </si>
  <si>
    <t>Kazakhstan</t>
  </si>
  <si>
    <t>Lesotho</t>
  </si>
  <si>
    <t>Líban</t>
  </si>
  <si>
    <t>Marroc</t>
  </si>
  <si>
    <t>Mèxic</t>
  </si>
  <si>
    <t>Moçambic</t>
  </si>
  <si>
    <t>Nicaragua</t>
  </si>
  <si>
    <t>Panamà</t>
  </si>
  <si>
    <t>Paraguai</t>
  </si>
  <si>
    <t>Perú</t>
  </si>
  <si>
    <t>Portugal</t>
  </si>
  <si>
    <t>Qatar</t>
  </si>
  <si>
    <t>Regne Unit</t>
  </si>
  <si>
    <t>República de Sud-Àfrica</t>
  </si>
  <si>
    <t>República Dominicana</t>
  </si>
  <si>
    <t>Romania</t>
  </si>
  <si>
    <t>Turquia</t>
  </si>
  <si>
    <t>Ucraïna</t>
  </si>
  <si>
    <t>Uruguai</t>
  </si>
  <si>
    <t>Veneçuela</t>
  </si>
  <si>
    <t>Xile</t>
  </si>
  <si>
    <t>Xina</t>
  </si>
  <si>
    <t>Azerbaidjan</t>
  </si>
  <si>
    <t>Bulgària</t>
  </si>
  <si>
    <t>Noruega</t>
  </si>
  <si>
    <t>Països Baixos</t>
  </si>
  <si>
    <t>Dades a juny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</si>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</sst>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1"/>
      <color rgb="FF003366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Arial"/>
      <family val="2"/>
    </font>
    <font>
      <i/>
      <sz val="8"/>
      <color theme="3"/>
      <name val="Calibri"/>
      <family val="2"/>
      <scheme val="minor"/>
    </font>
    <font>
      <sz val="12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3" fillId="2" borderId="1">
      <alignment horizontal="left" vertical="center"/>
    </xf>
    <xf numFmtId="0" fontId="5" fillId="0" borderId="2" applyNumberFormat="0" applyFont="0" applyFill="0" applyAlignment="0" applyProtection="0">
      <alignment horizontal="center" vertical="top" wrapText="1"/>
    </xf>
    <xf numFmtId="0" fontId="7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7" fillId="4" borderId="7" applyNumberFormat="0" applyFont="0" applyFill="0" applyAlignment="0" applyProtection="0"/>
    <xf numFmtId="0" fontId="5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3" fillId="6" borderId="1" applyNumberFormat="0">
      <alignment vertical="center"/>
    </xf>
    <xf numFmtId="3" fontId="3" fillId="8" borderId="1" applyNumberFormat="0">
      <alignment vertical="center"/>
    </xf>
    <xf numFmtId="4" fontId="11" fillId="10" borderId="1" applyNumberFormat="0">
      <alignment vertical="center"/>
    </xf>
    <xf numFmtId="0" fontId="8" fillId="0" borderId="13" applyNumberFormat="0" applyFont="0" applyFill="0" applyAlignment="0" applyProtection="0"/>
    <xf numFmtId="0" fontId="7" fillId="4" borderId="15" applyNumberFormat="0" applyFont="0" applyFill="0" applyAlignment="0" applyProtection="0"/>
    <xf numFmtId="0" fontId="8" fillId="0" borderId="17" applyNumberFormat="0" applyFont="0" applyFill="0" applyAlignment="0" applyProtection="0"/>
    <xf numFmtId="0" fontId="16" fillId="0" borderId="0"/>
  </cellStyleXfs>
  <cellXfs count="81">
    <xf numFmtId="0" fontId="0" fillId="0" borderId="0" xfId="0"/>
    <xf numFmtId="0" fontId="6" fillId="3" borderId="3" xfId="3" applyFont="1" applyFill="1" applyBorder="1" applyAlignment="1"/>
    <xf numFmtId="0" fontId="6" fillId="3" borderId="5" xfId="4" applyFont="1" applyFill="1" applyBorder="1"/>
    <xf numFmtId="0" fontId="6" fillId="3" borderId="5" xfId="4" applyFont="1" applyFill="1" applyBorder="1" applyAlignment="1">
      <alignment horizontal="center"/>
    </xf>
    <xf numFmtId="0" fontId="6" fillId="3" borderId="8" xfId="6" applyFont="1" applyFill="1" applyBorder="1"/>
    <xf numFmtId="3" fontId="6" fillId="7" borderId="9" xfId="9" applyNumberFormat="1" applyFont="1" applyFill="1" applyBorder="1" applyAlignment="1">
      <alignment horizontal="center" vertical="center"/>
    </xf>
    <xf numFmtId="3" fontId="6" fillId="9" borderId="9" xfId="10" applyNumberFormat="1" applyFont="1" applyFill="1" applyBorder="1" applyAlignment="1">
      <alignment horizontal="center" vertical="center"/>
    </xf>
    <xf numFmtId="0" fontId="6" fillId="3" borderId="11" xfId="6" applyFont="1" applyFill="1" applyBorder="1"/>
    <xf numFmtId="0" fontId="6" fillId="3" borderId="14" xfId="12" applyFont="1" applyFill="1" applyBorder="1"/>
    <xf numFmtId="0" fontId="4" fillId="3" borderId="16" xfId="13" applyFont="1" applyFill="1" applyBorder="1"/>
    <xf numFmtId="0" fontId="4" fillId="3" borderId="16" xfId="13" applyFont="1" applyFill="1" applyBorder="1" applyAlignment="1">
      <alignment horizontal="center"/>
    </xf>
    <xf numFmtId="0" fontId="2" fillId="0" borderId="0" xfId="0" applyFont="1"/>
    <xf numFmtId="0" fontId="13" fillId="0" borderId="0" xfId="0" applyFont="1"/>
    <xf numFmtId="0" fontId="6" fillId="7" borderId="9" xfId="9" applyNumberFormat="1" applyFont="1" applyFill="1" applyBorder="1" applyAlignment="1">
      <alignment vertical="center"/>
    </xf>
    <xf numFmtId="0" fontId="6" fillId="9" borderId="9" xfId="10" applyNumberFormat="1" applyFont="1" applyFill="1" applyBorder="1" applyAlignment="1">
      <alignment vertical="center"/>
    </xf>
    <xf numFmtId="0" fontId="2" fillId="0" borderId="0" xfId="0" applyFont="1" applyFill="1"/>
    <xf numFmtId="3" fontId="14" fillId="0" borderId="9" xfId="9" applyNumberFormat="1" applyFont="1" applyFill="1" applyBorder="1" applyAlignment="1">
      <alignment horizontal="center" vertical="center"/>
    </xf>
    <xf numFmtId="0" fontId="15" fillId="0" borderId="0" xfId="0" applyFont="1"/>
    <xf numFmtId="164" fontId="2" fillId="0" borderId="0" xfId="1" applyNumberFormat="1" applyFont="1" applyFill="1"/>
    <xf numFmtId="0" fontId="6" fillId="7" borderId="12" xfId="9" applyNumberFormat="1" applyFont="1" applyFill="1" applyBorder="1" applyAlignment="1">
      <alignment horizontal="center" vertical="center"/>
    </xf>
    <xf numFmtId="0" fontId="6" fillId="9" borderId="12" xfId="10" applyNumberFormat="1" applyFont="1" applyFill="1" applyBorder="1" applyAlignment="1">
      <alignment horizontal="center" vertical="center"/>
    </xf>
    <xf numFmtId="0" fontId="9" fillId="11" borderId="9" xfId="7" applyFont="1" applyFill="1" applyBorder="1" applyAlignment="1">
      <alignment vertical="center" wrapText="1"/>
    </xf>
    <xf numFmtId="0" fontId="9" fillId="11" borderId="12" xfId="7" applyFont="1" applyFill="1" applyBorder="1" applyAlignment="1">
      <alignment horizontal="center" vertical="center" wrapText="1"/>
    </xf>
    <xf numFmtId="0" fontId="9" fillId="11" borderId="9" xfId="7" applyFont="1" applyFill="1" applyBorder="1" applyAlignment="1">
      <alignment horizontal="center" vertical="center" wrapText="1"/>
    </xf>
    <xf numFmtId="0" fontId="9" fillId="11" borderId="9" xfId="11" applyNumberFormat="1" applyFont="1" applyFill="1" applyBorder="1" applyAlignment="1">
      <alignment vertical="center"/>
    </xf>
    <xf numFmtId="0" fontId="9" fillId="11" borderId="12" xfId="11" applyNumberFormat="1" applyFont="1" applyFill="1" applyBorder="1" applyAlignment="1">
      <alignment horizontal="center" vertical="center"/>
    </xf>
    <xf numFmtId="3" fontId="9" fillId="11" borderId="9" xfId="11" applyNumberFormat="1" applyFont="1" applyFill="1" applyBorder="1" applyAlignment="1">
      <alignment horizontal="center" vertical="center"/>
    </xf>
    <xf numFmtId="0" fontId="16" fillId="0" borderId="18" xfId="0" applyFont="1" applyFill="1" applyBorder="1"/>
    <xf numFmtId="3" fontId="16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6" fillId="0" borderId="21" xfId="0" applyFont="1" applyFill="1" applyBorder="1"/>
    <xf numFmtId="3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7" borderId="23" xfId="9" applyNumberFormat="1" applyFont="1" applyFill="1" applyBorder="1" applyAlignment="1">
      <alignment vertical="center"/>
    </xf>
    <xf numFmtId="0" fontId="6" fillId="7" borderId="23" xfId="9" applyNumberFormat="1" applyFont="1" applyFill="1" applyBorder="1" applyAlignment="1">
      <alignment horizontal="center" vertical="center"/>
    </xf>
    <xf numFmtId="3" fontId="6" fillId="7" borderId="23" xfId="9" applyNumberFormat="1" applyFont="1" applyFill="1" applyBorder="1" applyAlignment="1">
      <alignment horizontal="center" vertical="center"/>
    </xf>
    <xf numFmtId="0" fontId="6" fillId="9" borderId="23" xfId="10" applyNumberFormat="1" applyFont="1" applyFill="1" applyBorder="1" applyAlignment="1">
      <alignment vertical="center"/>
    </xf>
    <xf numFmtId="0" fontId="6" fillId="9" borderId="23" xfId="10" applyNumberFormat="1" applyFont="1" applyFill="1" applyBorder="1" applyAlignment="1">
      <alignment horizontal="center" vertical="center"/>
    </xf>
    <xf numFmtId="3" fontId="6" fillId="9" borderId="23" xfId="10" applyNumberFormat="1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9" fillId="11" borderId="23" xfId="7" applyFont="1" applyFill="1" applyBorder="1" applyAlignment="1">
      <alignment vertical="center" wrapText="1"/>
    </xf>
    <xf numFmtId="0" fontId="9" fillId="11" borderId="23" xfId="7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17" fillId="0" borderId="21" xfId="0" applyFont="1" applyFill="1" applyBorder="1"/>
    <xf numFmtId="0" fontId="0" fillId="0" borderId="21" xfId="0" applyBorder="1"/>
    <xf numFmtId="3" fontId="18" fillId="0" borderId="0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4" fillId="2" borderId="0" xfId="2" applyFont="1" applyBorder="1" applyAlignment="1">
      <alignment horizontal="left" vertical="center"/>
    </xf>
    <xf numFmtId="0" fontId="19" fillId="0" borderId="0" xfId="0" applyFont="1"/>
    <xf numFmtId="0" fontId="6" fillId="7" borderId="30" xfId="9" applyNumberFormat="1" applyFont="1" applyFill="1" applyBorder="1" applyAlignment="1">
      <alignment vertical="center"/>
    </xf>
    <xf numFmtId="0" fontId="6" fillId="9" borderId="30" xfId="10" applyNumberFormat="1" applyFont="1" applyFill="1" applyBorder="1" applyAlignment="1">
      <alignment vertical="center"/>
    </xf>
    <xf numFmtId="0" fontId="0" fillId="0" borderId="29" xfId="0" applyBorder="1"/>
    <xf numFmtId="0" fontId="0" fillId="12" borderId="29" xfId="0" applyFill="1" applyBorder="1"/>
    <xf numFmtId="0" fontId="0" fillId="13" borderId="29" xfId="0" applyFill="1" applyBorder="1"/>
    <xf numFmtId="0" fontId="0" fillId="14" borderId="29" xfId="0" applyFill="1" applyBorder="1"/>
    <xf numFmtId="0" fontId="0" fillId="15" borderId="29" xfId="0" applyFill="1" applyBorder="1"/>
    <xf numFmtId="0" fontId="0" fillId="16" borderId="29" xfId="0" applyFill="1" applyBorder="1"/>
    <xf numFmtId="0" fontId="0" fillId="17" borderId="29" xfId="0" applyFill="1" applyBorder="1"/>
    <xf numFmtId="0" fontId="0" fillId="0" borderId="29" xfId="0" applyFill="1" applyBorder="1"/>
    <xf numFmtId="0" fontId="6" fillId="3" borderId="0" xfId="5" applyFont="1" applyFill="1" applyBorder="1"/>
    <xf numFmtId="0" fontId="6" fillId="3" borderId="0" xfId="8" applyFont="1" applyFill="1" applyBorder="1"/>
    <xf numFmtId="0" fontId="6" fillId="3" borderId="0" xfId="14" applyFont="1" applyFill="1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6" fillId="3" borderId="33" xfId="4" applyFont="1" applyFill="1" applyBorder="1" applyAlignment="1">
      <alignment horizontal="center"/>
    </xf>
    <xf numFmtId="3" fontId="4" fillId="3" borderId="34" xfId="13" applyNumberFormat="1" applyFont="1" applyFill="1" applyBorder="1" applyAlignment="1">
      <alignment horizontal="center"/>
    </xf>
    <xf numFmtId="0" fontId="6" fillId="3" borderId="35" xfId="5" applyFont="1" applyFill="1" applyBorder="1"/>
    <xf numFmtId="0" fontId="6" fillId="3" borderId="36" xfId="8" applyFont="1" applyFill="1" applyBorder="1"/>
    <xf numFmtId="0" fontId="6" fillId="3" borderId="37" xfId="14" applyFont="1" applyFill="1" applyBorder="1"/>
    <xf numFmtId="3" fontId="9" fillId="11" borderId="9" xfId="7" applyNumberFormat="1" applyFont="1" applyFill="1" applyBorder="1" applyAlignment="1">
      <alignment horizontal="center" vertical="center" wrapText="1"/>
    </xf>
    <xf numFmtId="0" fontId="20" fillId="0" borderId="0" xfId="15" applyFont="1" applyFill="1" applyBorder="1" applyAlignment="1">
      <alignment wrapText="1"/>
    </xf>
    <xf numFmtId="0" fontId="20" fillId="0" borderId="0" xfId="15" applyFont="1" applyFill="1" applyBorder="1" applyAlignment="1">
      <alignment horizontal="center"/>
    </xf>
  </cellXfs>
  <cellStyles count="16">
    <cellStyle name="BordeEsqDI" xfId="14"/>
    <cellStyle name="BordeEsqDS" xfId="5"/>
    <cellStyle name="BordeEsqII" xfId="12"/>
    <cellStyle name="BordeEsqIS" xfId="3"/>
    <cellStyle name="BordeTablaDer" xfId="8"/>
    <cellStyle name="BordeTablaInf" xfId="13"/>
    <cellStyle name="BordeTablaIzq" xfId="6"/>
    <cellStyle name="BordeTablaSup" xfId="4"/>
    <cellStyle name="fColor1" xfId="9"/>
    <cellStyle name="fColor2" xfId="10"/>
    <cellStyle name="fSubTitulo" xfId="2"/>
    <cellStyle name="fTitulo" xfId="7"/>
    <cellStyle name="fTotal3" xfId="11"/>
    <cellStyle name="Normal" xfId="0" builtinId="0"/>
    <cellStyle name="Normal_1.3.4.2" xfId="15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2015-2016</a:t>
            </a:r>
          </a:p>
        </c:rich>
      </c:tx>
      <c:layout>
        <c:manualLayout>
          <c:xMode val="edge"/>
          <c:yMode val="edge"/>
          <c:x val="1.743934020438018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463342474470106"/>
          <c:y val="0.29429892433965987"/>
          <c:w val="0.44700295444674437"/>
          <c:h val="0.62028127986891812"/>
        </c:manualLayout>
      </c:layout>
      <c:pieChart>
        <c:varyColors val="1"/>
        <c:ser>
          <c:idx val="0"/>
          <c:order val="0"/>
          <c:tx>
            <c:strRef>
              <c:f>'1.3.4.2'!$C$20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2.5979809264942588E-2"/>
                  <c:y val="2.2127442403032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CB-4E0C-95A9-D941DDE7F650}"/>
                </c:ext>
              </c:extLst>
            </c:dLbl>
            <c:dLbl>
              <c:idx val="1"/>
              <c:layout>
                <c:manualLayout>
                  <c:x val="-2.7806274482812116E-2"/>
                  <c:y val="8.84989826618398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CB-4E0C-95A9-D941DDE7F650}"/>
                </c:ext>
              </c:extLst>
            </c:dLbl>
            <c:dLbl>
              <c:idx val="2"/>
              <c:layout>
                <c:manualLayout>
                  <c:x val="-0.10539208090938543"/>
                  <c:y val="3.9745552639253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CB-4E0C-95A9-D941DDE7F650}"/>
                </c:ext>
              </c:extLst>
            </c:dLbl>
            <c:dLbl>
              <c:idx val="3"/>
              <c:layout>
                <c:manualLayout>
                  <c:x val="-0.12385052047384953"/>
                  <c:y val="-4.5289078448527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CB-4E0C-95A9-D941DDE7F650}"/>
                </c:ext>
              </c:extLst>
            </c:dLbl>
            <c:dLbl>
              <c:idx val="4"/>
              <c:layout>
                <c:manualLayout>
                  <c:x val="3.1163072415590271E-2"/>
                  <c:y val="-7.6284631087780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CB-4E0C-95A9-D941DDE7F650}"/>
                </c:ext>
              </c:extLst>
            </c:dLbl>
            <c:dLbl>
              <c:idx val="5"/>
              <c:layout>
                <c:manualLayout>
                  <c:x val="0.10786584592847182"/>
                  <c:y val="-6.84018664333624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CB-4E0C-95A9-D941DDE7F65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CB-4E0C-95A9-D941DDE7F65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'1.3.4.2'!$B$21:$B$27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'1.3.4.2'!$C$21:$C$27</c:f>
              <c:numCache>
                <c:formatCode>#,##0</c:formatCode>
                <c:ptCount val="7"/>
                <c:pt idx="0">
                  <c:v>2412</c:v>
                </c:pt>
                <c:pt idx="1">
                  <c:v>12</c:v>
                </c:pt>
                <c:pt idx="2">
                  <c:v>593</c:v>
                </c:pt>
                <c:pt idx="3">
                  <c:v>10</c:v>
                </c:pt>
                <c:pt idx="4">
                  <c:v>5</c:v>
                </c:pt>
                <c:pt idx="5">
                  <c:v>15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CB-4E0C-95A9-D941DDE7F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2016-2017</a:t>
            </a:r>
          </a:p>
        </c:rich>
      </c:tx>
      <c:layout>
        <c:manualLayout>
          <c:xMode val="edge"/>
          <c:yMode val="edge"/>
          <c:x val="3.3243187645475694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995663885566248"/>
          <c:y val="0.31263028537617771"/>
          <c:w val="0.42589514316615695"/>
          <c:h val="0.58637522188339175"/>
        </c:manualLayout>
      </c:layout>
      <c:pieChart>
        <c:varyColors val="1"/>
        <c:ser>
          <c:idx val="0"/>
          <c:order val="0"/>
          <c:tx>
            <c:strRef>
              <c:f>'1.3.4.2'!$E$20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1.6719109592399735E-3"/>
                  <c:y val="-2.91099631332212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FE-4AD0-A544-E2DE24B3F8BE}"/>
                </c:ext>
              </c:extLst>
            </c:dLbl>
            <c:dLbl>
              <c:idx val="1"/>
              <c:layout>
                <c:manualLayout>
                  <c:x val="2.7227472511243641E-3"/>
                  <c:y val="0.10006743948673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FE-4AD0-A544-E2DE24B3F8BE}"/>
                </c:ext>
              </c:extLst>
            </c:dLbl>
            <c:dLbl>
              <c:idx val="2"/>
              <c:layout>
                <c:manualLayout>
                  <c:x val="-4.6724978178644169E-2"/>
                  <c:y val="3.49810440361621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FE-4AD0-A544-E2DE24B3F8BE}"/>
                </c:ext>
              </c:extLst>
            </c:dLbl>
            <c:dLbl>
              <c:idx val="3"/>
              <c:layout>
                <c:manualLayout>
                  <c:x val="-9.9059437054480656E-2"/>
                  <c:y val="-4.2884587343248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FE-4AD0-A544-E2DE24B3F8BE}"/>
                </c:ext>
              </c:extLst>
            </c:dLbl>
            <c:dLbl>
              <c:idx val="4"/>
              <c:layout>
                <c:manualLayout>
                  <c:x val="9.8867789278050233E-2"/>
                  <c:y val="-0.113721201516477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FE-4AD0-A544-E2DE24B3F8BE}"/>
                </c:ext>
              </c:extLst>
            </c:dLbl>
            <c:dLbl>
              <c:idx val="5"/>
              <c:layout>
                <c:manualLayout>
                  <c:x val="0.10768327636211204"/>
                  <c:y val="-3.38600904053659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FE-4AD0-A544-E2DE24B3F8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FE-4AD0-A544-E2DE24B3F8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'1.3.4.2'!$D$21:$D$27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'1.3.4.2'!$E$21:$E$27</c:f>
              <c:numCache>
                <c:formatCode>0.0%</c:formatCode>
                <c:ptCount val="7"/>
                <c:pt idx="0">
                  <c:v>0.75730201746461911</c:v>
                </c:pt>
                <c:pt idx="1">
                  <c:v>3.9144835892803371E-3</c:v>
                </c:pt>
                <c:pt idx="2">
                  <c:v>0.22734116230051191</c:v>
                </c:pt>
                <c:pt idx="3">
                  <c:v>3.3122553447756699E-3</c:v>
                </c:pt>
                <c:pt idx="4">
                  <c:v>3.9144835892803371E-3</c:v>
                </c:pt>
                <c:pt idx="5">
                  <c:v>4.2155977115326711E-3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FE-4AD0-A544-E2DE24B3F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0</xdr:rowOff>
    </xdr:from>
    <xdr:to>
      <xdr:col>3</xdr:col>
      <xdr:colOff>9525</xdr:colOff>
      <xdr:row>31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</xdr:colOff>
      <xdr:row>17</xdr:row>
      <xdr:rowOff>0</xdr:rowOff>
    </xdr:from>
    <xdr:to>
      <xdr:col>5</xdr:col>
      <xdr:colOff>38100</xdr:colOff>
      <xdr:row>31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tabSelected="1" zoomScaleNormal="100" workbookViewId="0">
      <selection activeCell="C3" sqref="C3"/>
    </sheetView>
  </sheetViews>
  <sheetFormatPr defaultColWidth="11.5546875" defaultRowHeight="14.4" x14ac:dyDescent="0.3"/>
  <cols>
    <col min="1" max="1" width="0.6640625" customWidth="1"/>
    <col min="2" max="2" width="26.44140625" customWidth="1"/>
    <col min="3" max="5" width="23.88671875" customWidth="1"/>
    <col min="6" max="6" width="14.88671875" customWidth="1"/>
    <col min="7" max="7" width="0.88671875" customWidth="1"/>
    <col min="8" max="8" width="1.88671875" customWidth="1"/>
    <col min="9" max="9" width="3.33203125" customWidth="1"/>
    <col min="10" max="11" width="11.5546875" hidden="1" customWidth="1"/>
    <col min="12" max="13" width="15" hidden="1" customWidth="1"/>
    <col min="14" max="14" width="10.77734375" hidden="1" customWidth="1"/>
    <col min="15" max="15" width="9.88671875" hidden="1" customWidth="1"/>
    <col min="16" max="16" width="9.33203125" hidden="1" customWidth="1"/>
  </cols>
  <sheetData>
    <row r="1" spans="1:7" x14ac:dyDescent="0.3">
      <c r="B1" s="55" t="s">
        <v>14</v>
      </c>
      <c r="C1" s="55"/>
      <c r="D1" s="55"/>
      <c r="E1" s="55"/>
    </row>
    <row r="2" spans="1:7" x14ac:dyDescent="0.3">
      <c r="B2" s="55" t="s">
        <v>15</v>
      </c>
      <c r="C2" s="55"/>
      <c r="D2" s="55"/>
      <c r="E2" s="55"/>
    </row>
    <row r="4" spans="1:7" ht="3.75" customHeight="1" x14ac:dyDescent="0.3">
      <c r="A4" s="1"/>
      <c r="B4" s="2"/>
      <c r="C4" s="3"/>
      <c r="D4" s="3"/>
      <c r="E4" s="73"/>
      <c r="F4" s="75"/>
      <c r="G4" s="67"/>
    </row>
    <row r="5" spans="1:7" ht="22.5" customHeight="1" x14ac:dyDescent="0.3">
      <c r="A5" s="4"/>
      <c r="B5" s="21" t="s">
        <v>0</v>
      </c>
      <c r="C5" s="22"/>
      <c r="D5" s="23" t="s">
        <v>19</v>
      </c>
      <c r="E5" s="23" t="s">
        <v>20</v>
      </c>
      <c r="F5" s="76"/>
      <c r="G5" s="68"/>
    </row>
    <row r="6" spans="1:7" ht="19.5" customHeight="1" x14ac:dyDescent="0.3">
      <c r="A6" s="4"/>
      <c r="B6" s="13" t="s">
        <v>11</v>
      </c>
      <c r="C6" s="19"/>
      <c r="D6" s="5">
        <v>2412</v>
      </c>
      <c r="E6" s="5">
        <f>F38+F41+F44+F47+F57+F59+F60+F65+F74+F75+F79+F81+F84</f>
        <v>2515</v>
      </c>
      <c r="F6" s="76"/>
      <c r="G6" s="68"/>
    </row>
    <row r="7" spans="1:7" ht="19.5" customHeight="1" x14ac:dyDescent="0.3">
      <c r="A7" s="4"/>
      <c r="B7" s="14" t="s">
        <v>2</v>
      </c>
      <c r="C7" s="20"/>
      <c r="D7" s="6">
        <v>12</v>
      </c>
      <c r="E7" s="6">
        <f>F39+F85+F86</f>
        <v>13</v>
      </c>
      <c r="F7" s="76"/>
      <c r="G7" s="68"/>
    </row>
    <row r="8" spans="1:7" ht="19.5" customHeight="1" x14ac:dyDescent="0.3">
      <c r="A8" s="4"/>
      <c r="B8" s="13" t="s">
        <v>3</v>
      </c>
      <c r="C8" s="19"/>
      <c r="D8" s="5">
        <v>593</v>
      </c>
      <c r="E8" s="5">
        <f>F40+F45+F46+F50+F52+F53+F55+F56+F61+F62+F71+F73+F76+F77+F78+F83+F87+F88+F89</f>
        <v>755</v>
      </c>
      <c r="F8" s="76"/>
      <c r="G8" s="68"/>
    </row>
    <row r="9" spans="1:7" ht="19.5" customHeight="1" x14ac:dyDescent="0.3">
      <c r="A9" s="4"/>
      <c r="B9" s="14" t="s">
        <v>12</v>
      </c>
      <c r="C9" s="20"/>
      <c r="D9" s="6">
        <v>10</v>
      </c>
      <c r="E9" s="6">
        <f>F49+F58</f>
        <v>11</v>
      </c>
      <c r="F9" s="76"/>
      <c r="G9" s="68"/>
    </row>
    <row r="10" spans="1:7" ht="19.5" customHeight="1" x14ac:dyDescent="0.3">
      <c r="A10" s="4"/>
      <c r="B10" s="13" t="s">
        <v>4</v>
      </c>
      <c r="C10" s="19"/>
      <c r="D10" s="5">
        <v>5</v>
      </c>
      <c r="E10" s="5">
        <f>F48+F51+F54+F68+F72+F82+F70</f>
        <v>13</v>
      </c>
      <c r="F10" s="76"/>
      <c r="G10" s="68"/>
    </row>
    <row r="11" spans="1:7" ht="19.5" customHeight="1" x14ac:dyDescent="0.3">
      <c r="A11" s="4"/>
      <c r="B11" s="14" t="s">
        <v>5</v>
      </c>
      <c r="C11" s="20"/>
      <c r="D11" s="6">
        <v>15</v>
      </c>
      <c r="E11" s="6">
        <f>F42+F43+F63+F64+F66+F67+F69+F80+F90</f>
        <v>14</v>
      </c>
      <c r="F11" s="76"/>
      <c r="G11" s="68"/>
    </row>
    <row r="12" spans="1:7" ht="19.5" customHeight="1" x14ac:dyDescent="0.3">
      <c r="A12" s="4"/>
      <c r="B12" s="13" t="s">
        <v>6</v>
      </c>
      <c r="C12" s="19"/>
      <c r="D12" s="5">
        <v>0</v>
      </c>
      <c r="E12" s="5">
        <v>0</v>
      </c>
      <c r="F12" s="76"/>
      <c r="G12" s="68"/>
    </row>
    <row r="13" spans="1:7" ht="19.5" customHeight="1" x14ac:dyDescent="0.3">
      <c r="A13" s="4"/>
      <c r="B13" s="24" t="s">
        <v>7</v>
      </c>
      <c r="C13" s="25"/>
      <c r="D13" s="26">
        <f>SUM(D6:D12)</f>
        <v>3047</v>
      </c>
      <c r="E13" s="26">
        <f>SUM(E6:E12)</f>
        <v>3321</v>
      </c>
      <c r="F13" s="76"/>
      <c r="G13" s="68"/>
    </row>
    <row r="14" spans="1:7" x14ac:dyDescent="0.3">
      <c r="A14" s="7"/>
      <c r="B14" s="53" t="s">
        <v>10</v>
      </c>
      <c r="C14" s="54"/>
      <c r="D14" s="54"/>
      <c r="E14" s="54"/>
      <c r="F14" s="76"/>
      <c r="G14" s="68"/>
    </row>
    <row r="15" spans="1:7" ht="12.75" customHeight="1" x14ac:dyDescent="0.3">
      <c r="A15" s="7"/>
      <c r="B15" s="53" t="s">
        <v>13</v>
      </c>
      <c r="C15" s="54"/>
      <c r="D15" s="54"/>
      <c r="E15" s="54"/>
      <c r="F15" s="76"/>
      <c r="G15" s="68"/>
    </row>
    <row r="16" spans="1:7" ht="3.75" customHeight="1" x14ac:dyDescent="0.3">
      <c r="A16" s="8"/>
      <c r="B16" s="9"/>
      <c r="C16" s="10"/>
      <c r="D16" s="10"/>
      <c r="E16" s="74"/>
      <c r="F16" s="77"/>
      <c r="G16" s="69"/>
    </row>
    <row r="18" spans="1:13" x14ac:dyDescent="0.3">
      <c r="A18" s="12"/>
      <c r="B18" s="15"/>
      <c r="C18" s="15"/>
      <c r="D18" s="15"/>
      <c r="E18" s="15"/>
      <c r="F18" s="15"/>
      <c r="G18" s="15"/>
      <c r="H18" s="15"/>
    </row>
    <row r="19" spans="1:13" x14ac:dyDescent="0.3">
      <c r="A19" s="12"/>
      <c r="B19" s="15"/>
      <c r="C19" s="15"/>
      <c r="D19" s="15"/>
      <c r="E19" s="15"/>
      <c r="F19" s="15"/>
      <c r="G19" s="15"/>
      <c r="H19" s="15"/>
    </row>
    <row r="20" spans="1:13" x14ac:dyDescent="0.3">
      <c r="A20" s="12" t="s">
        <v>16</v>
      </c>
      <c r="B20" s="15" t="s">
        <v>18</v>
      </c>
      <c r="C20" s="15" t="s">
        <v>9</v>
      </c>
      <c r="D20" s="15" t="s">
        <v>17</v>
      </c>
      <c r="E20" s="15" t="s">
        <v>9</v>
      </c>
      <c r="F20" s="15"/>
      <c r="G20" s="15"/>
      <c r="H20" s="15"/>
    </row>
    <row r="21" spans="1:13" x14ac:dyDescent="0.3">
      <c r="A21" s="12"/>
      <c r="B21" s="15" t="s">
        <v>1</v>
      </c>
      <c r="C21" s="16">
        <f>D6</f>
        <v>2412</v>
      </c>
      <c r="D21" s="15" t="s">
        <v>1</v>
      </c>
      <c r="E21" s="18">
        <f t="shared" ref="E21:E26" si="0">E6/$E$13</f>
        <v>0.75730201746461911</v>
      </c>
      <c r="F21" s="15"/>
      <c r="G21" s="15"/>
      <c r="H21" s="15"/>
    </row>
    <row r="22" spans="1:13" x14ac:dyDescent="0.3">
      <c r="A22" s="12"/>
      <c r="B22" s="15" t="s">
        <v>2</v>
      </c>
      <c r="C22" s="16">
        <f t="shared" ref="C22:C27" si="1">D7</f>
        <v>12</v>
      </c>
      <c r="D22" s="15" t="s">
        <v>2</v>
      </c>
      <c r="E22" s="18">
        <f t="shared" si="0"/>
        <v>3.9144835892803371E-3</v>
      </c>
      <c r="F22" s="15"/>
      <c r="G22" s="15"/>
      <c r="H22" s="15"/>
    </row>
    <row r="23" spans="1:13" x14ac:dyDescent="0.3">
      <c r="A23" s="12"/>
      <c r="B23" s="15" t="s">
        <v>3</v>
      </c>
      <c r="C23" s="16">
        <f t="shared" si="1"/>
        <v>593</v>
      </c>
      <c r="D23" s="15" t="s">
        <v>3</v>
      </c>
      <c r="E23" s="18">
        <f t="shared" si="0"/>
        <v>0.22734116230051191</v>
      </c>
      <c r="F23" s="15"/>
      <c r="G23" s="15"/>
      <c r="H23" s="15"/>
    </row>
    <row r="24" spans="1:13" x14ac:dyDescent="0.3">
      <c r="A24" s="12"/>
      <c r="B24" s="15" t="s">
        <v>8</v>
      </c>
      <c r="C24" s="16">
        <f t="shared" si="1"/>
        <v>10</v>
      </c>
      <c r="D24" s="15" t="s">
        <v>8</v>
      </c>
      <c r="E24" s="18">
        <f t="shared" si="0"/>
        <v>3.3122553447756699E-3</v>
      </c>
      <c r="F24" s="15"/>
      <c r="G24" s="15"/>
      <c r="H24" s="15"/>
    </row>
    <row r="25" spans="1:13" x14ac:dyDescent="0.3">
      <c r="A25" s="12"/>
      <c r="B25" s="15" t="s">
        <v>4</v>
      </c>
      <c r="C25" s="16">
        <f t="shared" si="1"/>
        <v>5</v>
      </c>
      <c r="D25" s="15" t="s">
        <v>4</v>
      </c>
      <c r="E25" s="18">
        <f t="shared" si="0"/>
        <v>3.9144835892803371E-3</v>
      </c>
      <c r="F25" s="15"/>
      <c r="G25" s="15"/>
      <c r="H25" s="15"/>
    </row>
    <row r="26" spans="1:13" x14ac:dyDescent="0.3">
      <c r="A26" s="12"/>
      <c r="B26" s="15" t="s">
        <v>5</v>
      </c>
      <c r="C26" s="16">
        <f t="shared" si="1"/>
        <v>15</v>
      </c>
      <c r="D26" s="15" t="s">
        <v>5</v>
      </c>
      <c r="E26" s="18">
        <f t="shared" si="0"/>
        <v>4.2155977115326711E-3</v>
      </c>
      <c r="F26" s="15"/>
      <c r="G26" s="15"/>
      <c r="H26" s="15"/>
    </row>
    <row r="27" spans="1:13" x14ac:dyDescent="0.3">
      <c r="A27" s="12"/>
      <c r="B27" s="15" t="s">
        <v>6</v>
      </c>
      <c r="C27" s="16">
        <f t="shared" si="1"/>
        <v>0</v>
      </c>
      <c r="D27" s="15" t="s">
        <v>6</v>
      </c>
      <c r="E27" s="18">
        <f>0/$E$13</f>
        <v>0</v>
      </c>
      <c r="F27" s="15"/>
      <c r="G27" s="15"/>
      <c r="H27" s="15"/>
    </row>
    <row r="28" spans="1:13" x14ac:dyDescent="0.3">
      <c r="A28" s="12"/>
      <c r="B28" s="15"/>
      <c r="C28" s="15"/>
      <c r="D28" s="15"/>
      <c r="E28" s="15"/>
      <c r="F28" s="15"/>
      <c r="G28" s="15"/>
      <c r="H28" s="15"/>
    </row>
    <row r="29" spans="1:13" x14ac:dyDescent="0.3">
      <c r="A29" s="12"/>
      <c r="B29" s="11"/>
      <c r="C29" s="17"/>
      <c r="D29" s="17"/>
      <c r="E29" s="17"/>
      <c r="F29" s="17"/>
      <c r="G29" s="17"/>
      <c r="H29" s="17"/>
    </row>
    <row r="30" spans="1:13" ht="15.6" x14ac:dyDescent="0.3">
      <c r="A30" s="12"/>
      <c r="B30" s="11"/>
      <c r="C30" s="17"/>
      <c r="D30" s="17"/>
      <c r="E30" s="17"/>
      <c r="F30" s="17"/>
      <c r="G30" s="17"/>
      <c r="H30" s="17"/>
      <c r="J30" s="80"/>
      <c r="K30" s="80"/>
      <c r="L30" s="80"/>
      <c r="M30" s="80"/>
    </row>
    <row r="31" spans="1:13" ht="15.6" x14ac:dyDescent="0.3">
      <c r="A31" s="12"/>
      <c r="B31" s="11"/>
      <c r="C31" s="11"/>
      <c r="D31" s="11"/>
      <c r="E31" s="11"/>
      <c r="F31" s="11"/>
      <c r="G31" s="11"/>
      <c r="H31" s="11"/>
      <c r="J31" s="79"/>
      <c r="K31" s="79"/>
      <c r="L31" s="79"/>
      <c r="M31" s="79"/>
    </row>
    <row r="32" spans="1:13" x14ac:dyDescent="0.3">
      <c r="A32" s="12"/>
      <c r="B32" s="11"/>
      <c r="C32" s="11"/>
      <c r="D32" s="11"/>
      <c r="E32" s="11"/>
      <c r="F32" s="11"/>
      <c r="G32" s="11"/>
      <c r="H32" s="11"/>
      <c r="J32" s="43"/>
      <c r="K32" s="43"/>
      <c r="L32" s="43"/>
      <c r="M32" s="43"/>
    </row>
    <row r="33" spans="1:16" x14ac:dyDescent="0.3">
      <c r="A33" s="12"/>
      <c r="B33" s="11"/>
      <c r="C33" s="11"/>
      <c r="D33" s="11"/>
      <c r="E33" s="11"/>
      <c r="F33" s="11"/>
      <c r="G33" s="11"/>
      <c r="H33" s="11"/>
      <c r="J33" s="43"/>
      <c r="K33" s="43"/>
      <c r="L33" s="43"/>
      <c r="M33" s="43"/>
    </row>
    <row r="34" spans="1:16" ht="5.4" customHeight="1" x14ac:dyDescent="0.3">
      <c r="A34" s="27"/>
      <c r="B34" s="28"/>
      <c r="C34" s="29"/>
      <c r="D34" s="29"/>
      <c r="E34" s="44"/>
      <c r="F34" s="71"/>
      <c r="G34" s="47"/>
    </row>
    <row r="35" spans="1:16" x14ac:dyDescent="0.3">
      <c r="A35" s="50"/>
      <c r="B35" s="52" t="s">
        <v>21</v>
      </c>
      <c r="C35" s="32"/>
      <c r="D35" s="32"/>
      <c r="E35" s="43"/>
      <c r="G35" s="48"/>
    </row>
    <row r="36" spans="1:16" x14ac:dyDescent="0.3">
      <c r="A36" s="30"/>
      <c r="B36" s="31"/>
      <c r="C36" s="32"/>
      <c r="D36" s="32"/>
      <c r="E36" s="45"/>
      <c r="G36" s="48"/>
    </row>
    <row r="37" spans="1:16" ht="26.4" customHeight="1" x14ac:dyDescent="0.3">
      <c r="A37" s="51"/>
      <c r="B37" s="41" t="s">
        <v>22</v>
      </c>
      <c r="C37" s="42" t="s">
        <v>23</v>
      </c>
      <c r="D37" s="42" t="s">
        <v>24</v>
      </c>
      <c r="E37" s="23" t="s">
        <v>25</v>
      </c>
      <c r="F37" s="23" t="s">
        <v>81</v>
      </c>
      <c r="G37" s="72"/>
      <c r="J37" s="57" t="s">
        <v>11</v>
      </c>
      <c r="K37" s="58" t="s">
        <v>2</v>
      </c>
      <c r="L37" s="57" t="s">
        <v>3</v>
      </c>
      <c r="M37" s="58" t="s">
        <v>12</v>
      </c>
      <c r="N37" s="57" t="s">
        <v>4</v>
      </c>
      <c r="O37" s="58" t="s">
        <v>5</v>
      </c>
      <c r="P37" s="57" t="s">
        <v>6</v>
      </c>
    </row>
    <row r="38" spans="1:16" x14ac:dyDescent="0.3">
      <c r="A38" s="51"/>
      <c r="B38" s="33" t="s">
        <v>26</v>
      </c>
      <c r="C38" s="34">
        <v>2</v>
      </c>
      <c r="D38" s="35">
        <v>3</v>
      </c>
      <c r="E38" s="5" t="s">
        <v>27</v>
      </c>
      <c r="F38" s="5">
        <f>SUM(C38:E38)</f>
        <v>5</v>
      </c>
      <c r="G38" s="48"/>
      <c r="J38" s="61"/>
      <c r="K38" s="59"/>
      <c r="L38" s="59"/>
      <c r="M38" s="59"/>
      <c r="N38" s="66"/>
      <c r="O38" s="59"/>
      <c r="P38" s="59"/>
    </row>
    <row r="39" spans="1:16" ht="16.8" customHeight="1" x14ac:dyDescent="0.3">
      <c r="A39" s="51"/>
      <c r="B39" s="36" t="s">
        <v>28</v>
      </c>
      <c r="C39" s="37">
        <v>7</v>
      </c>
      <c r="D39" s="38">
        <v>3</v>
      </c>
      <c r="E39" s="6" t="s">
        <v>27</v>
      </c>
      <c r="F39" s="6">
        <f t="shared" ref="F39:F90" si="2">SUM(C39:E39)</f>
        <v>10</v>
      </c>
      <c r="G39" s="48"/>
      <c r="J39" s="59"/>
      <c r="K39" s="62"/>
      <c r="L39" s="59"/>
      <c r="M39" s="59"/>
      <c r="N39" s="59"/>
      <c r="O39" s="59"/>
      <c r="P39" s="59"/>
    </row>
    <row r="40" spans="1:16" ht="16.8" customHeight="1" x14ac:dyDescent="0.3">
      <c r="A40" s="51"/>
      <c r="B40" s="33" t="s">
        <v>29</v>
      </c>
      <c r="C40" s="34">
        <v>40</v>
      </c>
      <c r="D40" s="35">
        <v>9</v>
      </c>
      <c r="E40" s="5" t="s">
        <v>27</v>
      </c>
      <c r="F40" s="5">
        <f t="shared" si="2"/>
        <v>49</v>
      </c>
      <c r="G40" s="48"/>
      <c r="J40" s="59"/>
      <c r="K40" s="59"/>
      <c r="L40" s="64"/>
      <c r="M40" s="59"/>
      <c r="N40" s="59"/>
      <c r="O40" s="59"/>
      <c r="P40" s="59"/>
    </row>
    <row r="41" spans="1:16" ht="16.8" customHeight="1" x14ac:dyDescent="0.3">
      <c r="A41" s="51"/>
      <c r="B41" s="36" t="s">
        <v>30</v>
      </c>
      <c r="C41" s="37">
        <v>2</v>
      </c>
      <c r="D41" s="38" t="s">
        <v>27</v>
      </c>
      <c r="E41" s="6" t="s">
        <v>27</v>
      </c>
      <c r="F41" s="6">
        <f t="shared" si="2"/>
        <v>2</v>
      </c>
      <c r="G41" s="48"/>
      <c r="J41" s="61"/>
      <c r="K41" s="59"/>
      <c r="L41" s="59"/>
      <c r="M41" s="59"/>
      <c r="N41" s="59"/>
      <c r="O41" s="59"/>
      <c r="P41" s="59"/>
    </row>
    <row r="42" spans="1:16" ht="16.8" customHeight="1" x14ac:dyDescent="0.3">
      <c r="A42" s="51"/>
      <c r="B42" s="33" t="s">
        <v>76</v>
      </c>
      <c r="C42" s="34">
        <v>1</v>
      </c>
      <c r="D42" s="35" t="s">
        <v>27</v>
      </c>
      <c r="E42" s="5" t="s">
        <v>27</v>
      </c>
      <c r="F42" s="5">
        <f t="shared" si="2"/>
        <v>1</v>
      </c>
      <c r="G42" s="48"/>
      <c r="J42" s="59"/>
      <c r="K42" s="59"/>
      <c r="L42" s="59"/>
      <c r="M42" s="59"/>
      <c r="N42" s="59"/>
      <c r="O42" s="63"/>
      <c r="P42" s="59"/>
    </row>
    <row r="43" spans="1:16" ht="16.8" customHeight="1" x14ac:dyDescent="0.3">
      <c r="A43" s="51"/>
      <c r="B43" s="36" t="s">
        <v>31</v>
      </c>
      <c r="C43" s="37">
        <v>1</v>
      </c>
      <c r="D43" s="38" t="s">
        <v>27</v>
      </c>
      <c r="E43" s="6" t="s">
        <v>27</v>
      </c>
      <c r="F43" s="6">
        <f t="shared" si="2"/>
        <v>1</v>
      </c>
      <c r="G43" s="48"/>
      <c r="J43" s="59"/>
      <c r="K43" s="59"/>
      <c r="L43" s="59"/>
      <c r="M43" s="59"/>
      <c r="N43" s="59"/>
      <c r="O43" s="63"/>
      <c r="P43" s="59"/>
    </row>
    <row r="44" spans="1:16" ht="16.8" customHeight="1" x14ac:dyDescent="0.3">
      <c r="A44" s="51"/>
      <c r="B44" s="33" t="s">
        <v>32</v>
      </c>
      <c r="C44" s="34">
        <v>2</v>
      </c>
      <c r="D44" s="35" t="s">
        <v>27</v>
      </c>
      <c r="E44" s="5" t="s">
        <v>27</v>
      </c>
      <c r="F44" s="5">
        <f t="shared" si="2"/>
        <v>2</v>
      </c>
      <c r="G44" s="48"/>
      <c r="J44" s="61"/>
      <c r="K44" s="59"/>
      <c r="L44" s="59"/>
      <c r="M44" s="59"/>
      <c r="N44" s="59"/>
      <c r="O44" s="59"/>
      <c r="P44" s="59"/>
    </row>
    <row r="45" spans="1:16" ht="16.8" customHeight="1" x14ac:dyDescent="0.3">
      <c r="A45" s="51"/>
      <c r="B45" s="36" t="s">
        <v>33</v>
      </c>
      <c r="C45" s="37">
        <v>21</v>
      </c>
      <c r="D45" s="38" t="s">
        <v>27</v>
      </c>
      <c r="E45" s="6" t="s">
        <v>27</v>
      </c>
      <c r="F45" s="6">
        <f t="shared" si="2"/>
        <v>21</v>
      </c>
      <c r="G45" s="48"/>
      <c r="J45" s="59"/>
      <c r="K45" s="59"/>
      <c r="L45" s="64"/>
      <c r="M45" s="59"/>
      <c r="N45" s="59"/>
      <c r="O45" s="59"/>
      <c r="P45" s="59"/>
    </row>
    <row r="46" spans="1:16" ht="16.8" customHeight="1" x14ac:dyDescent="0.3">
      <c r="A46" s="51"/>
      <c r="B46" s="33" t="s">
        <v>34</v>
      </c>
      <c r="C46" s="34">
        <v>17</v>
      </c>
      <c r="D46" s="35">
        <v>3</v>
      </c>
      <c r="E46" s="5" t="s">
        <v>27</v>
      </c>
      <c r="F46" s="5">
        <f t="shared" si="2"/>
        <v>20</v>
      </c>
      <c r="G46" s="48"/>
      <c r="J46" s="59"/>
      <c r="K46" s="59"/>
      <c r="L46" s="64"/>
      <c r="M46" s="59"/>
      <c r="N46" s="59"/>
      <c r="O46" s="59"/>
      <c r="P46" s="59"/>
    </row>
    <row r="47" spans="1:16" ht="16.8" customHeight="1" x14ac:dyDescent="0.3">
      <c r="A47" s="51"/>
      <c r="B47" s="36" t="s">
        <v>77</v>
      </c>
      <c r="C47" s="37">
        <v>1</v>
      </c>
      <c r="D47" s="38" t="s">
        <v>27</v>
      </c>
      <c r="E47" s="6" t="s">
        <v>27</v>
      </c>
      <c r="F47" s="6">
        <f t="shared" si="2"/>
        <v>1</v>
      </c>
      <c r="G47" s="48"/>
      <c r="J47" s="61"/>
      <c r="K47" s="59"/>
      <c r="L47" s="59"/>
      <c r="M47" s="59"/>
      <c r="N47" s="59"/>
      <c r="O47" s="59"/>
      <c r="P47" s="59"/>
    </row>
    <row r="48" spans="1:16" ht="16.8" customHeight="1" x14ac:dyDescent="0.3">
      <c r="A48" s="51"/>
      <c r="B48" s="33" t="s">
        <v>35</v>
      </c>
      <c r="C48" s="34">
        <v>1</v>
      </c>
      <c r="D48" s="35" t="s">
        <v>27</v>
      </c>
      <c r="E48" s="5" t="s">
        <v>27</v>
      </c>
      <c r="F48" s="5">
        <f t="shared" si="2"/>
        <v>1</v>
      </c>
      <c r="G48" s="48"/>
      <c r="J48" s="59"/>
      <c r="K48" s="59"/>
      <c r="L48" s="59"/>
      <c r="M48" s="59"/>
      <c r="N48" s="60"/>
      <c r="O48" s="59"/>
      <c r="P48" s="59"/>
    </row>
    <row r="49" spans="1:16" ht="16.8" customHeight="1" x14ac:dyDescent="0.3">
      <c r="A49" s="51"/>
      <c r="B49" s="36" t="s">
        <v>36</v>
      </c>
      <c r="C49" s="37">
        <v>2</v>
      </c>
      <c r="D49" s="38" t="s">
        <v>27</v>
      </c>
      <c r="E49" s="6" t="s">
        <v>27</v>
      </c>
      <c r="F49" s="6">
        <f t="shared" si="2"/>
        <v>2</v>
      </c>
      <c r="G49" s="48"/>
      <c r="J49" s="59"/>
      <c r="K49" s="59"/>
      <c r="L49" s="59"/>
      <c r="M49" s="65"/>
      <c r="N49" s="59"/>
      <c r="O49" s="59"/>
      <c r="P49" s="59"/>
    </row>
    <row r="50" spans="1:16" x14ac:dyDescent="0.3">
      <c r="A50" s="51"/>
      <c r="B50" s="33" t="s">
        <v>37</v>
      </c>
      <c r="C50" s="34">
        <v>121</v>
      </c>
      <c r="D50" s="35">
        <v>3</v>
      </c>
      <c r="E50" s="5">
        <v>1</v>
      </c>
      <c r="F50" s="5">
        <f t="shared" si="2"/>
        <v>125</v>
      </c>
      <c r="G50" s="48"/>
      <c r="J50" s="59"/>
      <c r="K50" s="59"/>
      <c r="L50" s="64"/>
      <c r="M50" s="59"/>
      <c r="N50" s="59"/>
      <c r="O50" s="59"/>
      <c r="P50" s="59"/>
    </row>
    <row r="51" spans="1:16" x14ac:dyDescent="0.3">
      <c r="A51" s="51"/>
      <c r="B51" s="36" t="s">
        <v>38</v>
      </c>
      <c r="C51" s="37">
        <v>1</v>
      </c>
      <c r="D51" s="38" t="s">
        <v>27</v>
      </c>
      <c r="E51" s="6" t="s">
        <v>27</v>
      </c>
      <c r="F51" s="6">
        <f t="shared" si="2"/>
        <v>1</v>
      </c>
      <c r="G51" s="48"/>
      <c r="J51" s="59"/>
      <c r="K51" s="59"/>
      <c r="L51" s="59"/>
      <c r="M51" s="59"/>
      <c r="N51" s="60"/>
      <c r="O51" s="59"/>
      <c r="P51" s="59"/>
    </row>
    <row r="52" spans="1:16" x14ac:dyDescent="0.3">
      <c r="A52" s="51"/>
      <c r="B52" s="33" t="s">
        <v>39</v>
      </c>
      <c r="C52" s="34">
        <v>23</v>
      </c>
      <c r="D52" s="35" t="s">
        <v>27</v>
      </c>
      <c r="E52" s="5" t="s">
        <v>27</v>
      </c>
      <c r="F52" s="5">
        <f t="shared" si="2"/>
        <v>23</v>
      </c>
      <c r="G52" s="48"/>
      <c r="J52" s="59"/>
      <c r="K52" s="59"/>
      <c r="L52" s="64"/>
      <c r="M52" s="59"/>
      <c r="N52" s="59"/>
      <c r="O52" s="59"/>
      <c r="P52" s="59"/>
    </row>
    <row r="53" spans="1:16" x14ac:dyDescent="0.3">
      <c r="A53" s="51"/>
      <c r="B53" s="36" t="s">
        <v>40</v>
      </c>
      <c r="C53" s="37">
        <v>1</v>
      </c>
      <c r="D53" s="38" t="s">
        <v>27</v>
      </c>
      <c r="E53" s="6" t="s">
        <v>27</v>
      </c>
      <c r="F53" s="6">
        <f t="shared" si="2"/>
        <v>1</v>
      </c>
      <c r="G53" s="48"/>
      <c r="J53" s="59"/>
      <c r="K53" s="59"/>
      <c r="L53" s="64"/>
      <c r="M53" s="59"/>
      <c r="N53" s="59"/>
      <c r="O53" s="59"/>
      <c r="P53" s="59"/>
    </row>
    <row r="54" spans="1:16" x14ac:dyDescent="0.3">
      <c r="A54" s="51"/>
      <c r="B54" s="33" t="s">
        <v>41</v>
      </c>
      <c r="C54" s="34">
        <v>1</v>
      </c>
      <c r="D54" s="35" t="s">
        <v>27</v>
      </c>
      <c r="E54" s="5" t="s">
        <v>27</v>
      </c>
      <c r="F54" s="5">
        <f t="shared" si="2"/>
        <v>1</v>
      </c>
      <c r="G54" s="48"/>
      <c r="J54" s="59"/>
      <c r="K54" s="59"/>
      <c r="L54" s="66"/>
      <c r="M54" s="59"/>
      <c r="N54" s="60"/>
      <c r="O54" s="59"/>
      <c r="P54" s="59"/>
    </row>
    <row r="55" spans="1:16" x14ac:dyDescent="0.3">
      <c r="A55" s="51"/>
      <c r="B55" s="36" t="s">
        <v>42</v>
      </c>
      <c r="C55" s="37">
        <v>12</v>
      </c>
      <c r="D55" s="38" t="s">
        <v>27</v>
      </c>
      <c r="E55" s="6" t="s">
        <v>27</v>
      </c>
      <c r="F55" s="6">
        <f t="shared" si="2"/>
        <v>12</v>
      </c>
      <c r="G55" s="48"/>
      <c r="J55" s="59"/>
      <c r="K55" s="59"/>
      <c r="L55" s="64"/>
      <c r="M55" s="59"/>
      <c r="N55" s="59"/>
      <c r="O55" s="59"/>
      <c r="P55" s="59"/>
    </row>
    <row r="56" spans="1:16" x14ac:dyDescent="0.3">
      <c r="A56" s="51"/>
      <c r="B56" s="33" t="s">
        <v>43</v>
      </c>
      <c r="C56" s="34">
        <v>66</v>
      </c>
      <c r="D56" s="35">
        <v>4</v>
      </c>
      <c r="E56" s="5" t="s">
        <v>27</v>
      </c>
      <c r="F56" s="5">
        <f t="shared" si="2"/>
        <v>70</v>
      </c>
      <c r="G56" s="48"/>
      <c r="J56" s="59"/>
      <c r="K56" s="59"/>
      <c r="L56" s="64"/>
      <c r="M56" s="59"/>
      <c r="N56" s="59"/>
      <c r="O56" s="59"/>
      <c r="P56" s="59"/>
    </row>
    <row r="57" spans="1:16" x14ac:dyDescent="0.3">
      <c r="A57" s="51"/>
      <c r="B57" s="36" t="s">
        <v>44</v>
      </c>
      <c r="C57" s="37">
        <v>1774</v>
      </c>
      <c r="D57" s="38">
        <v>601</v>
      </c>
      <c r="E57" s="6">
        <v>57</v>
      </c>
      <c r="F57" s="6">
        <f t="shared" si="2"/>
        <v>2432</v>
      </c>
      <c r="G57" s="48"/>
      <c r="J57" s="61"/>
      <c r="K57" s="59"/>
      <c r="L57" s="59"/>
      <c r="M57" s="59"/>
      <c r="N57" s="59"/>
      <c r="O57" s="59"/>
      <c r="P57" s="59"/>
    </row>
    <row r="58" spans="1:16" x14ac:dyDescent="0.3">
      <c r="A58" s="51"/>
      <c r="B58" s="33" t="s">
        <v>45</v>
      </c>
      <c r="C58" s="34">
        <v>9</v>
      </c>
      <c r="D58" s="35" t="s">
        <v>27</v>
      </c>
      <c r="E58" s="5" t="s">
        <v>27</v>
      </c>
      <c r="F58" s="5">
        <f t="shared" si="2"/>
        <v>9</v>
      </c>
      <c r="G58" s="48"/>
      <c r="J58" s="59"/>
      <c r="K58" s="59"/>
      <c r="L58" s="59"/>
      <c r="M58" s="65"/>
      <c r="N58" s="59"/>
      <c r="O58" s="59"/>
      <c r="P58" s="59"/>
    </row>
    <row r="59" spans="1:16" x14ac:dyDescent="0.3">
      <c r="A59" s="51"/>
      <c r="B59" s="36" t="s">
        <v>46</v>
      </c>
      <c r="C59" s="37">
        <v>42</v>
      </c>
      <c r="D59" s="38" t="s">
        <v>27</v>
      </c>
      <c r="E59" s="6" t="s">
        <v>27</v>
      </c>
      <c r="F59" s="6">
        <f t="shared" si="2"/>
        <v>42</v>
      </c>
      <c r="G59" s="48"/>
      <c r="J59" s="61"/>
      <c r="K59" s="59"/>
      <c r="L59" s="59"/>
      <c r="M59" s="59"/>
      <c r="N59" s="59"/>
      <c r="O59" s="59"/>
      <c r="P59" s="59"/>
    </row>
    <row r="60" spans="1:16" x14ac:dyDescent="0.3">
      <c r="A60" s="51"/>
      <c r="B60" s="33" t="s">
        <v>47</v>
      </c>
      <c r="C60" s="34">
        <v>1</v>
      </c>
      <c r="D60" s="35" t="s">
        <v>27</v>
      </c>
      <c r="E60" s="5" t="s">
        <v>27</v>
      </c>
      <c r="F60" s="5">
        <f t="shared" si="2"/>
        <v>1</v>
      </c>
      <c r="G60" s="48"/>
      <c r="J60" s="61"/>
      <c r="K60" s="59"/>
      <c r="L60" s="59"/>
      <c r="M60" s="59"/>
      <c r="N60" s="59"/>
      <c r="O60" s="59"/>
      <c r="P60" s="59"/>
    </row>
    <row r="61" spans="1:16" x14ac:dyDescent="0.3">
      <c r="A61" s="51"/>
      <c r="B61" s="36" t="s">
        <v>48</v>
      </c>
      <c r="C61" s="37">
        <v>19</v>
      </c>
      <c r="D61" s="38" t="s">
        <v>27</v>
      </c>
      <c r="E61" s="6" t="s">
        <v>27</v>
      </c>
      <c r="F61" s="6">
        <f t="shared" si="2"/>
        <v>19</v>
      </c>
      <c r="G61" s="48"/>
      <c r="J61" s="59"/>
      <c r="K61" s="59"/>
      <c r="L61" s="64"/>
      <c r="M61" s="59"/>
      <c r="N61" s="59"/>
      <c r="O61" s="59"/>
      <c r="P61" s="59"/>
    </row>
    <row r="62" spans="1:16" x14ac:dyDescent="0.3">
      <c r="A62" s="51"/>
      <c r="B62" s="33" t="s">
        <v>49</v>
      </c>
      <c r="C62" s="34">
        <v>9</v>
      </c>
      <c r="D62" s="35" t="s">
        <v>27</v>
      </c>
      <c r="E62" s="5" t="s">
        <v>27</v>
      </c>
      <c r="F62" s="5">
        <f t="shared" si="2"/>
        <v>9</v>
      </c>
      <c r="G62" s="48"/>
      <c r="J62" s="59"/>
      <c r="K62" s="59"/>
      <c r="L62" s="64"/>
      <c r="M62" s="59"/>
      <c r="N62" s="59"/>
      <c r="O62" s="59"/>
      <c r="P62" s="59"/>
    </row>
    <row r="63" spans="1:16" x14ac:dyDescent="0.3">
      <c r="A63" s="51"/>
      <c r="B63" s="36" t="s">
        <v>50</v>
      </c>
      <c r="C63" s="37">
        <v>3</v>
      </c>
      <c r="D63" s="38" t="s">
        <v>27</v>
      </c>
      <c r="E63" s="6" t="s">
        <v>27</v>
      </c>
      <c r="F63" s="6">
        <f t="shared" si="2"/>
        <v>3</v>
      </c>
      <c r="G63" s="48"/>
      <c r="J63" s="59"/>
      <c r="K63" s="59"/>
      <c r="L63" s="59"/>
      <c r="M63" s="59"/>
      <c r="N63" s="59"/>
      <c r="O63" s="63"/>
      <c r="P63" s="59"/>
    </row>
    <row r="64" spans="1:16" x14ac:dyDescent="0.3">
      <c r="A64" s="51"/>
      <c r="B64" s="33" t="s">
        <v>51</v>
      </c>
      <c r="C64" s="34">
        <v>1</v>
      </c>
      <c r="D64" s="35" t="s">
        <v>27</v>
      </c>
      <c r="E64" s="5" t="s">
        <v>27</v>
      </c>
      <c r="F64" s="5">
        <f t="shared" si="2"/>
        <v>1</v>
      </c>
      <c r="G64" s="48"/>
      <c r="J64" s="59"/>
      <c r="K64" s="59"/>
      <c r="L64" s="59"/>
      <c r="M64" s="59"/>
      <c r="N64" s="59"/>
      <c r="O64" s="63"/>
      <c r="P64" s="59"/>
    </row>
    <row r="65" spans="1:16" x14ac:dyDescent="0.3">
      <c r="A65" s="51"/>
      <c r="B65" s="36" t="s">
        <v>52</v>
      </c>
      <c r="C65" s="37">
        <v>11</v>
      </c>
      <c r="D65" s="38" t="s">
        <v>27</v>
      </c>
      <c r="E65" s="6" t="s">
        <v>27</v>
      </c>
      <c r="F65" s="6">
        <f t="shared" si="2"/>
        <v>11</v>
      </c>
      <c r="G65" s="48"/>
      <c r="J65" s="61"/>
      <c r="K65" s="59"/>
      <c r="L65" s="59"/>
      <c r="M65" s="59"/>
      <c r="N65" s="59"/>
      <c r="O65" s="59"/>
      <c r="P65" s="59"/>
    </row>
    <row r="66" spans="1:16" x14ac:dyDescent="0.3">
      <c r="A66" s="51"/>
      <c r="B66" s="33" t="s">
        <v>53</v>
      </c>
      <c r="C66" s="34">
        <v>2</v>
      </c>
      <c r="D66" s="35" t="s">
        <v>27</v>
      </c>
      <c r="E66" s="5" t="s">
        <v>27</v>
      </c>
      <c r="F66" s="5">
        <f t="shared" si="2"/>
        <v>2</v>
      </c>
      <c r="G66" s="48"/>
      <c r="J66" s="59"/>
      <c r="K66" s="59"/>
      <c r="L66" s="59"/>
      <c r="M66" s="59"/>
      <c r="N66" s="59"/>
      <c r="O66" s="63"/>
      <c r="P66" s="59"/>
    </row>
    <row r="67" spans="1:16" x14ac:dyDescent="0.3">
      <c r="A67" s="51"/>
      <c r="B67" s="36" t="s">
        <v>54</v>
      </c>
      <c r="C67" s="37">
        <v>1</v>
      </c>
      <c r="D67" s="38" t="s">
        <v>27</v>
      </c>
      <c r="E67" s="6" t="s">
        <v>27</v>
      </c>
      <c r="F67" s="6">
        <f t="shared" si="2"/>
        <v>1</v>
      </c>
      <c r="G67" s="48"/>
      <c r="J67" s="59"/>
      <c r="K67" s="59"/>
      <c r="L67" s="59"/>
      <c r="M67" s="59"/>
      <c r="N67" s="59"/>
      <c r="O67" s="63"/>
      <c r="P67" s="59"/>
    </row>
    <row r="68" spans="1:16" x14ac:dyDescent="0.3">
      <c r="A68" s="51"/>
      <c r="B68" s="33" t="s">
        <v>55</v>
      </c>
      <c r="C68" s="34">
        <v>1</v>
      </c>
      <c r="D68" s="35" t="s">
        <v>27</v>
      </c>
      <c r="E68" s="5" t="s">
        <v>27</v>
      </c>
      <c r="F68" s="5">
        <f t="shared" si="2"/>
        <v>1</v>
      </c>
      <c r="G68" s="48"/>
      <c r="J68" s="59"/>
      <c r="K68" s="59"/>
      <c r="L68" s="59"/>
      <c r="M68" s="59"/>
      <c r="N68" s="60"/>
      <c r="O68" s="59"/>
      <c r="P68" s="59"/>
    </row>
    <row r="69" spans="1:16" x14ac:dyDescent="0.3">
      <c r="A69" s="51"/>
      <c r="B69" s="36" t="s">
        <v>56</v>
      </c>
      <c r="C69" s="37">
        <v>3</v>
      </c>
      <c r="D69" s="38" t="s">
        <v>27</v>
      </c>
      <c r="E69" s="6" t="s">
        <v>27</v>
      </c>
      <c r="F69" s="6">
        <f t="shared" si="2"/>
        <v>3</v>
      </c>
      <c r="G69" s="48"/>
      <c r="J69" s="59"/>
      <c r="K69" s="59"/>
      <c r="L69" s="59"/>
      <c r="M69" s="59"/>
      <c r="N69" s="59"/>
      <c r="O69" s="63"/>
      <c r="P69" s="59"/>
    </row>
    <row r="70" spans="1:16" x14ac:dyDescent="0.3">
      <c r="A70" s="51"/>
      <c r="B70" s="33" t="s">
        <v>57</v>
      </c>
      <c r="C70" s="34">
        <v>7</v>
      </c>
      <c r="D70" s="35" t="s">
        <v>27</v>
      </c>
      <c r="E70" s="5" t="s">
        <v>27</v>
      </c>
      <c r="F70" s="5">
        <f t="shared" si="2"/>
        <v>7</v>
      </c>
      <c r="G70" s="48"/>
      <c r="J70" s="59"/>
      <c r="K70" s="59"/>
      <c r="L70" s="59"/>
      <c r="M70" s="59"/>
      <c r="N70" s="60"/>
      <c r="O70" s="59"/>
      <c r="P70" s="59"/>
    </row>
    <row r="71" spans="1:16" x14ac:dyDescent="0.3">
      <c r="A71" s="51"/>
      <c r="B71" s="36" t="s">
        <v>58</v>
      </c>
      <c r="C71" s="37">
        <v>42</v>
      </c>
      <c r="D71" s="38">
        <v>29</v>
      </c>
      <c r="E71" s="6" t="s">
        <v>27</v>
      </c>
      <c r="F71" s="6">
        <f t="shared" si="2"/>
        <v>71</v>
      </c>
      <c r="G71" s="48"/>
      <c r="J71" s="59"/>
      <c r="K71" s="59"/>
      <c r="L71" s="64"/>
      <c r="M71" s="59"/>
      <c r="N71" s="59"/>
      <c r="O71" s="59"/>
      <c r="P71" s="59"/>
    </row>
    <row r="72" spans="1:16" x14ac:dyDescent="0.3">
      <c r="A72" s="51"/>
      <c r="B72" s="33" t="s">
        <v>59</v>
      </c>
      <c r="C72" s="34">
        <v>1</v>
      </c>
      <c r="D72" s="35" t="s">
        <v>27</v>
      </c>
      <c r="E72" s="5" t="s">
        <v>27</v>
      </c>
      <c r="F72" s="5">
        <f t="shared" si="2"/>
        <v>1</v>
      </c>
      <c r="G72" s="48"/>
      <c r="J72" s="59"/>
      <c r="K72" s="59"/>
      <c r="L72" s="59"/>
      <c r="M72" s="59"/>
      <c r="N72" s="60"/>
      <c r="O72" s="59"/>
      <c r="P72" s="59"/>
    </row>
    <row r="73" spans="1:16" x14ac:dyDescent="0.3">
      <c r="A73" s="51"/>
      <c r="B73" s="36" t="s">
        <v>60</v>
      </c>
      <c r="C73" s="37">
        <v>5</v>
      </c>
      <c r="D73" s="38">
        <v>1</v>
      </c>
      <c r="E73" s="6" t="s">
        <v>27</v>
      </c>
      <c r="F73" s="6">
        <f t="shared" si="2"/>
        <v>6</v>
      </c>
      <c r="G73" s="48"/>
      <c r="J73" s="59"/>
      <c r="K73" s="59"/>
      <c r="L73" s="64"/>
      <c r="M73" s="59"/>
      <c r="N73" s="59"/>
      <c r="O73" s="59"/>
      <c r="P73" s="59"/>
    </row>
    <row r="74" spans="1:16" x14ac:dyDescent="0.3">
      <c r="A74" s="51"/>
      <c r="B74" s="33" t="s">
        <v>78</v>
      </c>
      <c r="C74" s="34">
        <v>1</v>
      </c>
      <c r="D74" s="35" t="s">
        <v>27</v>
      </c>
      <c r="E74" s="5" t="s">
        <v>27</v>
      </c>
      <c r="F74" s="5">
        <f t="shared" si="2"/>
        <v>1</v>
      </c>
      <c r="G74" s="48"/>
      <c r="J74" s="61"/>
      <c r="K74" s="59"/>
      <c r="L74" s="59"/>
      <c r="M74" s="59"/>
      <c r="N74" s="59"/>
      <c r="O74" s="59"/>
      <c r="P74" s="59"/>
    </row>
    <row r="75" spans="1:16" x14ac:dyDescent="0.3">
      <c r="A75" s="51"/>
      <c r="B75" s="36" t="s">
        <v>79</v>
      </c>
      <c r="C75" s="37">
        <v>3</v>
      </c>
      <c r="D75" s="38" t="s">
        <v>27</v>
      </c>
      <c r="E75" s="6" t="s">
        <v>27</v>
      </c>
      <c r="F75" s="6">
        <f t="shared" si="2"/>
        <v>3</v>
      </c>
      <c r="G75" s="48"/>
      <c r="J75" s="61"/>
      <c r="K75" s="59"/>
      <c r="L75" s="59"/>
      <c r="M75" s="59"/>
      <c r="N75" s="59"/>
      <c r="O75" s="59"/>
      <c r="P75" s="59"/>
    </row>
    <row r="76" spans="1:16" x14ac:dyDescent="0.3">
      <c r="A76" s="51"/>
      <c r="B76" s="33" t="s">
        <v>61</v>
      </c>
      <c r="C76" s="34">
        <v>33</v>
      </c>
      <c r="D76" s="35">
        <v>2</v>
      </c>
      <c r="E76" s="5" t="s">
        <v>27</v>
      </c>
      <c r="F76" s="5">
        <f t="shared" si="2"/>
        <v>35</v>
      </c>
      <c r="G76" s="48"/>
      <c r="J76" s="59"/>
      <c r="K76" s="59"/>
      <c r="L76" s="64"/>
      <c r="M76" s="59"/>
      <c r="N76" s="59"/>
      <c r="O76" s="59"/>
      <c r="P76" s="59"/>
    </row>
    <row r="77" spans="1:16" x14ac:dyDescent="0.3">
      <c r="A77" s="51"/>
      <c r="B77" s="36" t="s">
        <v>62</v>
      </c>
      <c r="C77" s="37">
        <v>27</v>
      </c>
      <c r="D77" s="38">
        <v>1</v>
      </c>
      <c r="E77" s="6" t="s">
        <v>27</v>
      </c>
      <c r="F77" s="6">
        <f t="shared" si="2"/>
        <v>28</v>
      </c>
      <c r="G77" s="48"/>
      <c r="J77" s="59"/>
      <c r="K77" s="59"/>
      <c r="L77" s="64"/>
      <c r="M77" s="59"/>
      <c r="N77" s="59"/>
      <c r="O77" s="59"/>
      <c r="P77" s="59"/>
    </row>
    <row r="78" spans="1:16" x14ac:dyDescent="0.3">
      <c r="A78" s="51"/>
      <c r="B78" s="33" t="s">
        <v>63</v>
      </c>
      <c r="C78" s="34">
        <v>168</v>
      </c>
      <c r="D78" s="35">
        <v>3</v>
      </c>
      <c r="E78" s="5" t="s">
        <v>27</v>
      </c>
      <c r="F78" s="5">
        <f t="shared" si="2"/>
        <v>171</v>
      </c>
      <c r="G78" s="48"/>
      <c r="J78" s="59"/>
      <c r="K78" s="59"/>
      <c r="L78" s="64"/>
      <c r="M78" s="59"/>
      <c r="N78" s="59"/>
      <c r="O78" s="59"/>
      <c r="P78" s="59"/>
    </row>
    <row r="79" spans="1:16" x14ac:dyDescent="0.3">
      <c r="A79" s="51"/>
      <c r="B79" s="36" t="s">
        <v>64</v>
      </c>
      <c r="C79" s="37">
        <v>8</v>
      </c>
      <c r="D79" s="38">
        <v>3</v>
      </c>
      <c r="E79" s="6" t="s">
        <v>27</v>
      </c>
      <c r="F79" s="6">
        <f t="shared" si="2"/>
        <v>11</v>
      </c>
      <c r="G79" s="48"/>
      <c r="J79" s="61"/>
      <c r="K79" s="59"/>
      <c r="L79" s="59"/>
      <c r="M79" s="59"/>
      <c r="N79" s="59"/>
      <c r="O79" s="59"/>
      <c r="P79" s="59"/>
    </row>
    <row r="80" spans="1:16" x14ac:dyDescent="0.3">
      <c r="A80" s="51"/>
      <c r="B80" s="33" t="s">
        <v>65</v>
      </c>
      <c r="C80" s="34"/>
      <c r="D80" s="35">
        <v>1</v>
      </c>
      <c r="E80" s="5" t="s">
        <v>27</v>
      </c>
      <c r="F80" s="5">
        <f t="shared" si="2"/>
        <v>1</v>
      </c>
      <c r="G80" s="48"/>
      <c r="J80" s="59"/>
      <c r="K80" s="59"/>
      <c r="L80" s="59"/>
      <c r="M80" s="59"/>
      <c r="N80" s="59"/>
      <c r="O80" s="63"/>
      <c r="P80" s="59"/>
    </row>
    <row r="81" spans="1:16" x14ac:dyDescent="0.3">
      <c r="A81" s="51"/>
      <c r="B81" s="36" t="s">
        <v>66</v>
      </c>
      <c r="C81" s="37">
        <v>2</v>
      </c>
      <c r="D81" s="38" t="s">
        <v>27</v>
      </c>
      <c r="E81" s="6" t="s">
        <v>27</v>
      </c>
      <c r="F81" s="6">
        <f t="shared" si="2"/>
        <v>2</v>
      </c>
      <c r="G81" s="48"/>
      <c r="J81" s="61"/>
      <c r="K81" s="59"/>
      <c r="L81" s="59"/>
      <c r="M81" s="59"/>
      <c r="N81" s="59"/>
      <c r="O81" s="59"/>
      <c r="P81" s="59"/>
    </row>
    <row r="82" spans="1:16" x14ac:dyDescent="0.3">
      <c r="A82" s="51"/>
      <c r="B82" s="33" t="s">
        <v>67</v>
      </c>
      <c r="C82" s="34">
        <v>1</v>
      </c>
      <c r="D82" s="35" t="s">
        <v>27</v>
      </c>
      <c r="E82" s="5" t="s">
        <v>27</v>
      </c>
      <c r="F82" s="5">
        <f t="shared" si="2"/>
        <v>1</v>
      </c>
      <c r="G82" s="48"/>
      <c r="J82" s="59"/>
      <c r="K82" s="59"/>
      <c r="L82" s="59"/>
      <c r="M82" s="59"/>
      <c r="N82" s="60"/>
      <c r="O82" s="59"/>
      <c r="P82" s="59"/>
    </row>
    <row r="83" spans="1:16" x14ac:dyDescent="0.3">
      <c r="A83" s="51"/>
      <c r="B83" s="36" t="s">
        <v>68</v>
      </c>
      <c r="C83" s="37">
        <v>9</v>
      </c>
      <c r="D83" s="38">
        <v>1</v>
      </c>
      <c r="E83" s="6" t="s">
        <v>27</v>
      </c>
      <c r="F83" s="6">
        <f t="shared" si="2"/>
        <v>10</v>
      </c>
      <c r="G83" s="48"/>
      <c r="J83" s="59"/>
      <c r="K83" s="59"/>
      <c r="L83" s="64"/>
      <c r="M83" s="59"/>
      <c r="N83" s="59"/>
      <c r="O83" s="59"/>
      <c r="P83" s="59"/>
    </row>
    <row r="84" spans="1:16" x14ac:dyDescent="0.3">
      <c r="A84" s="51"/>
      <c r="B84" s="33" t="s">
        <v>69</v>
      </c>
      <c r="C84" s="34">
        <v>2</v>
      </c>
      <c r="D84" s="35" t="s">
        <v>27</v>
      </c>
      <c r="E84" s="5" t="s">
        <v>27</v>
      </c>
      <c r="F84" s="5">
        <f t="shared" si="2"/>
        <v>2</v>
      </c>
      <c r="G84" s="48"/>
      <c r="J84" s="61"/>
      <c r="K84" s="59"/>
      <c r="L84" s="59"/>
      <c r="M84" s="59"/>
      <c r="N84" s="59"/>
      <c r="O84" s="59"/>
      <c r="P84" s="59"/>
    </row>
    <row r="85" spans="1:16" x14ac:dyDescent="0.3">
      <c r="A85" s="51"/>
      <c r="B85" s="36" t="s">
        <v>70</v>
      </c>
      <c r="C85" s="37">
        <v>2</v>
      </c>
      <c r="D85" s="38" t="s">
        <v>27</v>
      </c>
      <c r="E85" s="6" t="s">
        <v>27</v>
      </c>
      <c r="F85" s="6">
        <f t="shared" si="2"/>
        <v>2</v>
      </c>
      <c r="G85" s="48"/>
      <c r="J85" s="59"/>
      <c r="K85" s="62"/>
      <c r="L85" s="59"/>
      <c r="M85" s="59"/>
      <c r="N85" s="59"/>
      <c r="O85" s="66"/>
      <c r="P85" s="59"/>
    </row>
    <row r="86" spans="1:16" x14ac:dyDescent="0.3">
      <c r="A86" s="51"/>
      <c r="B86" s="33" t="s">
        <v>71</v>
      </c>
      <c r="C86" s="34">
        <v>1</v>
      </c>
      <c r="D86" s="35" t="s">
        <v>27</v>
      </c>
      <c r="E86" s="5" t="s">
        <v>27</v>
      </c>
      <c r="F86" s="5">
        <f t="shared" si="2"/>
        <v>1</v>
      </c>
      <c r="G86" s="48"/>
      <c r="J86" s="59"/>
      <c r="K86" s="62"/>
      <c r="L86" s="59"/>
      <c r="M86" s="59"/>
      <c r="N86" s="59"/>
      <c r="O86" s="59"/>
      <c r="P86" s="59"/>
    </row>
    <row r="87" spans="1:16" x14ac:dyDescent="0.3">
      <c r="A87" s="51"/>
      <c r="B87" s="36" t="s">
        <v>72</v>
      </c>
      <c r="C87" s="37">
        <v>15</v>
      </c>
      <c r="D87" s="38">
        <v>1</v>
      </c>
      <c r="E87" s="6" t="s">
        <v>27</v>
      </c>
      <c r="F87" s="6">
        <f t="shared" si="2"/>
        <v>16</v>
      </c>
      <c r="G87" s="48"/>
      <c r="J87" s="59"/>
      <c r="K87" s="59"/>
      <c r="L87" s="64"/>
      <c r="M87" s="59"/>
      <c r="N87" s="59"/>
      <c r="O87" s="59"/>
      <c r="P87" s="59"/>
    </row>
    <row r="88" spans="1:16" x14ac:dyDescent="0.3">
      <c r="A88" s="51"/>
      <c r="B88" s="33" t="s">
        <v>73</v>
      </c>
      <c r="C88" s="34">
        <v>22</v>
      </c>
      <c r="D88" s="35">
        <v>2</v>
      </c>
      <c r="E88" s="5" t="s">
        <v>27</v>
      </c>
      <c r="F88" s="5">
        <f t="shared" si="2"/>
        <v>24</v>
      </c>
      <c r="G88" s="48"/>
      <c r="J88" s="59"/>
      <c r="K88" s="59"/>
      <c r="L88" s="64"/>
      <c r="M88" s="59"/>
      <c r="N88" s="59"/>
      <c r="O88" s="59"/>
      <c r="P88" s="59"/>
    </row>
    <row r="89" spans="1:16" x14ac:dyDescent="0.3">
      <c r="A89" s="51"/>
      <c r="B89" s="36" t="s">
        <v>74</v>
      </c>
      <c r="C89" s="37">
        <v>42</v>
      </c>
      <c r="D89" s="38">
        <v>3</v>
      </c>
      <c r="E89" s="6" t="s">
        <v>27</v>
      </c>
      <c r="F89" s="6">
        <f t="shared" si="2"/>
        <v>45</v>
      </c>
      <c r="G89" s="48"/>
      <c r="J89" s="59"/>
      <c r="K89" s="59"/>
      <c r="L89" s="64"/>
      <c r="M89" s="59"/>
      <c r="N89" s="59"/>
      <c r="O89" s="59"/>
      <c r="P89" s="59"/>
    </row>
    <row r="90" spans="1:16" x14ac:dyDescent="0.3">
      <c r="A90" s="51"/>
      <c r="B90" s="33" t="s">
        <v>75</v>
      </c>
      <c r="C90" s="34">
        <v>1</v>
      </c>
      <c r="D90" s="35" t="s">
        <v>27</v>
      </c>
      <c r="E90" s="5" t="s">
        <v>27</v>
      </c>
      <c r="F90" s="5">
        <f t="shared" si="2"/>
        <v>1</v>
      </c>
      <c r="G90" s="48"/>
      <c r="J90" s="59"/>
      <c r="K90" s="59"/>
      <c r="L90" s="59"/>
      <c r="M90" s="59"/>
      <c r="N90" s="59"/>
      <c r="O90" s="63"/>
      <c r="P90" s="59"/>
    </row>
    <row r="91" spans="1:16" x14ac:dyDescent="0.3">
      <c r="A91" s="51"/>
      <c r="B91" s="41" t="s">
        <v>7</v>
      </c>
      <c r="C91" s="78">
        <f t="shared" ref="C91:E91" si="3">SUM(C38:C90)</f>
        <v>2590</v>
      </c>
      <c r="D91" s="78">
        <f t="shared" si="3"/>
        <v>673</v>
      </c>
      <c r="E91" s="78">
        <f t="shared" si="3"/>
        <v>58</v>
      </c>
      <c r="F91" s="78">
        <f>SUM(F38:F90)</f>
        <v>3321</v>
      </c>
      <c r="G91" s="48"/>
    </row>
    <row r="92" spans="1:16" ht="12" customHeight="1" x14ac:dyDescent="0.3">
      <c r="A92" s="51"/>
      <c r="B92" s="56" t="s">
        <v>80</v>
      </c>
      <c r="G92" s="48"/>
    </row>
    <row r="93" spans="1:16" ht="2.4" customHeight="1" x14ac:dyDescent="0.3">
      <c r="A93" s="39"/>
      <c r="B93" s="40"/>
      <c r="C93" s="40"/>
      <c r="D93" s="40"/>
      <c r="E93" s="46"/>
      <c r="F93" s="70"/>
      <c r="G93" s="49"/>
    </row>
  </sheetData>
  <mergeCells count="4">
    <mergeCell ref="B14:E14"/>
    <mergeCell ref="B1:E1"/>
    <mergeCell ref="B2:E2"/>
    <mergeCell ref="B15:E15"/>
  </mergeCells>
  <pageMargins left="0.7" right="0.7" top="0.75" bottom="0.75" header="0.3" footer="0.3"/>
  <pageSetup paperSize="9" scale="79" orientation="portrait" horizontalDpi="200" verticalDpi="200" r:id="rId1"/>
  <drawing r:id="rId2"/>
  <webPublishItems count="2">
    <webPublishItem id="21416" divId="1_5_2_21416" sourceType="range" sourceRef="A4:F93" destinationFile="\\gpaq\gpaqssl\lldades\indicadors\2016\1_5_2.htm"/>
    <webPublishItem id="23329" divId="1_5_2_23329" sourceType="range" sourceRef="A4:G93" destinationFile="\\gpaq\gpaqssl\lldades\indicadors\2016\1_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1.3.4.2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2017-10-30T08:34:47Z</cp:lastPrinted>
  <dcterms:created xsi:type="dcterms:W3CDTF">2013-07-12T11:41:20Z</dcterms:created>
  <dcterms:modified xsi:type="dcterms:W3CDTF">2018-06-29T11:47:14Z</dcterms:modified>
</cp:coreProperties>
</file>