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5\"/>
    </mc:Choice>
  </mc:AlternateContent>
  <bookViews>
    <workbookView xWindow="-132" yWindow="60" windowWidth="18672" windowHeight="12768" tabRatio="917"/>
  </bookViews>
  <sheets>
    <sheet name="Matr Mast Titu Proc" sheetId="1" r:id="rId1"/>
    <sheet name="200" sheetId="6" r:id="rId2"/>
    <sheet name="205" sheetId="15" r:id="rId3"/>
    <sheet name="210" sheetId="8" r:id="rId4"/>
    <sheet name="230" sheetId="9" r:id="rId5"/>
    <sheet name="240" sheetId="10" r:id="rId6"/>
    <sheet name="250" sheetId="11" r:id="rId7"/>
    <sheet name="270" sheetId="12" r:id="rId8"/>
    <sheet name="280" sheetId="26" r:id="rId9"/>
    <sheet name="290" sheetId="27" r:id="rId10"/>
    <sheet name="300" sheetId="13" r:id="rId11"/>
    <sheet name="310" sheetId="14" r:id="rId12"/>
    <sheet name="330" sheetId="16" r:id="rId13"/>
    <sheet name="340" sheetId="17" r:id="rId14"/>
    <sheet name="370" sheetId="18" r:id="rId15"/>
    <sheet name="390" sheetId="19" r:id="rId16"/>
    <sheet name="410" sheetId="31" r:id="rId17"/>
    <sheet name="480" sheetId="23" r:id="rId18"/>
    <sheet name="801" sheetId="24" r:id="rId19"/>
    <sheet name="802" sheetId="29" r:id="rId20"/>
    <sheet name="820" sheetId="20" r:id="rId21"/>
    <sheet name="860" sheetId="21" r:id="rId22"/>
  </sheets>
  <externalReferences>
    <externalReference r:id="rId23"/>
    <externalReference r:id="rId24"/>
  </externalReferences>
  <definedNames>
    <definedName name="_1Àrea_d_impressió" localSheetId="0">'Matr Mast Titu Proc'!$A$1:$I$68</definedName>
    <definedName name="A_impresión_IM">[1]Índex!$A$19:$F$41</definedName>
    <definedName name="_xlnm.Print_Area" localSheetId="2">'205'!$A$1:$F$143</definedName>
    <definedName name="_xlnm.Print_Area" localSheetId="0">'Matr Mast Titu Proc'!$B$6:$H$87</definedName>
    <definedName name="_xlnm.Database" localSheetId="8">#REF!</definedName>
    <definedName name="_xlnm.Database" localSheetId="9">#REF!</definedName>
    <definedName name="_xlnm.Database" localSheetId="16">#REF!</definedName>
    <definedName name="_xlnm.Database" localSheetId="19">#REF!</definedName>
    <definedName name="_xlnm.Database">#REF!</definedName>
    <definedName name="_xlnm.Extract" localSheetId="8">[2]Índex!#REF!</definedName>
    <definedName name="_xlnm.Extract" localSheetId="9">[2]Índex!#REF!</definedName>
    <definedName name="_xlnm.Extract" localSheetId="16">[2]Índex!#REF!</definedName>
    <definedName name="_xlnm.Extract" localSheetId="19">[2]Índex!#REF!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E18" i="20" l="1"/>
  <c r="E17" i="20"/>
  <c r="D18" i="20"/>
  <c r="D76" i="31"/>
  <c r="D10" i="19"/>
  <c r="E9" i="19" s="1"/>
  <c r="E10" i="19" s="1"/>
  <c r="D14" i="18"/>
  <c r="D25" i="17"/>
  <c r="E24" i="17" s="1"/>
  <c r="D19" i="14"/>
  <c r="D34" i="14"/>
  <c r="D27" i="27"/>
  <c r="E26" i="27" s="1"/>
  <c r="D31" i="26"/>
  <c r="E30" i="26" s="1"/>
  <c r="D120" i="12"/>
  <c r="E119" i="12" s="1"/>
  <c r="D86" i="12"/>
  <c r="E85" i="12" s="1"/>
  <c r="D32" i="12"/>
  <c r="E31" i="12" s="1"/>
  <c r="D184" i="11"/>
  <c r="E183" i="11" s="1"/>
  <c r="D128" i="11"/>
  <c r="E127" i="11" s="1"/>
  <c r="D109" i="11"/>
  <c r="E108" i="11" s="1"/>
  <c r="D88" i="11"/>
  <c r="E87" i="11" s="1"/>
  <c r="D33" i="11"/>
  <c r="E32" i="11" s="1"/>
  <c r="D280" i="10"/>
  <c r="E279" i="10" s="1"/>
  <c r="E25" i="27" l="1"/>
  <c r="E29" i="26"/>
  <c r="E82" i="12"/>
  <c r="E117" i="12"/>
  <c r="E118" i="12"/>
  <c r="E83" i="12"/>
  <c r="E84" i="12"/>
  <c r="E81" i="12"/>
  <c r="E181" i="11"/>
  <c r="E182" i="11"/>
  <c r="E107" i="11"/>
  <c r="D257" i="10"/>
  <c r="D265" i="10"/>
  <c r="E264" i="10" s="1"/>
  <c r="D246" i="10"/>
  <c r="D227" i="10"/>
  <c r="E226" i="10" s="1"/>
  <c r="D203" i="10"/>
  <c r="D157" i="10"/>
  <c r="E155" i="10" s="1"/>
  <c r="D121" i="10"/>
  <c r="E116" i="10" s="1"/>
  <c r="D79" i="10"/>
  <c r="D59" i="10"/>
  <c r="E57" i="10" s="1"/>
  <c r="D32" i="9"/>
  <c r="E66" i="9"/>
  <c r="D69" i="9"/>
  <c r="E67" i="9" s="1"/>
  <c r="D79" i="9"/>
  <c r="E78" i="9" s="1"/>
  <c r="D114" i="9"/>
  <c r="E113" i="9" s="1"/>
  <c r="E115" i="10" l="1"/>
  <c r="E114" i="10"/>
  <c r="E119" i="10"/>
  <c r="E118" i="10"/>
  <c r="E58" i="10"/>
  <c r="E117" i="10"/>
  <c r="E113" i="10"/>
  <c r="E223" i="10"/>
  <c r="E120" i="10"/>
  <c r="E224" i="10"/>
  <c r="E225" i="10"/>
  <c r="E222" i="10"/>
  <c r="E156" i="10"/>
  <c r="E68" i="9"/>
  <c r="D114" i="8"/>
  <c r="E110" i="8" s="1"/>
  <c r="E100" i="8"/>
  <c r="D103" i="8"/>
  <c r="E99" i="8" s="1"/>
  <c r="D92" i="8"/>
  <c r="E86" i="8" s="1"/>
  <c r="D77" i="8"/>
  <c r="E76" i="8" s="1"/>
  <c r="D58" i="8"/>
  <c r="E55" i="8" s="1"/>
  <c r="D39" i="8"/>
  <c r="E36" i="8" s="1"/>
  <c r="D28" i="8"/>
  <c r="E22" i="8" s="1"/>
  <c r="E24" i="8"/>
  <c r="E25" i="8"/>
  <c r="D12" i="8"/>
  <c r="E27" i="8" l="1"/>
  <c r="E84" i="8"/>
  <c r="E46" i="8"/>
  <c r="E89" i="8"/>
  <c r="E102" i="8"/>
  <c r="E101" i="8"/>
  <c r="E103" i="8" s="1"/>
  <c r="E37" i="8"/>
  <c r="E26" i="8"/>
  <c r="E38" i="8"/>
  <c r="E85" i="8"/>
  <c r="E88" i="8"/>
  <c r="E35" i="8"/>
  <c r="E57" i="8"/>
  <c r="E91" i="8"/>
  <c r="E87" i="8"/>
  <c r="E90" i="8"/>
  <c r="E56" i="8"/>
  <c r="E23" i="8"/>
  <c r="D143" i="15"/>
  <c r="E142" i="15" s="1"/>
  <c r="D55" i="15"/>
  <c r="D38" i="15"/>
  <c r="E37" i="15" s="1"/>
  <c r="D75" i="6"/>
  <c r="E73" i="6" s="1"/>
  <c r="H87" i="1"/>
  <c r="E39" i="8" l="1"/>
  <c r="E92" i="8"/>
  <c r="E141" i="15"/>
  <c r="E36" i="15"/>
  <c r="E74" i="6"/>
  <c r="F67" i="1"/>
  <c r="E67" i="1"/>
  <c r="D67" i="1"/>
  <c r="F38" i="1"/>
  <c r="E38" i="1"/>
  <c r="D38" i="1"/>
  <c r="D40" i="23" l="1"/>
  <c r="E39" i="23" s="1"/>
  <c r="D32" i="23"/>
  <c r="E31" i="23" s="1"/>
  <c r="E38" i="31"/>
  <c r="E51" i="31"/>
  <c r="E26" i="31"/>
  <c r="E23" i="17"/>
  <c r="D21" i="16"/>
  <c r="E33" i="14"/>
  <c r="D42" i="14"/>
  <c r="E41" i="14" s="1"/>
  <c r="D46" i="13"/>
  <c r="D16" i="26"/>
  <c r="D128" i="12"/>
  <c r="E127" i="12" s="1"/>
  <c r="E128" i="12" s="1"/>
  <c r="D48" i="12"/>
  <c r="E47" i="12" s="1"/>
  <c r="E48" i="12" s="1"/>
  <c r="D10" i="12"/>
  <c r="E9" i="12" s="1"/>
  <c r="E10" i="12" s="1"/>
  <c r="E126" i="11"/>
  <c r="D137" i="11"/>
  <c r="E136" i="11" s="1"/>
  <c r="D155" i="11"/>
  <c r="E80" i="11"/>
  <c r="D43" i="11"/>
  <c r="D39" i="10"/>
  <c r="E34" i="10" s="1"/>
  <c r="E77" i="10"/>
  <c r="E154" i="10"/>
  <c r="E245" i="10"/>
  <c r="E273" i="10"/>
  <c r="D306" i="10"/>
  <c r="E65" i="9"/>
  <c r="E77" i="9"/>
  <c r="D88" i="9"/>
  <c r="E86" i="9" s="1"/>
  <c r="E112" i="9"/>
  <c r="D122" i="9"/>
  <c r="E121" i="9" s="1"/>
  <c r="E122" i="9" s="1"/>
  <c r="E71" i="8"/>
  <c r="E24" i="31"/>
  <c r="E22" i="31"/>
  <c r="E20" i="31"/>
  <c r="E18" i="31"/>
  <c r="E16" i="31"/>
  <c r="E14" i="31"/>
  <c r="E12" i="31"/>
  <c r="E10" i="31"/>
  <c r="E46" i="15"/>
  <c r="E72" i="6"/>
  <c r="D49" i="6"/>
  <c r="E34" i="31" l="1"/>
  <c r="E56" i="31"/>
  <c r="E75" i="31"/>
  <c r="E71" i="31"/>
  <c r="E67" i="31"/>
  <c r="E63" i="31"/>
  <c r="E64" i="31"/>
  <c r="E74" i="31"/>
  <c r="E70" i="31"/>
  <c r="E66" i="31"/>
  <c r="E68" i="31"/>
  <c r="E73" i="31"/>
  <c r="E69" i="31"/>
  <c r="E65" i="31"/>
  <c r="E72" i="31"/>
  <c r="E28" i="31"/>
  <c r="E42" i="31"/>
  <c r="E30" i="31"/>
  <c r="E46" i="31"/>
  <c r="E11" i="31"/>
  <c r="E15" i="31"/>
  <c r="E19" i="31"/>
  <c r="E23" i="31"/>
  <c r="E25" i="31"/>
  <c r="E29" i="31"/>
  <c r="E33" i="31"/>
  <c r="E37" i="31"/>
  <c r="E41" i="31"/>
  <c r="E45" i="31"/>
  <c r="E50" i="31"/>
  <c r="E59" i="31"/>
  <c r="E62" i="31"/>
  <c r="E58" i="31"/>
  <c r="E61" i="31"/>
  <c r="E57" i="31"/>
  <c r="E60" i="31"/>
  <c r="E9" i="31"/>
  <c r="E13" i="31"/>
  <c r="E17" i="31"/>
  <c r="E21" i="31"/>
  <c r="E27" i="31"/>
  <c r="E31" i="31"/>
  <c r="E35" i="31"/>
  <c r="E39" i="31"/>
  <c r="E43" i="31"/>
  <c r="E47" i="31"/>
  <c r="E52" i="31"/>
  <c r="E32" i="31"/>
  <c r="E36" i="31"/>
  <c r="E40" i="31"/>
  <c r="E44" i="31"/>
  <c r="E48" i="31"/>
  <c r="E55" i="31"/>
  <c r="E289" i="10"/>
  <c r="E287" i="10"/>
  <c r="E254" i="10"/>
  <c r="E265" i="10"/>
  <c r="E276" i="10"/>
  <c r="E87" i="9"/>
  <c r="E88" i="9" s="1"/>
  <c r="E47" i="6"/>
  <c r="E43" i="6"/>
  <c r="E46" i="6"/>
  <c r="E42" i="6"/>
  <c r="E45" i="6"/>
  <c r="E44" i="6"/>
  <c r="E30" i="23"/>
  <c r="E54" i="31"/>
  <c r="E49" i="31"/>
  <c r="E53" i="31"/>
  <c r="E125" i="11"/>
  <c r="E128" i="11" s="1"/>
  <c r="E79" i="11"/>
  <c r="E86" i="11"/>
  <c r="E83" i="11"/>
  <c r="E82" i="11"/>
  <c r="E85" i="11"/>
  <c r="E81" i="11"/>
  <c r="E84" i="11"/>
  <c r="E272" i="10"/>
  <c r="E275" i="10"/>
  <c r="E278" i="10"/>
  <c r="E274" i="10"/>
  <c r="E36" i="10"/>
  <c r="E277" i="10"/>
  <c r="E37" i="10"/>
  <c r="E38" i="10"/>
  <c r="E35" i="10"/>
  <c r="E73" i="10"/>
  <c r="E76" i="10"/>
  <c r="E70" i="10"/>
  <c r="E74" i="10"/>
  <c r="E66" i="10"/>
  <c r="E72" i="10"/>
  <c r="E71" i="10"/>
  <c r="E75" i="10"/>
  <c r="E78" i="10"/>
  <c r="E153" i="10"/>
  <c r="E304" i="10"/>
  <c r="E256" i="10"/>
  <c r="E300" i="10"/>
  <c r="E255" i="10"/>
  <c r="E288" i="10"/>
  <c r="E253" i="10"/>
  <c r="E296" i="10"/>
  <c r="E292" i="10"/>
  <c r="E299" i="10"/>
  <c r="E291" i="10"/>
  <c r="E302" i="10"/>
  <c r="E298" i="10"/>
  <c r="E294" i="10"/>
  <c r="E290" i="10"/>
  <c r="E303" i="10"/>
  <c r="E295" i="10"/>
  <c r="E305" i="10"/>
  <c r="E301" i="10"/>
  <c r="E297" i="10"/>
  <c r="E293" i="10"/>
  <c r="E76" i="9"/>
  <c r="E79" i="9" s="1"/>
  <c r="E110" i="9"/>
  <c r="E111" i="9"/>
  <c r="E73" i="8"/>
  <c r="E74" i="8"/>
  <c r="E75" i="8"/>
  <c r="E72" i="8"/>
  <c r="E53" i="15"/>
  <c r="E49" i="15"/>
  <c r="E52" i="15"/>
  <c r="E45" i="15"/>
  <c r="E51" i="15"/>
  <c r="E47" i="15"/>
  <c r="E48" i="15"/>
  <c r="E54" i="15"/>
  <c r="E50" i="15"/>
  <c r="E70" i="6"/>
  <c r="E71" i="6"/>
  <c r="E76" i="31" l="1"/>
  <c r="E88" i="11"/>
  <c r="E280" i="10"/>
  <c r="E306" i="10"/>
  <c r="D10" i="29" l="1"/>
  <c r="D18" i="29"/>
  <c r="D23" i="19"/>
  <c r="E22" i="17"/>
  <c r="D40" i="16"/>
  <c r="E39" i="16" s="1"/>
  <c r="D31" i="13"/>
  <c r="D13" i="27"/>
  <c r="E30" i="12"/>
  <c r="D72" i="11"/>
  <c r="D59" i="11"/>
  <c r="D145" i="11"/>
  <c r="E144" i="11" s="1"/>
  <c r="E135" i="11"/>
  <c r="E137" i="11" s="1"/>
  <c r="D10" i="11"/>
  <c r="E42" i="11" s="1"/>
  <c r="E18" i="14" l="1"/>
  <c r="E17" i="14"/>
  <c r="E16" i="14"/>
  <c r="E15" i="14"/>
  <c r="E14" i="14"/>
  <c r="E13" i="14"/>
  <c r="E43" i="13"/>
  <c r="E45" i="13"/>
  <c r="E44" i="13"/>
  <c r="E153" i="11"/>
  <c r="E154" i="11"/>
  <c r="E41" i="11"/>
  <c r="E40" i="11"/>
  <c r="E21" i="17"/>
  <c r="E36" i="16"/>
  <c r="E38" i="16"/>
  <c r="E37" i="16"/>
  <c r="E24" i="13"/>
  <c r="E41" i="13"/>
  <c r="E29" i="13"/>
  <c r="E27" i="13"/>
  <c r="E28" i="13"/>
  <c r="E42" i="13"/>
  <c r="E15" i="26"/>
  <c r="E29" i="12"/>
  <c r="E177" i="11"/>
  <c r="E174" i="11"/>
  <c r="E178" i="11"/>
  <c r="E175" i="11"/>
  <c r="E179" i="11"/>
  <c r="E176" i="11"/>
  <c r="E180" i="11"/>
  <c r="E152" i="11"/>
  <c r="E9" i="11"/>
  <c r="E155" i="11" l="1"/>
  <c r="E43" i="11"/>
  <c r="E202" i="10"/>
  <c r="E152" i="10"/>
  <c r="E64" i="9"/>
  <c r="E109" i="9"/>
  <c r="E65" i="8"/>
  <c r="E67" i="10" l="1"/>
  <c r="E68" i="10"/>
  <c r="E69" i="10"/>
  <c r="E244" i="10"/>
  <c r="E240" i="10"/>
  <c r="E243" i="10"/>
  <c r="E242" i="10"/>
  <c r="E241" i="10"/>
  <c r="E235" i="10"/>
  <c r="E220" i="10"/>
  <c r="E234" i="10"/>
  <c r="E236" i="10"/>
  <c r="E218" i="10"/>
  <c r="E238" i="10"/>
  <c r="E237" i="10"/>
  <c r="E239" i="10"/>
  <c r="E219" i="10"/>
  <c r="E221" i="10"/>
  <c r="E150" i="10"/>
  <c r="E151" i="10"/>
  <c r="E108" i="9"/>
  <c r="E70" i="8"/>
  <c r="E69" i="8"/>
  <c r="E68" i="8"/>
  <c r="E113" i="8"/>
  <c r="E67" i="8"/>
  <c r="E112" i="8"/>
  <c r="E111" i="8"/>
  <c r="E66" i="8"/>
  <c r="E77" i="8" l="1"/>
  <c r="E246" i="10"/>
  <c r="E79" i="10"/>
  <c r="E257" i="10"/>
  <c r="E114" i="8"/>
  <c r="E9" i="6"/>
  <c r="D10" i="21" l="1"/>
  <c r="D10" i="24"/>
  <c r="E9" i="24" s="1"/>
  <c r="D23" i="23"/>
  <c r="E40" i="23" s="1"/>
  <c r="E13" i="18"/>
  <c r="E10" i="17"/>
  <c r="E11" i="17"/>
  <c r="E13" i="17"/>
  <c r="E14" i="17"/>
  <c r="E15" i="17"/>
  <c r="E17" i="17"/>
  <c r="E18" i="17"/>
  <c r="E19" i="17"/>
  <c r="E9" i="17"/>
  <c r="E29" i="16"/>
  <c r="E10" i="14"/>
  <c r="E13" i="16" l="1"/>
  <c r="E20" i="16"/>
  <c r="E19" i="16"/>
  <c r="E18" i="16"/>
  <c r="E32" i="14"/>
  <c r="E31" i="14"/>
  <c r="E30" i="14"/>
  <c r="E27" i="14"/>
  <c r="E9" i="21"/>
  <c r="E9" i="29"/>
  <c r="E13" i="23"/>
  <c r="E9" i="23"/>
  <c r="E20" i="23"/>
  <c r="E16" i="23"/>
  <c r="E12" i="23"/>
  <c r="E21" i="23"/>
  <c r="E19" i="23"/>
  <c r="E15" i="23"/>
  <c r="E11" i="23"/>
  <c r="E17" i="23"/>
  <c r="E10" i="23"/>
  <c r="E22" i="23"/>
  <c r="E18" i="23"/>
  <c r="E14" i="23"/>
  <c r="E18" i="19"/>
  <c r="E20" i="19"/>
  <c r="E22" i="19"/>
  <c r="E19" i="19"/>
  <c r="E17" i="19"/>
  <c r="E21" i="19"/>
  <c r="E10" i="18"/>
  <c r="E11" i="18"/>
  <c r="E9" i="18"/>
  <c r="E14" i="18" s="1"/>
  <c r="E12" i="18"/>
  <c r="E20" i="17"/>
  <c r="E16" i="17"/>
  <c r="E12" i="17"/>
  <c r="E28" i="16"/>
  <c r="E15" i="16"/>
  <c r="E35" i="16"/>
  <c r="E31" i="16"/>
  <c r="E16" i="16"/>
  <c r="E32" i="16"/>
  <c r="E9" i="16"/>
  <c r="E12" i="16"/>
  <c r="E34" i="16"/>
  <c r="E30" i="16"/>
  <c r="E17" i="16"/>
  <c r="E11" i="16"/>
  <c r="E33" i="16"/>
  <c r="E14" i="16"/>
  <c r="E10" i="16"/>
  <c r="E26" i="14"/>
  <c r="E34" i="14" s="1"/>
  <c r="E29" i="14"/>
  <c r="E28" i="14"/>
  <c r="E12" i="14"/>
  <c r="E9" i="14"/>
  <c r="E19" i="14" s="1"/>
  <c r="E11" i="14"/>
  <c r="E22" i="13"/>
  <c r="D14" i="13"/>
  <c r="D10" i="20"/>
  <c r="E27" i="26"/>
  <c r="E108" i="12"/>
  <c r="E61" i="12"/>
  <c r="D40" i="12"/>
  <c r="E39" i="12" s="1"/>
  <c r="E96" i="11"/>
  <c r="E163" i="11"/>
  <c r="D118" i="11"/>
  <c r="E117" i="11" s="1"/>
  <c r="E54" i="11"/>
  <c r="E47" i="10"/>
  <c r="E165" i="10"/>
  <c r="E10" i="10"/>
  <c r="E98" i="10"/>
  <c r="E99" i="9"/>
  <c r="E41" i="9"/>
  <c r="E25" i="17" l="1"/>
  <c r="E10" i="9"/>
  <c r="E31" i="9"/>
  <c r="E10" i="29"/>
  <c r="E32" i="23"/>
  <c r="E21" i="16"/>
  <c r="E42" i="14"/>
  <c r="E23" i="19"/>
  <c r="E40" i="16"/>
  <c r="E10" i="27"/>
  <c r="E23" i="26"/>
  <c r="E28" i="26"/>
  <c r="E25" i="26"/>
  <c r="E26" i="26"/>
  <c r="E145" i="11"/>
  <c r="E17" i="11"/>
  <c r="E67" i="11"/>
  <c r="E211" i="10"/>
  <c r="E13" i="13"/>
  <c r="E99" i="11"/>
  <c r="E95" i="11"/>
  <c r="E106" i="11"/>
  <c r="E102" i="11"/>
  <c r="E104" i="11"/>
  <c r="E100" i="11"/>
  <c r="E20" i="8"/>
  <c r="E10" i="21"/>
  <c r="E10" i="24"/>
  <c r="E23" i="23"/>
  <c r="E12" i="13"/>
  <c r="E9" i="13"/>
  <c r="E11" i="13"/>
  <c r="E10" i="13"/>
  <c r="E26" i="13"/>
  <c r="E21" i="13"/>
  <c r="E30" i="13"/>
  <c r="E25" i="13"/>
  <c r="E23" i="13"/>
  <c r="E9" i="20"/>
  <c r="E12" i="27"/>
  <c r="E11" i="27"/>
  <c r="E9" i="27"/>
  <c r="E24" i="26"/>
  <c r="E103" i="12"/>
  <c r="E105" i="12"/>
  <c r="E101" i="12"/>
  <c r="E97" i="12"/>
  <c r="E99" i="12"/>
  <c r="E93" i="12"/>
  <c r="E102" i="12"/>
  <c r="E98" i="12"/>
  <c r="E104" i="12"/>
  <c r="E100" i="12"/>
  <c r="E96" i="12"/>
  <c r="E112" i="12"/>
  <c r="E80" i="12"/>
  <c r="E75" i="12"/>
  <c r="E67" i="12"/>
  <c r="E106" i="12"/>
  <c r="E68" i="12"/>
  <c r="E79" i="12"/>
  <c r="E73" i="12"/>
  <c r="E63" i="12"/>
  <c r="E76" i="12"/>
  <c r="E55" i="12"/>
  <c r="E77" i="12"/>
  <c r="E71" i="12"/>
  <c r="E113" i="12"/>
  <c r="E72" i="12"/>
  <c r="E65" i="12"/>
  <c r="E95" i="12"/>
  <c r="E109" i="12"/>
  <c r="E69" i="12"/>
  <c r="E64" i="12"/>
  <c r="E94" i="12"/>
  <c r="E116" i="12"/>
  <c r="E115" i="12"/>
  <c r="E111" i="12"/>
  <c r="E107" i="12"/>
  <c r="E114" i="12"/>
  <c r="E110" i="12"/>
  <c r="E59" i="12"/>
  <c r="E78" i="12"/>
  <c r="E74" i="12"/>
  <c r="E70" i="12"/>
  <c r="E66" i="12"/>
  <c r="E60" i="12"/>
  <c r="E56" i="12"/>
  <c r="E62" i="12"/>
  <c r="E58" i="12"/>
  <c r="E57" i="12"/>
  <c r="E103" i="11"/>
  <c r="E98" i="11"/>
  <c r="E105" i="11"/>
  <c r="E101" i="11"/>
  <c r="E97" i="11"/>
  <c r="E66" i="11"/>
  <c r="E70" i="11"/>
  <c r="E69" i="11"/>
  <c r="E68" i="11"/>
  <c r="E71" i="11"/>
  <c r="E28" i="11"/>
  <c r="E16" i="11"/>
  <c r="E31" i="11"/>
  <c r="E27" i="11"/>
  <c r="E23" i="11"/>
  <c r="E19" i="11"/>
  <c r="E29" i="11"/>
  <c r="E25" i="11"/>
  <c r="E21" i="11"/>
  <c r="E24" i="11"/>
  <c r="E20" i="11"/>
  <c r="E30" i="11"/>
  <c r="E26" i="11"/>
  <c r="E22" i="11"/>
  <c r="E18" i="11"/>
  <c r="E116" i="11"/>
  <c r="E118" i="11" s="1"/>
  <c r="E162" i="11"/>
  <c r="E170" i="11"/>
  <c r="E171" i="11"/>
  <c r="E173" i="11"/>
  <c r="E169" i="11"/>
  <c r="E172" i="11"/>
  <c r="E168" i="11"/>
  <c r="E167" i="11"/>
  <c r="E166" i="11"/>
  <c r="E165" i="11"/>
  <c r="E164" i="11"/>
  <c r="E57" i="11"/>
  <c r="E53" i="11"/>
  <c r="E56" i="11"/>
  <c r="E52" i="11"/>
  <c r="E50" i="11"/>
  <c r="E55" i="11"/>
  <c r="E51" i="11"/>
  <c r="E58" i="11"/>
  <c r="E54" i="10"/>
  <c r="E50" i="10"/>
  <c r="E53" i="10"/>
  <c r="E49" i="10"/>
  <c r="E215" i="10"/>
  <c r="E46" i="10"/>
  <c r="E56" i="10"/>
  <c r="E52" i="10"/>
  <c r="E48" i="10"/>
  <c r="E55" i="10"/>
  <c r="E51" i="10"/>
  <c r="E216" i="10"/>
  <c r="E198" i="10"/>
  <c r="E193" i="10"/>
  <c r="E188" i="10"/>
  <c r="E180" i="10"/>
  <c r="E172" i="10"/>
  <c r="E197" i="10"/>
  <c r="E192" i="10"/>
  <c r="E179" i="10"/>
  <c r="E171" i="10"/>
  <c r="E200" i="10"/>
  <c r="E196" i="10"/>
  <c r="E191" i="10"/>
  <c r="E184" i="10"/>
  <c r="E176" i="10"/>
  <c r="E168" i="10"/>
  <c r="E201" i="10"/>
  <c r="E187" i="10"/>
  <c r="E164" i="10"/>
  <c r="E199" i="10"/>
  <c r="E195" i="10"/>
  <c r="E189" i="10"/>
  <c r="E183" i="10"/>
  <c r="E175" i="10"/>
  <c r="E167" i="10"/>
  <c r="E194" i="10"/>
  <c r="E190" i="10"/>
  <c r="E186" i="10"/>
  <c r="E182" i="10"/>
  <c r="E178" i="10"/>
  <c r="E174" i="10"/>
  <c r="E170" i="10"/>
  <c r="E166" i="10"/>
  <c r="E185" i="10"/>
  <c r="E181" i="10"/>
  <c r="E177" i="10"/>
  <c r="E173" i="10"/>
  <c r="E169" i="10"/>
  <c r="E210" i="10"/>
  <c r="E214" i="10"/>
  <c r="E217" i="10"/>
  <c r="E213" i="10"/>
  <c r="E212" i="10"/>
  <c r="E143" i="10"/>
  <c r="E135" i="10"/>
  <c r="E128" i="10"/>
  <c r="E142" i="10"/>
  <c r="E130" i="10"/>
  <c r="E149" i="10"/>
  <c r="E145" i="10"/>
  <c r="E141" i="10"/>
  <c r="E137" i="10"/>
  <c r="E133" i="10"/>
  <c r="E129" i="10"/>
  <c r="E147" i="10"/>
  <c r="E139" i="10"/>
  <c r="E131" i="10"/>
  <c r="E146" i="10"/>
  <c r="E138" i="10"/>
  <c r="E134" i="10"/>
  <c r="E148" i="10"/>
  <c r="E144" i="10"/>
  <c r="E140" i="10"/>
  <c r="E136" i="10"/>
  <c r="E132" i="10"/>
  <c r="E25" i="10"/>
  <c r="E17" i="10"/>
  <c r="E33" i="10"/>
  <c r="E32" i="10"/>
  <c r="E24" i="10"/>
  <c r="E16" i="10"/>
  <c r="E29" i="10"/>
  <c r="E21" i="10"/>
  <c r="E13" i="10"/>
  <c r="E28" i="10"/>
  <c r="E20" i="10"/>
  <c r="E12" i="10"/>
  <c r="E31" i="10"/>
  <c r="E27" i="10"/>
  <c r="E23" i="10"/>
  <c r="E19" i="10"/>
  <c r="E15" i="10"/>
  <c r="E11" i="10"/>
  <c r="E9" i="10"/>
  <c r="E30" i="10"/>
  <c r="E26" i="10"/>
  <c r="E22" i="10"/>
  <c r="E18" i="10"/>
  <c r="E14" i="10"/>
  <c r="E110" i="10"/>
  <c r="E94" i="10"/>
  <c r="E106" i="10"/>
  <c r="E90" i="10"/>
  <c r="E102" i="10"/>
  <c r="E109" i="10"/>
  <c r="E105" i="10"/>
  <c r="E101" i="10"/>
  <c r="E97" i="10"/>
  <c r="E93" i="10"/>
  <c r="E89" i="10"/>
  <c r="E86" i="10"/>
  <c r="E112" i="10"/>
  <c r="E108" i="10"/>
  <c r="E104" i="10"/>
  <c r="E100" i="10"/>
  <c r="E96" i="10"/>
  <c r="E92" i="10"/>
  <c r="E88" i="10"/>
  <c r="E111" i="10"/>
  <c r="E107" i="10"/>
  <c r="E103" i="10"/>
  <c r="E99" i="10"/>
  <c r="E95" i="10"/>
  <c r="E91" i="10"/>
  <c r="E87" i="10"/>
  <c r="E98" i="9"/>
  <c r="E105" i="9"/>
  <c r="E101" i="9"/>
  <c r="E97" i="9"/>
  <c r="E53" i="9"/>
  <c r="E95" i="9"/>
  <c r="E104" i="9"/>
  <c r="E100" i="9"/>
  <c r="E96" i="9"/>
  <c r="E106" i="9"/>
  <c r="E102" i="9"/>
  <c r="E49" i="9"/>
  <c r="E107" i="9"/>
  <c r="E103" i="9"/>
  <c r="E17" i="9"/>
  <c r="E61" i="9"/>
  <c r="E45" i="9"/>
  <c r="E57" i="9"/>
  <c r="E29" i="9"/>
  <c r="E13" i="9"/>
  <c r="E39" i="9"/>
  <c r="E60" i="9"/>
  <c r="E56" i="9"/>
  <c r="E52" i="9"/>
  <c r="E48" i="9"/>
  <c r="E44" i="9"/>
  <c r="E40" i="9"/>
  <c r="E25" i="9"/>
  <c r="E63" i="9"/>
  <c r="E59" i="9"/>
  <c r="E55" i="9"/>
  <c r="E51" i="9"/>
  <c r="E47" i="9"/>
  <c r="E43" i="9"/>
  <c r="E9" i="9"/>
  <c r="E21" i="9"/>
  <c r="E62" i="9"/>
  <c r="E58" i="9"/>
  <c r="E54" i="9"/>
  <c r="E50" i="9"/>
  <c r="E46" i="9"/>
  <c r="E42" i="9"/>
  <c r="E28" i="9"/>
  <c r="E24" i="9"/>
  <c r="E20" i="9"/>
  <c r="E16" i="9"/>
  <c r="E12" i="9"/>
  <c r="E27" i="9"/>
  <c r="E23" i="9"/>
  <c r="E19" i="9"/>
  <c r="E15" i="9"/>
  <c r="E11" i="9"/>
  <c r="E30" i="9"/>
  <c r="E26" i="9"/>
  <c r="E22" i="9"/>
  <c r="E18" i="9"/>
  <c r="E14" i="9"/>
  <c r="E51" i="8"/>
  <c r="E47" i="8"/>
  <c r="E52" i="8"/>
  <c r="E48" i="8"/>
  <c r="E54" i="8"/>
  <c r="E50" i="8"/>
  <c r="E53" i="8"/>
  <c r="E49" i="8"/>
  <c r="E19" i="8"/>
  <c r="E21" i="8"/>
  <c r="E10" i="8"/>
  <c r="E9" i="8"/>
  <c r="E11" i="8"/>
  <c r="E31" i="26" l="1"/>
  <c r="E86" i="12"/>
  <c r="E120" i="12"/>
  <c r="E184" i="11"/>
  <c r="E109" i="11"/>
  <c r="E33" i="11"/>
  <c r="E28" i="8"/>
  <c r="E157" i="10"/>
  <c r="E227" i="10"/>
  <c r="E203" i="10"/>
  <c r="E121" i="10"/>
  <c r="E59" i="10"/>
  <c r="E114" i="9"/>
  <c r="E69" i="9"/>
  <c r="E32" i="9"/>
  <c r="E58" i="8"/>
  <c r="E39" i="10"/>
  <c r="E31" i="13"/>
  <c r="E13" i="27"/>
  <c r="E72" i="11"/>
  <c r="E10" i="11"/>
  <c r="E14" i="13"/>
  <c r="E10" i="20"/>
  <c r="E59" i="11"/>
  <c r="E12" i="8" l="1"/>
  <c r="E26" i="15" l="1"/>
  <c r="D114" i="15"/>
  <c r="D16" i="15"/>
  <c r="E15" i="6"/>
  <c r="E61" i="6"/>
  <c r="E134" i="15" l="1"/>
  <c r="E99" i="15"/>
  <c r="E103" i="15"/>
  <c r="E107" i="15"/>
  <c r="E111" i="15"/>
  <c r="E100" i="15"/>
  <c r="E104" i="15"/>
  <c r="E108" i="15"/>
  <c r="E112" i="15"/>
  <c r="E101" i="15"/>
  <c r="E105" i="15"/>
  <c r="E109" i="15"/>
  <c r="E113" i="15"/>
  <c r="E102" i="15"/>
  <c r="E106" i="15"/>
  <c r="E110" i="15"/>
  <c r="E55" i="15"/>
  <c r="E15" i="15"/>
  <c r="E11" i="15"/>
  <c r="E9" i="15"/>
  <c r="E14" i="15"/>
  <c r="E10" i="15"/>
  <c r="E13" i="15"/>
  <c r="E12" i="15"/>
  <c r="E140" i="15"/>
  <c r="E121" i="15"/>
  <c r="E139" i="15"/>
  <c r="E135" i="15"/>
  <c r="E132" i="15"/>
  <c r="E128" i="15"/>
  <c r="E124" i="15"/>
  <c r="E122" i="15"/>
  <c r="E136" i="15"/>
  <c r="E129" i="15"/>
  <c r="E138" i="15"/>
  <c r="E131" i="15"/>
  <c r="E127" i="15"/>
  <c r="E123" i="15"/>
  <c r="E133" i="15"/>
  <c r="E125" i="15"/>
  <c r="E137" i="15"/>
  <c r="E130" i="15"/>
  <c r="E126" i="15"/>
  <c r="E32" i="15"/>
  <c r="E23" i="15"/>
  <c r="E28" i="15"/>
  <c r="E25" i="15"/>
  <c r="E35" i="15"/>
  <c r="E31" i="15"/>
  <c r="E27" i="15"/>
  <c r="E24" i="15"/>
  <c r="E34" i="15"/>
  <c r="E30" i="15"/>
  <c r="E33" i="15"/>
  <c r="E29" i="15"/>
  <c r="E90" i="15"/>
  <c r="E82" i="15"/>
  <c r="E72" i="15"/>
  <c r="E62" i="15"/>
  <c r="E97" i="15"/>
  <c r="E93" i="15"/>
  <c r="E89" i="15"/>
  <c r="E85" i="15"/>
  <c r="E81" i="15"/>
  <c r="E77" i="15"/>
  <c r="E71" i="15"/>
  <c r="E67" i="15"/>
  <c r="E63" i="15"/>
  <c r="E94" i="15"/>
  <c r="E64" i="15"/>
  <c r="E96" i="15"/>
  <c r="E92" i="15"/>
  <c r="E88" i="15"/>
  <c r="E84" i="15"/>
  <c r="E80" i="15"/>
  <c r="E76" i="15"/>
  <c r="E74" i="15"/>
  <c r="E70" i="15"/>
  <c r="E66" i="15"/>
  <c r="E98" i="15"/>
  <c r="E86" i="15"/>
  <c r="E78" i="15"/>
  <c r="E68" i="15"/>
  <c r="E95" i="15"/>
  <c r="E91" i="15"/>
  <c r="E87" i="15"/>
  <c r="E83" i="15"/>
  <c r="E79" i="15"/>
  <c r="E75" i="15"/>
  <c r="E73" i="15"/>
  <c r="E69" i="15"/>
  <c r="E65" i="15"/>
  <c r="E65" i="6"/>
  <c r="E56" i="6"/>
  <c r="E63" i="6"/>
  <c r="E69" i="6"/>
  <c r="E58" i="6"/>
  <c r="E66" i="6"/>
  <c r="E60" i="6"/>
  <c r="E68" i="6"/>
  <c r="E64" i="6"/>
  <c r="E62" i="6"/>
  <c r="E57" i="6"/>
  <c r="E67" i="6"/>
  <c r="E59" i="6"/>
  <c r="E41" i="6"/>
  <c r="E35" i="6"/>
  <c r="E29" i="6"/>
  <c r="E25" i="6"/>
  <c r="E36" i="6"/>
  <c r="E26" i="6"/>
  <c r="E38" i="6"/>
  <c r="E19" i="6"/>
  <c r="E28" i="6"/>
  <c r="E22" i="6"/>
  <c r="E48" i="6"/>
  <c r="E30" i="6"/>
  <c r="E37" i="6"/>
  <c r="E33" i="6"/>
  <c r="E17" i="6"/>
  <c r="E16" i="6"/>
  <c r="E20" i="6"/>
  <c r="E40" i="6"/>
  <c r="E14" i="6"/>
  <c r="E13" i="6"/>
  <c r="E32" i="6"/>
  <c r="E18" i="6"/>
  <c r="E11" i="6"/>
  <c r="E24" i="6"/>
  <c r="E21" i="6"/>
  <c r="E39" i="6"/>
  <c r="E12" i="6"/>
  <c r="E34" i="6"/>
  <c r="E31" i="6"/>
  <c r="E10" i="6"/>
  <c r="E27" i="6"/>
  <c r="E23" i="6"/>
  <c r="E143" i="15" l="1"/>
  <c r="E38" i="15"/>
  <c r="E75" i="6"/>
  <c r="E49" i="6"/>
  <c r="E39" i="13"/>
  <c r="E40" i="13"/>
  <c r="E38" i="13"/>
  <c r="E21" i="27"/>
  <c r="E20" i="27"/>
  <c r="E27" i="27" s="1"/>
  <c r="E23" i="27"/>
  <c r="E24" i="27"/>
  <c r="E22" i="27"/>
  <c r="E10" i="26"/>
  <c r="E14" i="26"/>
  <c r="E13" i="26"/>
  <c r="E11" i="26"/>
  <c r="E9" i="26"/>
  <c r="E12" i="26"/>
  <c r="E21" i="12"/>
  <c r="E25" i="12"/>
  <c r="E23" i="12"/>
  <c r="E18" i="12"/>
  <c r="E22" i="12"/>
  <c r="E26" i="12"/>
  <c r="E17" i="12"/>
  <c r="E19" i="12"/>
  <c r="E27" i="12"/>
  <c r="E20" i="12"/>
  <c r="E24" i="12"/>
  <c r="E28" i="12"/>
  <c r="E114" i="15"/>
  <c r="E16" i="15"/>
  <c r="E32" i="12" l="1"/>
  <c r="E46" i="13"/>
  <c r="E16" i="26"/>
  <c r="E40" i="12"/>
  <c r="E17" i="29" l="1"/>
  <c r="E18" i="29" l="1"/>
</calcChain>
</file>

<file path=xl/sharedStrings.xml><?xml version="1.0" encoding="utf-8"?>
<sst xmlns="http://schemas.openxmlformats.org/spreadsheetml/2006/main" count="2526" uniqueCount="599">
  <si>
    <t>Àmbit</t>
  </si>
  <si>
    <t>200 FME</t>
  </si>
  <si>
    <t>230 ETSETB</t>
  </si>
  <si>
    <t>240 ETSEIB</t>
  </si>
  <si>
    <t>250 ETSECCPB</t>
  </si>
  <si>
    <t>270 FIB</t>
  </si>
  <si>
    <t>300 EETAC</t>
  </si>
  <si>
    <t>310 EPSEB</t>
  </si>
  <si>
    <t>330 EPSEM</t>
  </si>
  <si>
    <t>370 FOOT</t>
  </si>
  <si>
    <t>390 ESAB</t>
  </si>
  <si>
    <t>860 EEI</t>
  </si>
  <si>
    <t>TOTAL</t>
  </si>
  <si>
    <t>340 EPSEVG</t>
  </si>
  <si>
    <t>480 IS.UPC</t>
  </si>
  <si>
    <t>Total</t>
  </si>
  <si>
    <t>Màster</t>
  </si>
  <si>
    <t>Màster Universitari en Urbanisme</t>
  </si>
  <si>
    <t>Màsters gestionats per la Facultat de Matemàtiques i Estadística (200 FME)</t>
  </si>
  <si>
    <t>Màsters gestionats per l'Escola Tècnica Superior d'Enginyeria de Telecomunicació de Barcelona (230 ETSETB)</t>
  </si>
  <si>
    <t>Màsters gestionats per l'Escola Tècnica Superior d'Enginyeria Industrial de Barcelona (240 ETSEIB)</t>
  </si>
  <si>
    <t>Màsters gestionats per l'Escola Tècnica Superior d'Enginyers de Camins, Canals i Ports de Barcelona (250 ETSECCPB)</t>
  </si>
  <si>
    <t>Màsters gestionats per la Facultat d'Informàtica de Barcelona (270 FIB)</t>
  </si>
  <si>
    <t>Màsters gestionats per l'Escola d'Enginyeria de Telecomunicació i Aeroespacial de Castelldefels (300 EETAC)</t>
  </si>
  <si>
    <t>Màsters gestionats per l'Escola Politècnica Superior d'Edificació de Barcelona (310 EPSEB)</t>
  </si>
  <si>
    <t>Màsters gestionats per l'Escola Politècnica Superior d'Enginyeria de Vilanova i la Geltrú (340 EPSEVG)</t>
  </si>
  <si>
    <t>Màsters gestionats per l'Escola Superior d'Agricultura de Barcelona (390 ESAB)</t>
  </si>
  <si>
    <t>Màsters gestionats per l'Escola d'Enginyeria d'Igualada (860 EEI)</t>
  </si>
  <si>
    <t>Màsters gestionats per l'Institut Universitari de Recerca en Ciència i Tecnologies de la Sostenibilitat (480 IS.UPC)</t>
  </si>
  <si>
    <t>Tornar taula principal</t>
  </si>
  <si>
    <t>Màster Universitari en Enginyeria de Sistemes Automàtics i Electrònica Industrial</t>
  </si>
  <si>
    <t>Màster Universitari en Paisatgisme</t>
  </si>
  <si>
    <t>Màster Universitari en Fotònica</t>
  </si>
  <si>
    <t>Màster Universitari en Enginyeria Electrònica</t>
  </si>
  <si>
    <t>Màster Universitari Erasmus Mundus en Enginyeria Fotònica, Nanofotònica I Biofotònica</t>
  </si>
  <si>
    <t>Màster Universitari en Enginyeria d'Organització</t>
  </si>
  <si>
    <t>Màster Universitari en Enginyeria Nuclear</t>
  </si>
  <si>
    <t>Màster Universitari en Enginyeria Ambiental</t>
  </si>
  <si>
    <t>Màster Universitari en Mètodes Numèrics en Enginyeria</t>
  </si>
  <si>
    <t>Màster Universitari en Enginyeria Informàtica</t>
  </si>
  <si>
    <t>Màster Universitari en Enginyeria Industrial</t>
  </si>
  <si>
    <t>Màster Universitari en Enginyeria de Mines</t>
  </si>
  <si>
    <t>Màster Universitari en Enginyeria de Recursos Naturals</t>
  </si>
  <si>
    <t>Màster Universitari en Enginyeria de Sistemes Automàtics I Electrònica Industrial</t>
  </si>
  <si>
    <t>Màster Universitari en Estadística i Investigació Operativa</t>
  </si>
  <si>
    <t>Màster Universitari en Tecnologia a l'Arquitectura</t>
  </si>
  <si>
    <t>Master In Advanced Mathematics and Mathematical Engineering</t>
  </si>
  <si>
    <t>Màster Universitari en Enginyeria de Telecomunicació</t>
  </si>
  <si>
    <t>Màster Universitari en Automàtica i Robòtica</t>
  </si>
  <si>
    <t>Màster Universitari en Ciència i Enginyeria de Materials</t>
  </si>
  <si>
    <t>Erasmus Mundus Master in Computational Mechanics</t>
  </si>
  <si>
    <t>Erasmus Mundus Master in Hydroinformatics And Water Management</t>
  </si>
  <si>
    <t>Màster Universitari en Enginyeria de Camins, Canals i Ports</t>
  </si>
  <si>
    <t>Màster Universitari en Enginyeria Geològica i de Mines</t>
  </si>
  <si>
    <t>Màster Universitari en Enginyeria Aeronàutica</t>
  </si>
  <si>
    <t>280 FNB</t>
  </si>
  <si>
    <t>290 ETSAV</t>
  </si>
  <si>
    <t>Màster  Universitari en Enginyeria Marina</t>
  </si>
  <si>
    <t>Màster Universitari en Enginyeria Nàutica i Transport Marítim</t>
  </si>
  <si>
    <t>Màster Universitari en Intervenció Sostenible en el Medi Construït</t>
  </si>
  <si>
    <t>Màsters gestionats per la Facultat de Nàutica de Barcelona (280 FNB)</t>
  </si>
  <si>
    <t>Màsters gestionats per l'Escola Tècnica Superior d'Arquitectura del Vallès (290 ETSAV)</t>
  </si>
  <si>
    <t>210 ETSAB</t>
  </si>
  <si>
    <t>801 EUNCET</t>
  </si>
  <si>
    <t>Màster Universitari en Arquitectura</t>
  </si>
  <si>
    <t>Màster Universitari en Arquitectura·BarcelonaArch (MBArch)</t>
  </si>
  <si>
    <t>Màster Universitari en Enginyeria del Terreny</t>
  </si>
  <si>
    <t>Màster Universitari en Enginyeria del Terreny i Enginyeria Sísmica</t>
  </si>
  <si>
    <t>Màster Universitari en Gestió d'Edificació</t>
  </si>
  <si>
    <t>Màsters gestionats per la Escola Tècnica Superior d'Arquitectura de Barcelona (210 ETSAB)</t>
  </si>
  <si>
    <t>Màsters gestionats per l'Escola Superior d'Enginyeries Industrial, Aeroespacial i Audiovisual de Terrassa (205 ESEIAAT)</t>
  </si>
  <si>
    <t>Nom Titulació Procedència</t>
  </si>
  <si>
    <t>Total Alumnes</t>
  </si>
  <si>
    <t>Universitats Estrangeres</t>
  </si>
  <si>
    <t>Graduado o Graduada en Física por la Universidad Autónoma de Barcelona</t>
  </si>
  <si>
    <t>Graduado o Graduada en Matemáticas por la Universidad Autónoma de Barcelona</t>
  </si>
  <si>
    <t>Graduado o Graduada en Física por la Universidad de Barcelona</t>
  </si>
  <si>
    <t>Graduado o Graduada en Matemáticas por la Universidad de Barcelona</t>
  </si>
  <si>
    <t>Graduado o Graduada en Matemáticas por la Universitat de les Illes Balears</t>
  </si>
  <si>
    <t>Graduado o Graduada en Economía por la Universidad Pompeu Fabra</t>
  </si>
  <si>
    <t>Graduado o Graduada en Economía por la Universidad de Barcelona</t>
  </si>
  <si>
    <t>Graduado o Graduada en Estadística por la Universidad de Barcelona y la Universidad Politécnica de Catalunya</t>
  </si>
  <si>
    <t>Graduado o Graduada en Ingeniería Telemática por la Universidad Pompeu Fabra</t>
  </si>
  <si>
    <t>Graduado o Graduada en Gestión Aeronáutica por la Universidad Autónoma de Barcelona</t>
  </si>
  <si>
    <t>Graduado o Graduada en Matemáticas por la Universidad del País Vasco/Euskal Herriko Unibertsitatea</t>
  </si>
  <si>
    <t>Graduado o Graduada en Estadística Aplicada por la Universidad Autónoma de Barcelona y la Universidad de Vic-Universidad Central de Catalunya</t>
  </si>
  <si>
    <t>BIOLOGIA</t>
  </si>
  <si>
    <t>Graduado o Graduada en Ingeniería en Organización Industrial por la Universidad Autónoma de Barcelona</t>
  </si>
  <si>
    <t>Graduado o Graduada en Ingeniería de Materiales por la Universidad de Barcelona</t>
  </si>
  <si>
    <t>Graduado o Graduada en Arquitectura Técnica por la Universidad de Lleida</t>
  </si>
  <si>
    <t>Graduado o Graduada en Ingeniería Química por la Universidad Autónoma de Barcelona</t>
  </si>
  <si>
    <t>Graduado o Graduada en Ingeniería en Tecnologías Industriales por la Universitat Politècnica de València</t>
  </si>
  <si>
    <t>Graduado o Graduada en Ingeniería Electrónica Industrial y Automática por la Universidad Rovira i Virgili</t>
  </si>
  <si>
    <t>Graduado o Graduada en Ingeniería Mecánica  por la Universitat Politècnica de València</t>
  </si>
  <si>
    <t>Máster Universitario en Innovación Tecnológica en Edificación por la Universidad Politécnica de Madrid</t>
  </si>
  <si>
    <t>Máster Universitario en Ingeniería Industrial por la Universidad Politécnica de Catalunya</t>
  </si>
  <si>
    <t>Sense Informació</t>
  </si>
  <si>
    <t>Graduado o Graduada en Ingeniería en Electrónica Industrial y Automática</t>
  </si>
  <si>
    <t>Graduado o Graduada en Ingeniería Electrónica de Telecomunicación por la Universidad Autónoma de Barcelona</t>
  </si>
  <si>
    <t>Graduado o Graduada en Ingeniería Eléctrica por la Universidad Autónoma de Barcelona</t>
  </si>
  <si>
    <t>Graduado o Graduada en Ingeniería Mecatrónica por la Universidad de Vic-Universidad Central de Catalunya</t>
  </si>
  <si>
    <t>Graduado o Graduada en Ingeniería Mecánica por la Universidad Autónoma de Barcelona</t>
  </si>
  <si>
    <t>Graduado o Graduada en Ingeniería en Electrónica Industrial y Automática por la Universidad de León</t>
  </si>
  <si>
    <t>Graduado o Graduada en Ingeniería Electrónica Industrial y Automática por la Universitat Politècnica de València</t>
  </si>
  <si>
    <t>Graduado o Graduada en Ingeniería Mecánica por la Universidad Rovira i Virgili</t>
  </si>
  <si>
    <t>Graduado o Graduada en Ingeniería en Electrónica Industrial y Automática por la Universidad de Lleida</t>
  </si>
  <si>
    <t>Graduado o Graduada en Ingeniería en Tecnologías Industriales por la Universidad de Girona</t>
  </si>
  <si>
    <t>Graduado o Graduada en Ingeniería Mecánica por la Universidad de Oviedo</t>
  </si>
  <si>
    <t>Graduado o Graduada en Ingeniería Aeroespacial por la Universidad de León</t>
  </si>
  <si>
    <t>Graduado o Graduada en Ingeniería Aeroespacial por la Universitat Politècnica de València</t>
  </si>
  <si>
    <t>Graduado o Graduada en Ingeniería Aeroespacial por la Universidad Politécnica de Madrid</t>
  </si>
  <si>
    <t>Graduado o Graduada en Ingeniería Mecánica por la Universidad de Lleida</t>
  </si>
  <si>
    <t>Graduado o Graduada en Ciencias Ambientales por la Universidad Autónoma de Barcelona</t>
  </si>
  <si>
    <t>CIÈNCIES POLÍTIQUES I DE L'ADMINISTRACIÓ</t>
  </si>
  <si>
    <t>Graduado o Graduada en Fundamentos de la Arquitectura por la Universidad Europea de Madrid</t>
  </si>
  <si>
    <t>Graduado o Graduada en Arquitectura por la Universidad de Granada</t>
  </si>
  <si>
    <t>Graduado o Graduada en Fundamentos de Arquitectura por la Universidad del País Vasco/Euskal Herriko Unibertsitatea</t>
  </si>
  <si>
    <t>Graduado o Graduada en Fundamentos de la Arquitectura por la Universitat Politècnica de València</t>
  </si>
  <si>
    <t>Graduado o Graduada en Arquitectura por la Universidad de Girona</t>
  </si>
  <si>
    <t>Graduado o Graduada en Diseño por la Universidad Pompeu Fabra</t>
  </si>
  <si>
    <t>Graduado o Graduada en Estudios en Arquitectura por la Universidad de Zaragoza</t>
  </si>
  <si>
    <t>Graduado o Graduada en Ingeniería Mecánica por la Universidad de Castilla-La Mancha</t>
  </si>
  <si>
    <t>European Master in Photonics Engineering, Nanophotonics and Biophotonics</t>
  </si>
  <si>
    <t>Graduado o Graduada en Ingeniería en Sistemas de Telecomunicación por la Universidad Católica San Antonio</t>
  </si>
  <si>
    <t>Graduado o Graduada en Ingeniería Electrónica de Telecomunicación por la Universidad Ramón Llull</t>
  </si>
  <si>
    <t>Graduado o Graduada en Ingeniería en Tecnologías de Telecomunicación por la Universidad Pública de Navarra</t>
  </si>
  <si>
    <t>Graduado o Graduada en Ingeniería de Tecnologías de Telecomunicación por la Universidad de Granada</t>
  </si>
  <si>
    <t>Graduado o Graduada en Ingeniería en Tecnologías de la Telecomunicación por la Universidad de Las Palmas de Gran Canaria</t>
  </si>
  <si>
    <t>Graduado o Graduada en Ingeniería de Tecnologías de Telecomunicación por la Universidad de Vigo</t>
  </si>
  <si>
    <t>Graduado o Graduada en Ingeniería de Tecnologías y Servicios de Telecomunicación por la Universitat Politècnica de València</t>
  </si>
  <si>
    <t>Graduado o Graduada en Ingeniería de Tecnologías de Telecomunicación por la Universidad de Cantabria</t>
  </si>
  <si>
    <t>Graduado o Graduada en Ingeniería en Sistemas de Telecomunicación por la Universidad Politécnica de Cartagena</t>
  </si>
  <si>
    <t>Graduado o Graduada en Ingeniería de Sistemas Electrónicos por la Universidad de Valladolid</t>
  </si>
  <si>
    <t>Graduado o Graduada en Nanociencia y Nanotecnología por la Universidad Autónoma de Barcelona</t>
  </si>
  <si>
    <t>Graduado o Graduada en Ingeniería Electrónica Industrial y Automática por la Universidad de Castilla-La Mancha</t>
  </si>
  <si>
    <t>Graduado o Graduada en Física por la Universidad de Zaragoza</t>
  </si>
  <si>
    <t>Graduado o Graduada en Ingeniería Mecánica por la Universidad de Navarra</t>
  </si>
  <si>
    <t>Graduado o Graduada en Ingeniería Mecánica por la Universidad de La Laguna</t>
  </si>
  <si>
    <t>Graduado o Graduada en Ingeniería Mecánica por la Universidad de León</t>
  </si>
  <si>
    <t>Graduado o Graduada en Ingeniería Mecánica por la Universidad de Vigo</t>
  </si>
  <si>
    <t>Graduado o Graduada en Ingeniería Mecánica por la Universidad de Valladolid</t>
  </si>
  <si>
    <t>Graduado o Graduada en Ingeniería Mecánica por la Universidad del País Vasco/Euskal Herriko Unibertsitatea</t>
  </si>
  <si>
    <t>Graduado o Graduada en Ingeniería Mecánica por la Universidad Pública de Navarra</t>
  </si>
  <si>
    <t>Graduado o Graduada en Ingeniería Electrónica Industrial y Automática por la Universidad de las Illes Balears</t>
  </si>
  <si>
    <t>Graduado o Graduada en Ingeniería de Tecnologías Industriales por la Universidad de Sevilla</t>
  </si>
  <si>
    <t>Graduado o Graduada en Ingeniería Electrónica Industrial y Automática por la Universidad del País Vasco/Euskal Herriko Unibertsitatea</t>
  </si>
  <si>
    <t>Graduado o Graduada en Ingeniería de Tecnologías Industriales por la Universidad de Zaragoza</t>
  </si>
  <si>
    <t>Graduado o Graduada en Ingeniería Civil en Hidrología por la Universidad Alfonso X El Sabio</t>
  </si>
  <si>
    <t>Graduado o Graduada en Ingeniería Química por la Universidad Rovira i Virgili</t>
  </si>
  <si>
    <t>Graduado o Graduada en Ingeniería en Diseño Industrial y Desarrollo de Producto por la Mondragón Unibertsitatea</t>
  </si>
  <si>
    <t>Graduado o Graduada en Ingeniería Mecánica por la Universidad de Girona</t>
  </si>
  <si>
    <t>Graduado o Graduada en Ingeniería Química por la Universidad de Girona</t>
  </si>
  <si>
    <t>Graduado o Graduada en Ingeniería de Tecnologías Industriales por la Universidad de Navarra</t>
  </si>
  <si>
    <t>Graduado o Graduada en Ingeniería Eléctrica por la Universidad de Córdoba</t>
  </si>
  <si>
    <t>Graduado o Graduada en Ingeniería en Tecnologías Industriales por la Universidad de Vigo</t>
  </si>
  <si>
    <t>Graduado o Graduada en Ingeniería en Tecnologías Industriales por la Universidad Jaume I de Castellón</t>
  </si>
  <si>
    <t>Graduado o Graduada en Ingeniería de Tecnologías Industriales por la Universidad de Oviedo</t>
  </si>
  <si>
    <t>Graduado o Graduada en Ingeniería en Tecnologías Industriales por la Universidad Ramón Llull</t>
  </si>
  <si>
    <t>Graduado o Graduada en Ingeniería Civil por la Universidad de Cantabria</t>
  </si>
  <si>
    <t>Graduado o Graduada en Ingeniería de Obras Públicas por la Universidad de A Coruña</t>
  </si>
  <si>
    <t>Graduado o Graduada en Ingeniería de Edificación por la Universidad Europea de Madrid</t>
  </si>
  <si>
    <t>Graduado o Graduada en Ingeniería Geológica por la Universidad de Salamanca</t>
  </si>
  <si>
    <t>Graduado o Graduada en Geología por la Universidad de Barcelona</t>
  </si>
  <si>
    <t>Graduado o Graduada en Ciencias Ambientales por la Universidad de Barcelona</t>
  </si>
  <si>
    <t>Graduado o Graduada en Ingeniería Química por la Universidad de Barcelona</t>
  </si>
  <si>
    <t>Graduado o Graduada en Ciencias Ambientales por la Universidad de Girona</t>
  </si>
  <si>
    <t>Graduado o Graduada en Geología por la Universidad Autónoma de Barcelona</t>
  </si>
  <si>
    <t>Graduado o Graduada en Ingeniería Civil por la Universidad de Las Palmas de Gran Canaria</t>
  </si>
  <si>
    <t>Graduado o Graduada en Ingeniería Geológica por la Universidad Complutense de Madrid</t>
  </si>
  <si>
    <t>Graduado o Graduada en Ingeniería Informática  por la Universidad Ramón Llull</t>
  </si>
  <si>
    <t>Graduado o Graduada en  Ingeniería Informática por la Universidad de Lleida</t>
  </si>
  <si>
    <t>Graduado o Graduada en Ingeniería Informática por la Universidad Autónoma de Barcelona</t>
  </si>
  <si>
    <t>ECONOMIA</t>
  </si>
  <si>
    <t>Graduado o Graduada en Ingeniería en Informática por la Mondragón Unibertsitatea</t>
  </si>
  <si>
    <t>Graduado o Graduada en Ingeniería Informática por la Universidad de Barcelona</t>
  </si>
  <si>
    <t>Graduado o Graduada en Ingeniería Telemática</t>
  </si>
  <si>
    <t>Graduado o Graduada en Ingeniería Informática por la Universitat de les Illes Balears</t>
  </si>
  <si>
    <t>Graduado o Graduada en Ingeniería Informática por la Universidad de A Coruña</t>
  </si>
  <si>
    <t>Graduado o Graduada en Ingeniería Informática del Software por la Universidad de Oviedo</t>
  </si>
  <si>
    <t>Graduado o Graduada en Ingeniería Informática por la Universidad de Deusto</t>
  </si>
  <si>
    <t>Graduado o Graduada en  Ingeniería Informática por la Universitat Politècnica de València</t>
  </si>
  <si>
    <t>Graduado o Graduada en Ingeniería Informática por la Universidad Rovira i Virgili</t>
  </si>
  <si>
    <t>Erasmus Mundus in Information Technologies for Business Intelligence (IT4BI)</t>
  </si>
  <si>
    <t>Graduado o Graduada en Multimedia por la Universitat Oberta de Catalunya</t>
  </si>
  <si>
    <t>Graduado o Graduada en Ingeniería Electrónica Industrial y Automática por la Universidad de Vic-Universidad Central de Catalunya</t>
  </si>
  <si>
    <t>Graduado o Graduada en Ingeniería en Sistemas Audiovisuales por la Universidad Pompeu Fabra</t>
  </si>
  <si>
    <t>ENGINYERIA TÈCNICA EN DISSENY INDUSTRIAL</t>
  </si>
  <si>
    <t>INVESTIGACIÓ I TÈCNIQUES DE MERCAT</t>
  </si>
  <si>
    <t>Graduado o Graduada en Arquitectura Técnica por la Universidad de La Laguna</t>
  </si>
  <si>
    <t>Graduado o Graduada en Ingeniería Química por la Universidad Politécnica de Madrid</t>
  </si>
  <si>
    <t>Graduado o Graduada en Ingeniería Química por la Universidad de Santiago de Compostela</t>
  </si>
  <si>
    <t>Graduado o Graduada en Química por la Universitat de València (Estudi General)</t>
  </si>
  <si>
    <t>Graduado o Graduada en Ingeniería Química por la Universidad de Sevilla</t>
  </si>
  <si>
    <t>Graduado o Graduada en Ingeniería Electrónica Industrial y Automática por la Universidad de Girona</t>
  </si>
  <si>
    <t>Graduado o Graduada en Ingeniería Química Industrial por la Universidad Politécnica de Cartagena</t>
  </si>
  <si>
    <t>Erasmus Mundus Master in Advanced Materials Science and Engineering (AMASE)</t>
  </si>
  <si>
    <t>Graduado o Graduada en Física por la Universidad Complutense de Madrid</t>
  </si>
  <si>
    <t>Graduado o Graduada en Edificación por la Universidad de las Illes Balears</t>
  </si>
  <si>
    <t>Graduado o Graduada en Psicología por la Universidad de Barcelona</t>
  </si>
  <si>
    <t>Graduado o Graduada en Relaciones Laborales por la Universidad de Barcelona</t>
  </si>
  <si>
    <t>Graduado o Graduada en Psicología por la Universidad de Girona</t>
  </si>
  <si>
    <t>Graduado o Graduada en Relaciones Laborales por la Universidad Pompeu Fabra</t>
  </si>
  <si>
    <t>Graduado o Graduada en Prevención y Seguridad Integral por la Universidad Autónoma de Barcelona</t>
  </si>
  <si>
    <t>DRET</t>
  </si>
  <si>
    <t>BIOQUÍMICA</t>
  </si>
  <si>
    <t>ADMINISTRACIÓ I DIRECCIÓ D'EMPRESES</t>
  </si>
  <si>
    <t>PERIODISME</t>
  </si>
  <si>
    <t>CIÈNCIES AMBIENTALS</t>
  </si>
  <si>
    <t>RELACIONS LABORALS</t>
  </si>
  <si>
    <t>GEOLOGIA</t>
  </si>
  <si>
    <t>QUÍMICA</t>
  </si>
  <si>
    <t>GRAU EN ENGINYERIA D'AEROPORTS per la Universitat Politècnica de Catalunya</t>
  </si>
  <si>
    <t>GRAU EN ENGINYERIA EN TECNOLOGIES AEROESPACIALS per la Universitat Politècnica de Catalunya</t>
  </si>
  <si>
    <t>GRAU EN ENGINYERIA EN VEHICLES AEROESPACIALS per la Universitat Politècnica de Catalunya</t>
  </si>
  <si>
    <t>GRAU EN ENGINYERIA D'AERONAVEGACIÓ per la Universitat Politècnica de Catalunya</t>
  </si>
  <si>
    <t>% Respecte al Total</t>
  </si>
  <si>
    <t>Estudiants matriculats segons titulació de procedència</t>
  </si>
  <si>
    <t>Màster en Matemàtica avançada i enginyeria matemàtica</t>
  </si>
  <si>
    <t>Màster en Estadística i investigació operativa</t>
  </si>
  <si>
    <t>Màster en Enginyeria d'organització</t>
  </si>
  <si>
    <t>Màster en Enginyeria de sistemes automàtics i electrònica industrial</t>
  </si>
  <si>
    <t>Màster en Enginyeria industrial</t>
  </si>
  <si>
    <t>Màster en Enginyeria aeronàutica</t>
  </si>
  <si>
    <t>Titulació de procedència</t>
  </si>
  <si>
    <t>UPC</t>
  </si>
  <si>
    <t>Màster en Urbanisme</t>
  </si>
  <si>
    <t>Màster en Arquitectura</t>
  </si>
  <si>
    <t>Màster en Arquitectura·BarcelonaArch (MBArch)</t>
  </si>
  <si>
    <t>Màster en Paisatgisme</t>
  </si>
  <si>
    <t>Màster en Enginyeria de telecomunicació</t>
  </si>
  <si>
    <t>Màster en Enginyeria electrònica</t>
  </si>
  <si>
    <t>Màster en Automàtica i robòtica</t>
  </si>
  <si>
    <t>Màster en Intel·ligència artificial/Artificial Intelligence</t>
  </si>
  <si>
    <t>Màster en Erasmus Mundus in Information Technologies for Business Intelligence (IT4BI)</t>
  </si>
  <si>
    <t>Màster en Formació del professorat d'educació secundària obligatòria i batxillerat, formació professional i ensenyaments d'idiomes</t>
  </si>
  <si>
    <t>Màster en Aplicacions i Gestió de l'Enginyeria de Telecomunicació ( MASTEAM ) / Master in Applied Telecommunications and Engineering Management ( MASTEAM )</t>
  </si>
  <si>
    <t>Màster en Gestió de l'edificació</t>
  </si>
  <si>
    <t>Màster en Enginyeria de mines</t>
  </si>
  <si>
    <t>Màsters gestionats per l'Escola Politècnica Superior d'Enginyeria de Manresa (330 EPSEM)</t>
  </si>
  <si>
    <t>Màster en Tecnologies facilitadores per a la indústria alimentària i de bioprocessos</t>
  </si>
  <si>
    <t>Màster en Administració i direcció d'empreses</t>
  </si>
  <si>
    <t>Màster en Administració i direcció d'empreses/Bussiness Administration and Management</t>
  </si>
  <si>
    <t>Màsters gestionats per l'Escola Universitària de Negocis de Caixa Terrassa (801 EUNCET)</t>
  </si>
  <si>
    <t>Màsters gestionats pel Centre Universitari d'Estudis d'Administració d'Empreses (802 EAE)</t>
  </si>
  <si>
    <t>802 EAE</t>
  </si>
  <si>
    <t>Resta d'Universitats Estatals</t>
  </si>
  <si>
    <t>Estudiantat de màster universitari segons la titulació de procedència</t>
  </si>
  <si>
    <t>Màster Universitari en Enginyeria d'automoció</t>
  </si>
  <si>
    <t>Màster Universitari en Cadena de Subministrament, Transport i Mobilitatat</t>
  </si>
  <si>
    <t>Màster Universitari en Enginyeria Estructural i de la Construcció</t>
  </si>
  <si>
    <t>Màster Universitari en Intel·ligència Artificial</t>
  </si>
  <si>
    <t>Master in Applied Telecommunications and Engineering Management (MASTEAM)</t>
  </si>
  <si>
    <t>Màster Universitari en Enginyeria d'Edificació</t>
  </si>
  <si>
    <t>Màster Universitari en Optometria I Ciències de la Visió</t>
  </si>
  <si>
    <t>Màster Universitari en Tecnologies Facilitadores per a la Indústria Alimentària i de Bioprocesos</t>
  </si>
  <si>
    <t>Màster Universitari en Ciència I Tecnologia de la Sostenibilitat</t>
  </si>
  <si>
    <t>Màster Universitari en Administració i direcció d'empreses</t>
  </si>
  <si>
    <t>Màster Universitari en Direcció de màrqueting</t>
  </si>
  <si>
    <t>Màster Universitari en Enginyeria del Cuir</t>
  </si>
  <si>
    <t>L'arxiu Excel conté el detall de les dades de la titulació de procedència per Centre</t>
  </si>
  <si>
    <t>Màster en Fotónica</t>
  </si>
  <si>
    <t>Màster en Mètodes Numèrics en Enginyeria</t>
  </si>
  <si>
    <t>Màster en Erasmus Mundus en Mecànica Computacional/Erasmus Mundus in Computational Mechanics</t>
  </si>
  <si>
    <t>Màster en Enginyeria Geològica i de Mines</t>
  </si>
  <si>
    <t>Màster en Hidroinformàtica i Gestió de l'Aigua/Hydroinformatics and Water Management</t>
  </si>
  <si>
    <t>Màster en Enginyeria i Gestió de les Telecomunicacions</t>
  </si>
  <si>
    <t>Màster en Ciència i Tecnologia Aeroespacials/Aerospace Science and Technology</t>
  </si>
  <si>
    <t>Erasmus Mundus in Coastal and Marine Engineering and Management (COMEM)</t>
  </si>
  <si>
    <t>Erasmus Mundus Master of Science in Flood Risk Management</t>
  </si>
  <si>
    <t>Màster Universitari en Enginyeria de tecnologies de materials fibrosos</t>
  </si>
  <si>
    <t>Master Universitari Erasmus Mundus en investigació en tecnologies de la informació i la comunicació (MERIT)</t>
  </si>
  <si>
    <t>Màster Universitari en Anàlisi estructural de Monuments i Construccions Històriques</t>
  </si>
  <si>
    <t>Màster Universitari en Innovació I Recerca en Informàtica (MIRI)</t>
  </si>
  <si>
    <t>Màster Universitari en Enginyeria i Gestió de les Telecomunicacions</t>
  </si>
  <si>
    <t>Màster Universitari en Ciència i Tecnologia Aeroespacial</t>
  </si>
  <si>
    <t>Màster Universitari en Edificació</t>
  </si>
  <si>
    <t>Graduado o Graduada en Ciencias Biomédicas</t>
  </si>
  <si>
    <t>SOCIOLOGIA</t>
  </si>
  <si>
    <t>Graduado o Graduada en Matemáticas por la Universidad de Santiago de Compostela</t>
  </si>
  <si>
    <t>Graduado o Graduada en Economía por la Universidad de Las Palmas de Gran Canaria</t>
  </si>
  <si>
    <t>Graduado o Graduada en Estadística por la Universidad de Sevilla</t>
  </si>
  <si>
    <t>Graduado o Graduada en Biología por la Universidad Autónoma de Barcelona</t>
  </si>
  <si>
    <t>Graduado o Graduada en Ingeniería Electrónica Industrial y Automática por la Universidad Autónoma de Barcelona</t>
  </si>
  <si>
    <t>Graduado o Graduada en Ingeniería Civil por la Universidad de Salamanca</t>
  </si>
  <si>
    <t>Graduado o Graduada en Ingeniería Mecánica por la Universidad Carlos III de Madrid</t>
  </si>
  <si>
    <t>Graduado o Graduada en Arquitectura Técnica por la Universitat Politècnica de València</t>
  </si>
  <si>
    <t>Graduado o Graduada en Geografía y Ordenación del Territorio por la Universidad Rovira i Virgili</t>
  </si>
  <si>
    <t>Graduado o Graduada en Edificación por la Universidad Camilo José Cela</t>
  </si>
  <si>
    <t>Graduado o Graduada en Ciencias y Tecnologías de la Edificación por la Universidad Ramón Llull</t>
  </si>
  <si>
    <t>Graduado o Graduada en Arquitectura Técnica por la Universidad de Burgos</t>
  </si>
  <si>
    <t>Graduado o Graduada en Geografía y Ordenación del Territorio</t>
  </si>
  <si>
    <t>Máster Universitario en Diseño Urbano: Arte, Ciudad, Sociedad por la Universidad de Barcelona</t>
  </si>
  <si>
    <t>Graduado o Graduada en Ingeniería de Sistemas Audiovisuales de Telecomunicación</t>
  </si>
  <si>
    <t>Máster Universitario en Diseño de Sistemas de Telecomunicación</t>
  </si>
  <si>
    <t>Graduado o Graduada en Ingeniería en Electrónica Industrial y Automática por la Universidad de Vigo</t>
  </si>
  <si>
    <t>FÍSICA</t>
  </si>
  <si>
    <t>Graduado o Graduada en Ingeniería Electrónica por la Universidad del País Vasco/Euskal Herriko Unibertsitatea</t>
  </si>
  <si>
    <t>Graduado o Graduada en Ingeniería Mecánica por la Universidad de Córdoba</t>
  </si>
  <si>
    <t>Graduado o Graduada en Ingeniería Mecánica por la Universidad Politécnica de Cartagena</t>
  </si>
  <si>
    <t>Graduado o Graduada en Ingeniería en Diseño Industrial y Desarrollo del Producto por la Universidad de Málaga</t>
  </si>
  <si>
    <t>Graduado o Graduada en Ingeniería de la Energía por la Universidad de Vigo</t>
  </si>
  <si>
    <t>Graduado o Graduada en Ingeniería de la Energía por la Universidad Politécnica de Madrid</t>
  </si>
  <si>
    <t>Graduado o Graduada en Ingeniería Eléctrica por la Universidad Rovira i Virgili</t>
  </si>
  <si>
    <t>Graduado o Graduada en Filosofía por la Universidad de Barcelona</t>
  </si>
  <si>
    <t>Graduado o Graduada en Ingeniería en Organización Industrial por la Universidad de Vigo</t>
  </si>
  <si>
    <t>Graduado o Graduada en Ingeniería Química por la Universidad Autónoma de Madrid</t>
  </si>
  <si>
    <t>Graduado o Graduada en Ingeniería en Tecnologías Industriales por la Universidad de Málaga</t>
  </si>
  <si>
    <t>Graduado o Graduada en Ingeniería en Tecnologías Industriales por la Universidad Politécnica de Cartagena</t>
  </si>
  <si>
    <t>Graduado o Graduada en Biología por la Universidad de Barcelona</t>
  </si>
  <si>
    <t>Graduado o Graduada en Ingeniería Civil y Territorial por la Universidad de Castilla-La Mancha</t>
  </si>
  <si>
    <t>Graduado o Graduada en Ingeniería Civil en Construcciones Civiles por la Universidad Alfonso X El Sabio</t>
  </si>
  <si>
    <t>Graduado o Graduada en Ingeniería Civil por la Universidad Politécnica de Cartagena</t>
  </si>
  <si>
    <t>Graduado o Graduada en Ingeniería Civil por la Universidad de Granada</t>
  </si>
  <si>
    <t>Máster Universitario en Ingeniería Informática por la Universidad de Lleida</t>
  </si>
  <si>
    <t>Graduado o Graduada en Ingeniería Informática por la Universidad de Cádiz</t>
  </si>
  <si>
    <t>Graduado o Graduada en Informática y Servicios por la Universidad Autónoma de Barcelona</t>
  </si>
  <si>
    <t>COMUNICACIÓ AUDIOVISUAL</t>
  </si>
  <si>
    <t>Graduado o Graduada en Ingeniería Informática por la Universidad de Las Palmas de Gran Canaria</t>
  </si>
  <si>
    <t>Graduado o Graduada en Ingeniería Informática por la Universidad de Girona</t>
  </si>
  <si>
    <t>Máster Universitario en Sistemas Cognitivos y Media Interactivos/  Cognitive Systems and Interactive Media por la Universidad Pompeu Fabra</t>
  </si>
  <si>
    <t>TRADUCCIÓ I INTERPRETACIÓ</t>
  </si>
  <si>
    <t>Graduado o Graduada en Ingeniería de Tecnologías de Caminos por la Universidad de Burgos</t>
  </si>
  <si>
    <t>ANTROPOLOGIA SOCIAL I CULTURAL</t>
  </si>
  <si>
    <t>Graduado o Graduada en Ciencias del Mar por la Universidad Católica de Valencia San Vicente Mártir</t>
  </si>
  <si>
    <t>Graduado o Graduada en Ciencia y Tecnología de la Edificación por la Universidad de Alcalá</t>
  </si>
  <si>
    <t>Máster Universitario en Envejecimiento y Salud por la Universidad Rovira i Virgili</t>
  </si>
  <si>
    <t>Graduado o Graduada en Relaciones Laborales y Recursos Humanos por la Universidad de Santiago de Compostela</t>
  </si>
  <si>
    <t>Graduado o Graduada en Ingeniería en Geomática y Topografía por la Universidad de León</t>
  </si>
  <si>
    <t>Graduado o Graduada en Ingeniería Minera por la Universidad de León</t>
  </si>
  <si>
    <t>Máster Universitario en Geología y Gestión Ambiental de los Recursos Minerales por la Universidad de Huelva y la Universidad Internacional de Andalucía</t>
  </si>
  <si>
    <t>Graduado o Graduada en Ingeniería Electrónica Industrial y Automática por la Universidad de A Coruña</t>
  </si>
  <si>
    <t>Graduado o Graduada en Ingeniería Mecánica por la Universidad Católica Santa Teresa de Jesús de Ávila</t>
  </si>
  <si>
    <t>Máster Universitario en Energías Renovables y Sostenibilidad Energética por la Universidad de Barcelona</t>
  </si>
  <si>
    <t>Graduado o Graduada en Ciencias Ambientales por la Universidad del País Vasco/Euskal Herriko Unibertsitatea</t>
  </si>
  <si>
    <t>Graduado o Graduada en Psicología por la Universitat Oberta de Catalunya</t>
  </si>
  <si>
    <t>Graduado o Graduada en Sociología por la Universidad Autónoma de Barcelona</t>
  </si>
  <si>
    <t>Màster en Enginyeria de tecnologies de materials fibrosos</t>
  </si>
  <si>
    <t>Màster en Logística, Transport i Mobilitat</t>
  </si>
  <si>
    <t>Màster en Anàlisi Estructural de Monuments i Construccions Històriques</t>
  </si>
  <si>
    <t>Màster en Ciència i Enginyeria de Materials</t>
  </si>
  <si>
    <t xml:space="preserve">Màster en Enginyeria Química </t>
  </si>
  <si>
    <t>Màster en Direcció de Màrqueting/Marketing Management</t>
  </si>
  <si>
    <t>820 EUETIB</t>
  </si>
  <si>
    <t>Erasmus Mundus Master in Environomical Pathways for Sustainable Energy Sistems (SELECT)</t>
  </si>
  <si>
    <t>European Master in Data Mining and Knowledge Management</t>
  </si>
  <si>
    <t>European Master in Agricultural, Food and Environmental Policy Analysis</t>
  </si>
  <si>
    <t>Formació del professorat d'educació secundària obligatòria i batxillerat, formació professional i ensenyaments d'idiomes</t>
  </si>
  <si>
    <t>E.T.A., ESPECIALITAT EN AERONAVEGACIÓ/E.T.T., ESPECIALITAT EN SISTEMES DE TELECOMUNICACIÓ per la Universitat Politècnica de Catalunya</t>
  </si>
  <si>
    <t>Graduado o Graduada en Ingeniería Mecánica por la Universidad de Cantabria</t>
  </si>
  <si>
    <t>Graduado o Graduada en Historia del Arte por la Universidad Autónoma de Barcelona</t>
  </si>
  <si>
    <t>Graduado o Graduada en Geografía y Ordenación del Territorio por la Universidad Autónoma de Barcelona</t>
  </si>
  <si>
    <t>Graduado o Graduada en Ciencia y Tecnología de Edificación por la Universidad de Sevilla</t>
  </si>
  <si>
    <t>BELLES ARTS</t>
  </si>
  <si>
    <t>HISTÒRIA DE L'ART</t>
  </si>
  <si>
    <t>Graduado o Graduada en Ingeniería de Sonido e Imagen en Telecomunicación por la Universidad de Extremadura</t>
  </si>
  <si>
    <t>Graduado o Graduada en Ingeniería Telemática por la Universidad de las Illes Balears</t>
  </si>
  <si>
    <t>Graduado o Graduada en Física por la Universidad de las Illes Balears</t>
  </si>
  <si>
    <t>Graduado o Graduada en Física por la Universidad de Santiago de Compostela</t>
  </si>
  <si>
    <t>Graduado o Graduada en Óptica y Optometría por la Universidad de Granada</t>
  </si>
  <si>
    <t>Graduado o Graduada en Física por la Universidad de Sevilla</t>
  </si>
  <si>
    <t>Graduado o Graduada en Física por la Universidad de Córdoba</t>
  </si>
  <si>
    <t>Graduado o Graduada en Física por la Universitat de València (Estudi General)</t>
  </si>
  <si>
    <t>Graduado o Graduada en Ingeniería Biomédica por la Universidad Carlos III de Madrid</t>
  </si>
  <si>
    <t>Graduado o Graduada en Ingeniería Electrónica y Automática  por la Universidad de Zaragoza</t>
  </si>
  <si>
    <t>Graduado o Graduada en Química por la Universidad de Castilla-La Mancha</t>
  </si>
  <si>
    <t>Graduado o Graduada en Ingeniería en Tecnologías Industriales por la Universidad Politécnica de Madrid</t>
  </si>
  <si>
    <t>GEOGRAFIA</t>
  </si>
  <si>
    <t>Graduado o Graduada en Ciencias Ambientales por la Universidad de Vic-Universidad Central de Catalunya</t>
  </si>
  <si>
    <t>Graduado o Graduada en Ingeniería Civil y Territorial por la Universidad Politécnica de Madrid</t>
  </si>
  <si>
    <t>Graduado o Graduada en Ingeniería Geomática y Topografía  por la Universidad Politécnica de Madrid</t>
  </si>
  <si>
    <t>Graduado o Graduada en Ingeniería Informática por la Universidad de Vigo</t>
  </si>
  <si>
    <t>Máster Universitario en Ingeniería y Tecnología de Sistemas Software por la Universitat Politècnica de València</t>
  </si>
  <si>
    <t>Graduado o Graduada en Ingeniería en Informática por la Universidad Pompeu Fabra</t>
  </si>
  <si>
    <t>Máster Universitario en Matemática Avanzada</t>
  </si>
  <si>
    <t>Máster Universitario en Investigación en Creación y Gestión de Empresas / Research on Enterpreneurship and Business Management</t>
  </si>
  <si>
    <t>Máster Universitario en Prevención de Riesgos Laborales por la Universidad Camilo José Cela</t>
  </si>
  <si>
    <t>Graduado o Graduada en Ingeniería de Recursos Mineros y Energéticos por la Universidad de Oviedo</t>
  </si>
  <si>
    <t>Graduado o Graduada en Biología Ambiental por la Universidad Autónoma de Barcelona</t>
  </si>
  <si>
    <t>PUBLICITAT I RELACIONS PÚBLIQUES</t>
  </si>
  <si>
    <t>Graduado o Graduada en Administración de Empresas y Gestión de la Innovación por la Universidad Pompeu Fabra</t>
  </si>
  <si>
    <t>Graduado o Graduada en Ciencia y Tecnología de los Alimentos por la Universidad Autónoma de Barcelona</t>
  </si>
  <si>
    <t>Graduado o Graduada en Ingeniería Agroalimentaria por la Universidad de Girona</t>
  </si>
  <si>
    <t>Graduado o Graduada en Ingeniería de Sistemas de Telecomunicación por la Universidad Ramón Llull</t>
  </si>
  <si>
    <t>Graduado o Graduada en Ingeniería Química por la Universitat Politècnica de València</t>
  </si>
  <si>
    <t>Màster Universitari en Teoria i Pràctica del Projecte d'Arquitectura</t>
  </si>
  <si>
    <t>Màster Universitari en Teoria i Història de l'Arquitectura</t>
  </si>
  <si>
    <t>Màster Universitari en Gestió i Valoració Urbana</t>
  </si>
  <si>
    <t>Màster Universitari en Tecnologies de la informació i la comunicació</t>
  </si>
  <si>
    <t>Màster Universitari en Logística, Transport i Mobilitat</t>
  </si>
  <si>
    <t>Màster Universitari en Enginyeria de l'Energia</t>
  </si>
  <si>
    <t xml:space="preserve">Màster Universitari en Enginyeria Química </t>
  </si>
  <si>
    <t>Màster Universitari en Seguretat i salut en el treball - prevenció de riscos laborals</t>
  </si>
  <si>
    <t>Màster Universitari en Enginyeria Civil</t>
  </si>
  <si>
    <t>Màster Universitari en Computació distribuïda/European Master in Distributed Computing</t>
  </si>
  <si>
    <t>Màster Universitari en Tecnologies de la Informació</t>
  </si>
  <si>
    <t xml:space="preserve">(*) Durant el curs 2015-2016 s'han fusionat els centre 220 ETSEIAT i 320 EET en el centre 205 ESEIAAT </t>
  </si>
  <si>
    <t>410 ICE</t>
  </si>
  <si>
    <t>Màster Universitari en Sostenibilitat</t>
  </si>
  <si>
    <t>Màster Universitari en Tecnologia per al desenvolupament humà i la cooperació</t>
  </si>
  <si>
    <t>205 ESEIAAT (*)</t>
  </si>
  <si>
    <t>Màster en Gestió i Valoració Urbana</t>
  </si>
  <si>
    <t>Màster en Teoria i Història de l'Arquitectura</t>
  </si>
  <si>
    <t>Màster en Teoria i Pràctica del Projecte d'Arquitectura</t>
  </si>
  <si>
    <t>Màster en Tecnologia a l'Arquitectura</t>
  </si>
  <si>
    <t>Erasmus Mundus en Investigació en Tecnologies de la Informació i la Comunicació (MERIT)</t>
  </si>
  <si>
    <t>Màster en Tecnologies de la Informació i la Comunicació</t>
  </si>
  <si>
    <t>Màster en Cadena de Subministrament, Transport i Mobilitat</t>
  </si>
  <si>
    <t>Màster en Enginyeria d'Automoció</t>
  </si>
  <si>
    <t>Màster en Enginyeria d'Organització</t>
  </si>
  <si>
    <t>Màster en Enginyeria Industrial</t>
  </si>
  <si>
    <t xml:space="preserve">Màster en Enginyeria Nuclear/Nuclear Engineering </t>
  </si>
  <si>
    <t>Màster en Seguretat i Salut en el Treball - Prevenció de Riscos Laborals</t>
  </si>
  <si>
    <t>Màster en Enginyeria de Camins, Canals i Ports</t>
  </si>
  <si>
    <t>Màster en Enginyeria Estructural i de la Construcció</t>
  </si>
  <si>
    <t>Màster en Enginyeria del Terreny i Enginyeria Sísmica</t>
  </si>
  <si>
    <t>Màster en Enginyeria Ambiental</t>
  </si>
  <si>
    <t>Màster en Enginyeria del Terreny</t>
  </si>
  <si>
    <t xml:space="preserve">Màster en Enginyeria Informàtica </t>
  </si>
  <si>
    <t>Màster en Computació Distribuïda/European Master in Distributed Computing</t>
  </si>
  <si>
    <t>Màster en Innovació i Investigació en Informàtica/Innovation and Research in Informatics (MIRI)</t>
  </si>
  <si>
    <t>Master en Tecnologies de la informació</t>
  </si>
  <si>
    <t>Màster en Enginyeria Marina</t>
  </si>
  <si>
    <t>Màster en Enginyeria Nàutica i Transport Marítim</t>
  </si>
  <si>
    <t>Màster en Intervenció Sostenible en el Medi Construït</t>
  </si>
  <si>
    <t>Màster en Edificació</t>
  </si>
  <si>
    <t>Màster en Enginyeria d'Edificació</t>
  </si>
  <si>
    <t>Màster en Enginyeria dels Recursos Naturals</t>
  </si>
  <si>
    <t>Màster en Enginyeria de Sistemes Automàtics i Electrònica Industrial</t>
  </si>
  <si>
    <t>Màster en Optometria i Ciències de la Visió</t>
  </si>
  <si>
    <t>Màsters gestionats per laFacultat d'Òptica i Optometria de Terrassa (370 FOOT)</t>
  </si>
  <si>
    <t>Màster en Ciència i Tecnologia de la Sostenibilitat</t>
  </si>
  <si>
    <t>Màster en Tecnologia per al Desenvolupament Humà i la Cooperació</t>
  </si>
  <si>
    <t>Màster en Sostenibilitat</t>
  </si>
  <si>
    <t>Màsters gestionats per l'Escola Universitària d'Enginyeria Tècnica Industrial de Barcelona (820 EUETIB)</t>
  </si>
  <si>
    <t>Màster en Enginyeria de l'Energia</t>
  </si>
  <si>
    <t>Màster en Enginyeria del Cuir</t>
  </si>
  <si>
    <t>-</t>
  </si>
  <si>
    <t>Dades a juliol de 2018</t>
  </si>
  <si>
    <t>Estrangeres</t>
  </si>
  <si>
    <t>GRAU EN MATEMÀTIQUES</t>
  </si>
  <si>
    <t>Universitat Politècnica de Catalunya</t>
  </si>
  <si>
    <t>Universitat Autònoma de Barcelona</t>
  </si>
  <si>
    <t>LLICENCIATURA DE MATEMÀTIQUES</t>
  </si>
  <si>
    <t>Euskal Herriko Unibertsitateko</t>
  </si>
  <si>
    <t>Universitat de Barcelona</t>
  </si>
  <si>
    <t>ENGINYERIA INDUSTRIAL</t>
  </si>
  <si>
    <t>GRAU EN ENGINYERIA EN TECNOLOGIES INDUSTRIALS</t>
  </si>
  <si>
    <t>Real Universidade de Santiago de Compostela</t>
  </si>
  <si>
    <t>DIPLOMATURA D'ESTADÍSTICA</t>
  </si>
  <si>
    <t>GRAU EN ENGINYERIA EN TECNOLOGIES AEROESPACIALS</t>
  </si>
  <si>
    <t>GRAU EN ENGINYERIA FÍSICA</t>
  </si>
  <si>
    <t>GRAU EN ENGINYERIA INFORMÀTICA</t>
  </si>
  <si>
    <t>GRAU EN ENGINYERIA MECÀNICA</t>
  </si>
  <si>
    <t>GRAU EN ENGINYERIA QUÍMICA</t>
  </si>
  <si>
    <t>GRAU EN ENGINYERIA BIOMÈDICA</t>
  </si>
  <si>
    <t>Universitat Pompeu Fabra</t>
  </si>
  <si>
    <t>MÀSTER UNIVERSITARI EN AUTOMÀTICA I ROBÒTICA</t>
  </si>
  <si>
    <t>CIÈNCIES ECONÒMIQUES</t>
  </si>
  <si>
    <t>ENGINYERIA D'ORGANITZACIÓ INDUSTRIAL</t>
  </si>
  <si>
    <t>MÀSTER UNIVERSITARI EN ENGINYERIA DEL TERRENY I ENGINYERIA SÍSMICA</t>
  </si>
  <si>
    <t>Universidad Complutense de Madrid</t>
  </si>
  <si>
    <t>Universitat Politècnica de València</t>
  </si>
  <si>
    <t>Universidad de Las Palmas de Gran Canaria</t>
  </si>
  <si>
    <t>ENGINYERIA DE CAMINS, CANALS I PORTS</t>
  </si>
  <si>
    <t>Universidad de Sevilla</t>
  </si>
  <si>
    <t>ENGINYERIA TÈCNICA D'INFORMÀTICA DE GESTIÓ</t>
  </si>
  <si>
    <t>Universitat de Girona</t>
  </si>
  <si>
    <t>MÀSTER UNIVERSITARI EN MATEMÀTICA AVANÇADA I ENGINYERIA MATEMÀTICA</t>
  </si>
  <si>
    <t>Universidad de León</t>
  </si>
  <si>
    <t>Universitat de València</t>
  </si>
  <si>
    <t>Universitat de Les Illes Balears</t>
  </si>
  <si>
    <t>GRAU EN ENGINYERIA EN VEHICLES AEROESPACIALS</t>
  </si>
  <si>
    <t>GRAU EN ENGINYERIA ELECTRÒNICA INDUSTRIAL I AUTOMÀTICA</t>
  </si>
  <si>
    <t>ENGINYERIA TÈCNICA INDUSTRIAL, ESPECIALITAT EN MECÀNICA</t>
  </si>
  <si>
    <t>ENGINYERIA TÈCNICA INDUSTRIAL, ESPECIALITAT EN ELECTRICITAT</t>
  </si>
  <si>
    <t>ENGINYERIA TÈCNICA EN ELECTRÒNICA INDUSTRIAL</t>
  </si>
  <si>
    <t>GRAU EN ENGINYERIA D'AERONAVEGACIÓ</t>
  </si>
  <si>
    <t>GRAU EN ENGINYERIA ELÈCTRICA</t>
  </si>
  <si>
    <t>ENGINYERIA TÈCNICA INDUSTRIAL, ESPECIALITAT EN QUÍMICA INDUSTRIAL</t>
  </si>
  <si>
    <t>GRAU EN ENGINYERIA D'OBRES PÚBLIQUES</t>
  </si>
  <si>
    <t>GRAU EN ENGINYERIA DE L'ENERGIA</t>
  </si>
  <si>
    <t>ENGINYERIA TÈCNICA D'AERONÀUTICA, ESPECIALITAT EN AERONAVEGACIÓ</t>
  </si>
  <si>
    <t>ARQUITECTURA TÈCNICA</t>
  </si>
  <si>
    <t>ENGINYERIA TÈCNICA D'OBRES PÚBLIQUES, ESPECIALITAT EN CONSTRUCCIONS CIVILS</t>
  </si>
  <si>
    <t>Universidad de Castilla La Mancha</t>
  </si>
  <si>
    <t>Universidad de Cantabria</t>
  </si>
  <si>
    <t>Universidad de Oviedo</t>
  </si>
  <si>
    <t>Universitat de Vic</t>
  </si>
  <si>
    <t>ENGINYERIA TÈCNICA AGRÍCOLA, ESPECIALITAT EN HORTOFRUCTICULTURA I JARDINERIA</t>
  </si>
  <si>
    <t>Universidad de Almería</t>
  </si>
  <si>
    <t>ENGINYERIA TÈCNICA INDUSTRIAL</t>
  </si>
  <si>
    <t>ENGINYERIA TÈCNICA AGRÍCOLA, ESPECIALITAT EN INDÚSTRIES AGRÀRIES I ALIMENTÀRIES</t>
  </si>
  <si>
    <t>GRAU EN ENGINYERIA DE DISSENY INDUSTRIAL I DESENVOLUPAMENT DEL PRODUCTE</t>
  </si>
  <si>
    <t>GRAU EN ENGINYERIA DE SISTEMES TIC</t>
  </si>
  <si>
    <t>GRAU EN ENGINYERIA DE TECNOLOGIA I DISSENY TÈXTIL</t>
  </si>
  <si>
    <t>ENGINYERIA TÈCNICA DE MINES, ESPECIALITAT EN EXPLOTACIÓ DE MINES</t>
  </si>
  <si>
    <t>ENGINYERIA QUÍMICA</t>
  </si>
  <si>
    <t>MÀSTER UNIVERSITARI EN ENGINYERIA EN ENERGIA</t>
  </si>
  <si>
    <t>MÀSTER UNIVERSITARI EN LOGÍSTICA, TRANSPORT I MOBILITAT</t>
  </si>
  <si>
    <t>Universidad Politécnica de Madrid</t>
  </si>
  <si>
    <t>Universidade da Coruña</t>
  </si>
  <si>
    <t>Universidad de Zaragoza</t>
  </si>
  <si>
    <t>ENGINYERIA TÈCNICA INDUSTRIAL, ESPECIALITAT TÈXTIL</t>
  </si>
  <si>
    <t>Universitat de Lleida</t>
  </si>
  <si>
    <t>Universitat Pública Miguel Hernández</t>
  </si>
  <si>
    <t>Universidad Alfonso X el Sabio</t>
  </si>
  <si>
    <t>Universidad de Salamanca</t>
  </si>
  <si>
    <t>Universidad de Valladolid</t>
  </si>
  <si>
    <t>Universitat Rovira i Virgili</t>
  </si>
  <si>
    <t>Universidad Carlos III de Madrid</t>
  </si>
  <si>
    <t>GRAU EN ESTUDIS D'ARQUITECTURA</t>
  </si>
  <si>
    <t>ARQUITECTURA</t>
  </si>
  <si>
    <t>GRAU EN CIÈNCIES I TECNOLOGIES DE L'EDIFICACIÓ</t>
  </si>
  <si>
    <t>GRAU EN ENGINYERIA AGROAMBIENTAL I DEL PAISATGE</t>
  </si>
  <si>
    <t>Universitat Ramon Llull</t>
  </si>
  <si>
    <t>Universidad Europea de Madrid</t>
  </si>
  <si>
    <t>Universidad Camilo Jose Cela</t>
  </si>
  <si>
    <t>DISSENY, ESPECIALITAT EN DISSENY D'INTERIORS</t>
  </si>
  <si>
    <t>SENSE INFORMAR</t>
  </si>
  <si>
    <t>Universitat Internacional de Catalunya</t>
  </si>
  <si>
    <t>Universidad de Alcalá de Henares</t>
  </si>
  <si>
    <t>Universidad de Navarra</t>
  </si>
  <si>
    <t>Universidad de Burgos</t>
  </si>
  <si>
    <t>GRAU EN CIÈNCIES I TECNOLOGIES DE TELECOMUNICACIÓ</t>
  </si>
  <si>
    <t>GRAU EN ENGINYERIA DE SISTEMES ELECTRÒNICS</t>
  </si>
  <si>
    <t>GRAU EN ENGINYERIA DE SISTEMES DE TELECOMUNICACIÓ</t>
  </si>
  <si>
    <t>ENGINYERIA DE TELECOMUNICACIÓ</t>
  </si>
  <si>
    <t>GRAU EN ENGINYERIA DE SISTEMES AUDIOVISUALS</t>
  </si>
  <si>
    <t>Universidade de Vigo</t>
  </si>
  <si>
    <t>Universidad Pública de Navarra</t>
  </si>
  <si>
    <t>Universidad de Extremadura</t>
  </si>
  <si>
    <t>Universidad de Granada</t>
  </si>
  <si>
    <t>GRAU EN ENGINYERIA TELEMÀTICA</t>
  </si>
  <si>
    <t>GRAU EN ÒPTICA I OPTOMETRIA</t>
  </si>
  <si>
    <t>ENGINYERIA D'AUTOMÀTICA I ELECTRÒNICA INDUSTRIAL</t>
  </si>
  <si>
    <t>ENGINYERIA ELECTRÒNICA</t>
  </si>
  <si>
    <t>GRAU EN FOTOGRAFIA I CREACIÓ DIGITAL</t>
  </si>
  <si>
    <t>MÀSTER UNIVERSITARI EN ARQUITECTURA DE COMPUTADORS, XARXES I SISTEMES</t>
  </si>
  <si>
    <t>Universidad Politécnica de Cartagena</t>
  </si>
  <si>
    <t>Universidad Católica San Antonio</t>
  </si>
  <si>
    <t>ENGINYERIA TÈCNICA DE TELECOMUNICACIÓ, ESPECIALITAT EN SISTEMES ELECTRÒNICS</t>
  </si>
  <si>
    <t>ENGINYERIA TÈCNICA DE TELECOMUNICACIÓ, ESPECIALITAT EN TELEMÀTICA</t>
  </si>
  <si>
    <t>Universidad de Córdoba</t>
  </si>
  <si>
    <t>GRAU EN ENGINYERIA DE MATERIALS</t>
  </si>
  <si>
    <t>Universitat Jaume I de Castelló</t>
  </si>
  <si>
    <t>Universidad de Málaga</t>
  </si>
  <si>
    <t>ENGINYERIA INFORMÀTICA</t>
  </si>
  <si>
    <t>Universidad Católica de Ávila</t>
  </si>
  <si>
    <t>Universidad de la Laguna</t>
  </si>
  <si>
    <t>Universidad Autónoma de Madrid</t>
  </si>
  <si>
    <t>Universidad de Murcia</t>
  </si>
  <si>
    <t>ENGINYERIA TÈCNICA NAVAL, ESPECIALITAT EN PROPULSIÓ I SERVEIS DEL VAIXELL</t>
  </si>
  <si>
    <t>ENGINYERIA TÈCNICA DE TOPOGRAFIA</t>
  </si>
  <si>
    <t>Deustuko Unibertsitatea</t>
  </si>
  <si>
    <t>GRAU EN ENGINYERIA CIVIL</t>
  </si>
  <si>
    <t>Mondragon Unibertsitatea</t>
  </si>
  <si>
    <t>MÀSTER UNIVERSITARI EN FORMACIÓ DEL PROFESSORAT D'EDUCACIÓ SECUNDÀRIA OBLIGATÒRIA I BATXILLERAT, FORMACIÓ PROFESSIONAL I ENSENYAMENT D'IDIOMES</t>
  </si>
  <si>
    <t>LLICENCIATURA DE NÀUTICA I TRANSPORT MARÍTIM</t>
  </si>
  <si>
    <t>GRAU EN ENGINYERIA EN ORGANITZACIÓ INDUSTRIAL</t>
  </si>
  <si>
    <t>ENGINYERIA TÈCNICA D'OBRES PÚBLIQUES, ESPECIALITAT EN HIDROLOGIA</t>
  </si>
  <si>
    <t>Universitat d'Alacant</t>
  </si>
  <si>
    <t>ENGINYERIA GEOLÒGICA</t>
  </si>
  <si>
    <t>GRAU EN ENGINYERIA GEOLÒGICA</t>
  </si>
  <si>
    <t>GRAU EN ENGINYERIA DE SISTEMES BIOLÒGICS</t>
  </si>
  <si>
    <t>ENGINYERIA TÈCNICA D'OBRES PÚBLIQUES, ESPECIALITAT EN TRANSPORTS I SERVEIS URBANS</t>
  </si>
  <si>
    <t>Universidad de La Rioja</t>
  </si>
  <si>
    <t>ENGINYERIA TÈCNICA EN OBRES PÚBLIQUES</t>
  </si>
  <si>
    <t>ENGINYERIA TÈCNICA D'INFORMÀTICA DE SISTEMES</t>
  </si>
  <si>
    <t>GRAU EN MULTIMÈDIA</t>
  </si>
  <si>
    <t>GRAU EN ENGINYERIA GEOMÀTICA I TOPOGRAFIA</t>
  </si>
  <si>
    <t>LLICENCIATURA EN INFORMÀTICA</t>
  </si>
  <si>
    <t>Universidad de Huelva</t>
  </si>
  <si>
    <t>Universidad de Cádiz</t>
  </si>
  <si>
    <t>GRAU EN ENGINYERIA NÀUTICA I TRANSPORT MARÍTIM</t>
  </si>
  <si>
    <t>DIPLOMATURA DE NAVEGACIÓ MARÍTIMA</t>
  </si>
  <si>
    <t>DIPLOMATURA DE MÀQUINES NAVALS</t>
  </si>
  <si>
    <t>GRAU EN TECNOLOGIES MARINES</t>
  </si>
  <si>
    <t>Católica de Valencia San Vicente Mártir</t>
  </si>
  <si>
    <t>MÀSTER UNIVERSITARI EN SOSTENIBILITAT</t>
  </si>
  <si>
    <t>MÀSTER UNIVERSITARI EN TECNOLOGIA A L'ARQUITECTURA</t>
  </si>
  <si>
    <t>ENGINYERIA TÈCNICA DE TELECOMUNICACIÓ, ESPECIALITAT EN SISTEMES DE TELECOMUNICACIÓ</t>
  </si>
  <si>
    <t>ENGINYERIA TÈCNICA DE TELECOMUNICACIÓ, ESPECIALITAT EN SO I IMATGE</t>
  </si>
  <si>
    <t>ENGINYERIA AERONÀUTICA</t>
  </si>
  <si>
    <t>GRAU EN ENGINYERIA DE RECURSOS ENERGÈTICS I MINERS</t>
  </si>
  <si>
    <t>ENGINYERIA DE MINES</t>
  </si>
  <si>
    <t>DIPLOMATURA D'ÒPTICA I OPTOMETRIA</t>
  </si>
  <si>
    <t>Universitat Oberta de Catalunya</t>
  </si>
  <si>
    <t>ENGINYERIA TÈCNICA AGRÍCOLA, ESPECIALITAT EN EXPLOTACIONS AGROPECUÀRIES</t>
  </si>
  <si>
    <t>GRAU EN ENGINYERIA AGRÍCOLA</t>
  </si>
  <si>
    <t>GRAU EN ENGINYERIA ALIMENTÀRIA</t>
  </si>
  <si>
    <t>MÀSTER UNIVERSITARI EN GESTIÓ I VALORACIÓ URBANA</t>
  </si>
  <si>
    <t>INFORMÀTICA</t>
  </si>
  <si>
    <t>GRAU EN MITJANS AUDIOVISUALS</t>
  </si>
  <si>
    <t>ENGINYERIA TÈCNICA DE TELECOMUNICACIÓ</t>
  </si>
  <si>
    <t>Universitat de procedència</t>
  </si>
  <si>
    <t>Dades a Juliol de 2018</t>
  </si>
  <si>
    <t>Màster en Enginyeria Civil</t>
  </si>
  <si>
    <t>Dades a julio de 2018</t>
  </si>
  <si>
    <t>Màster en Enginyeria en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</si>
</sst>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_)"/>
    <numFmt numFmtId="165" formatCode="_(#,##0_);_(\(#,##0\);_(&quot;-&quot;_);_(@_)"/>
    <numFmt numFmtId="166" formatCode="0.0%"/>
  </numFmts>
  <fonts count="30">
    <font>
      <sz val="10"/>
      <name val="Arial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rgb="FF003366"/>
      <name val="Helv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0"/>
      <name val="Arial"/>
      <family val="2"/>
    </font>
    <font>
      <sz val="11"/>
      <name val="Dialog"/>
    </font>
    <font>
      <u/>
      <sz val="10"/>
      <color theme="10"/>
      <name val="Arial"/>
      <family val="2"/>
    </font>
    <font>
      <b/>
      <sz val="11"/>
      <color rgb="FF00336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u/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i/>
      <sz val="8"/>
      <color rgb="FF003366"/>
      <name val="Arial"/>
      <family val="2"/>
    </font>
    <font>
      <i/>
      <sz val="8"/>
      <color theme="3"/>
      <name val="Arial"/>
      <family val="2"/>
    </font>
    <font>
      <i/>
      <sz val="10"/>
      <color theme="3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rgb="FF366092"/>
      <name val="Arial"/>
      <family val="2"/>
    </font>
    <font>
      <i/>
      <sz val="8"/>
      <color theme="4" tint="-0.49998474074526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  <border>
      <left style="thin">
        <color rgb="FF376091"/>
      </left>
      <right/>
      <top/>
      <bottom/>
      <diagonal/>
    </border>
    <border>
      <left/>
      <right style="thin">
        <color rgb="FF376091"/>
      </right>
      <top/>
      <bottom/>
      <diagonal/>
    </border>
  </borders>
  <cellStyleXfs count="33">
    <xf numFmtId="0" fontId="0" fillId="0" borderId="0"/>
    <xf numFmtId="0" fontId="5" fillId="0" borderId="2" applyNumberFormat="0" applyFont="0" applyFill="0" applyAlignment="0" applyProtection="0">
      <alignment horizontal="center" vertical="top" wrapText="1"/>
    </xf>
    <xf numFmtId="0" fontId="6" fillId="4" borderId="4" applyNumberFormat="0" applyFont="0" applyFill="0" applyAlignment="0" applyProtection="0"/>
    <xf numFmtId="0" fontId="8" fillId="0" borderId="6" applyNumberFormat="0" applyFont="0" applyFill="0" applyAlignment="0" applyProtection="0"/>
    <xf numFmtId="0" fontId="6" fillId="4" borderId="8" applyNumberFormat="0" applyFont="0" applyFill="0" applyAlignment="0" applyProtection="0"/>
    <xf numFmtId="0" fontId="5" fillId="5" borderId="10">
      <alignment horizontal="center" vertical="center" wrapText="1"/>
    </xf>
    <xf numFmtId="0" fontId="6" fillId="4" borderId="12" applyNumberFormat="0" applyFont="0" applyFill="0" applyAlignment="0" applyProtection="0"/>
    <xf numFmtId="3" fontId="10" fillId="7" borderId="10" applyNumberFormat="0">
      <alignment vertical="center"/>
    </xf>
    <xf numFmtId="3" fontId="10" fillId="8" borderId="10" applyNumberFormat="0">
      <alignment vertical="center"/>
    </xf>
    <xf numFmtId="4" fontId="11" fillId="10" borderId="10" applyNumberFormat="0">
      <alignment vertical="center"/>
    </xf>
    <xf numFmtId="0" fontId="12" fillId="0" borderId="15" applyNumberFormat="0" applyFont="0" applyFill="0" applyAlignment="0" applyProtection="0">
      <alignment horizontal="center" vertical="top" wrapText="1"/>
    </xf>
    <xf numFmtId="0" fontId="8" fillId="0" borderId="16" applyNumberFormat="0" applyFont="0" applyFill="0" applyAlignment="0" applyProtection="0"/>
    <xf numFmtId="0" fontId="8" fillId="0" borderId="17" applyNumberFormat="0" applyFont="0" applyFill="0" applyAlignment="0" applyProtection="0"/>
    <xf numFmtId="0" fontId="6" fillId="4" borderId="18" applyNumberFormat="0" applyFont="0" applyFill="0" applyAlignment="0" applyProtection="0"/>
    <xf numFmtId="4" fontId="5" fillId="5" borderId="10">
      <alignment horizontal="left" vertical="center"/>
    </xf>
    <xf numFmtId="0" fontId="11" fillId="10" borderId="10">
      <alignment horizontal="left" vertical="center"/>
    </xf>
    <xf numFmtId="0" fontId="11" fillId="4" borderId="10">
      <alignment horizontal="left" vertical="center"/>
    </xf>
    <xf numFmtId="0" fontId="11" fillId="4" borderId="10">
      <alignment horizontal="left" vertical="center"/>
    </xf>
    <xf numFmtId="0" fontId="11" fillId="12" borderId="10">
      <alignment horizontal="left" vertical="center"/>
    </xf>
    <xf numFmtId="0" fontId="13" fillId="2" borderId="0">
      <alignment horizontal="left" vertical="center"/>
    </xf>
    <xf numFmtId="44" fontId="8" fillId="0" borderId="0" applyFont="0" applyFill="0" applyBorder="0" applyAlignment="0" applyProtection="0"/>
    <xf numFmtId="4" fontId="10" fillId="4" borderId="10" applyNumberFormat="0">
      <alignment vertical="center"/>
    </xf>
    <xf numFmtId="4" fontId="10" fillId="12" borderId="10" applyNumberFormat="0">
      <alignment vertical="center"/>
    </xf>
    <xf numFmtId="0" fontId="10" fillId="3" borderId="10">
      <alignment horizontal="left" vertical="center"/>
    </xf>
    <xf numFmtId="0" fontId="5" fillId="13" borderId="10">
      <alignment horizontal="center" vertical="center"/>
    </xf>
    <xf numFmtId="3" fontId="10" fillId="4" borderId="0" applyNumberFormat="0">
      <alignment vertical="center"/>
    </xf>
    <xf numFmtId="4" fontId="11" fillId="4" borderId="10" applyNumberFormat="0">
      <alignment vertical="center"/>
    </xf>
    <xf numFmtId="0" fontId="5" fillId="5" borderId="10">
      <alignment horizontal="center" vertical="center"/>
    </xf>
    <xf numFmtId="4" fontId="11" fillId="12" borderId="10" applyNumberFormat="0">
      <alignment vertical="center"/>
    </xf>
    <xf numFmtId="0" fontId="8" fillId="0" borderId="0" applyNumberFormat="0" applyProtection="0">
      <alignment horizontal="right"/>
    </xf>
    <xf numFmtId="0" fontId="1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7" fillId="0" borderId="0"/>
  </cellStyleXfs>
  <cellXfs count="279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4" fillId="2" borderId="3" xfId="1" applyFont="1" applyFill="1" applyBorder="1" applyAlignment="1"/>
    <xf numFmtId="0" fontId="4" fillId="2" borderId="7" xfId="3" applyFont="1" applyFill="1" applyBorder="1"/>
    <xf numFmtId="0" fontId="4" fillId="2" borderId="9" xfId="4" applyFont="1" applyFill="1" applyBorder="1"/>
    <xf numFmtId="0" fontId="9" fillId="6" borderId="11" xfId="5" applyFont="1" applyFill="1" applyBorder="1" applyAlignment="1">
      <alignment horizontal="center" vertical="center" wrapText="1"/>
    </xf>
    <xf numFmtId="0" fontId="4" fillId="2" borderId="13" xfId="6" applyFont="1" applyFill="1" applyBorder="1"/>
    <xf numFmtId="0" fontId="1" fillId="2" borderId="9" xfId="0" applyFont="1" applyFill="1" applyBorder="1"/>
    <xf numFmtId="0" fontId="2" fillId="3" borderId="0" xfId="0" applyFont="1" applyFill="1" applyBorder="1" applyAlignment="1">
      <alignment horizontal="left" vertical="center"/>
    </xf>
    <xf numFmtId="3" fontId="1" fillId="9" borderId="11" xfId="7" applyNumberFormat="1" applyFont="1" applyFill="1" applyBorder="1" applyAlignment="1">
      <alignment vertical="center" wrapText="1"/>
    </xf>
    <xf numFmtId="0" fontId="1" fillId="2" borderId="23" xfId="0" applyFont="1" applyFill="1" applyBorder="1"/>
    <xf numFmtId="0" fontId="4" fillId="2" borderId="25" xfId="1" applyFont="1" applyFill="1" applyBorder="1" applyAlignment="1"/>
    <xf numFmtId="0" fontId="4" fillId="2" borderId="27" xfId="3" applyFont="1" applyFill="1" applyBorder="1"/>
    <xf numFmtId="3" fontId="1" fillId="15" borderId="11" xfId="7" applyNumberFormat="1" applyFont="1" applyFill="1" applyBorder="1" applyAlignment="1">
      <alignment vertical="center" wrapText="1"/>
    </xf>
    <xf numFmtId="165" fontId="1" fillId="2" borderId="0" xfId="0" applyNumberFormat="1" applyFont="1" applyFill="1"/>
    <xf numFmtId="165" fontId="1" fillId="2" borderId="13" xfId="0" applyNumberFormat="1" applyFont="1" applyFill="1" applyBorder="1"/>
    <xf numFmtId="165" fontId="0" fillId="0" borderId="0" xfId="0" applyNumberFormat="1"/>
    <xf numFmtId="165" fontId="14" fillId="11" borderId="24" xfId="0" applyNumberFormat="1" applyFont="1" applyFill="1" applyBorder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7" fillId="2" borderId="5" xfId="2" applyFont="1" applyFill="1" applyBorder="1" applyAlignment="1">
      <alignment horizontal="left"/>
    </xf>
    <xf numFmtId="0" fontId="7" fillId="2" borderId="20" xfId="2" applyFont="1" applyFill="1" applyBorder="1" applyAlignment="1">
      <alignment horizontal="left"/>
    </xf>
    <xf numFmtId="0" fontId="9" fillId="6" borderId="14" xfId="5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wrapText="1"/>
    </xf>
    <xf numFmtId="0" fontId="4" fillId="2" borderId="26" xfId="2" applyFont="1" applyFill="1" applyBorder="1" applyAlignment="1">
      <alignment horizontal="left" wrapText="1"/>
    </xf>
    <xf numFmtId="0" fontId="15" fillId="0" borderId="19" xfId="0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/>
    <xf numFmtId="165" fontId="18" fillId="15" borderId="28" xfId="0" applyNumberFormat="1" applyFont="1" applyFill="1" applyBorder="1" applyAlignment="1">
      <alignment vertical="center"/>
    </xf>
    <xf numFmtId="165" fontId="18" fillId="15" borderId="11" xfId="0" applyNumberFormat="1" applyFont="1" applyFill="1" applyBorder="1" applyAlignment="1">
      <alignment horizontal="center" vertical="center"/>
    </xf>
    <xf numFmtId="165" fontId="18" fillId="9" borderId="28" xfId="0" applyNumberFormat="1" applyFont="1" applyFill="1" applyBorder="1" applyAlignment="1">
      <alignment vertical="center"/>
    </xf>
    <xf numFmtId="165" fontId="18" fillId="9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8" fillId="0" borderId="33" xfId="0" applyFont="1" applyBorder="1"/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8" fillId="0" borderId="37" xfId="0" applyFont="1" applyBorder="1"/>
    <xf numFmtId="0" fontId="8" fillId="0" borderId="38" xfId="0" applyFont="1" applyBorder="1"/>
    <xf numFmtId="0" fontId="18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0" fontId="8" fillId="0" borderId="31" xfId="0" applyFont="1" applyBorder="1"/>
    <xf numFmtId="0" fontId="8" fillId="0" borderId="32" xfId="0" applyFont="1" applyBorder="1"/>
    <xf numFmtId="165" fontId="9" fillId="14" borderId="14" xfId="0" applyNumberFormat="1" applyFont="1" applyFill="1" applyBorder="1" applyAlignment="1">
      <alignment horizontal="center" vertical="center"/>
    </xf>
    <xf numFmtId="0" fontId="9" fillId="14" borderId="29" xfId="0" applyFont="1" applyFill="1" applyBorder="1" applyAlignment="1">
      <alignment vertical="center"/>
    </xf>
    <xf numFmtId="165" fontId="18" fillId="15" borderId="28" xfId="0" applyNumberFormat="1" applyFont="1" applyFill="1" applyBorder="1" applyAlignment="1">
      <alignment horizontal="center" vertical="center"/>
    </xf>
    <xf numFmtId="165" fontId="18" fillId="9" borderId="28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0" xfId="0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34" xfId="0" applyNumberFormat="1" applyBorder="1"/>
    <xf numFmtId="165" fontId="18" fillId="9" borderId="28" xfId="0" applyNumberFormat="1" applyFont="1" applyFill="1" applyBorder="1" applyAlignment="1">
      <alignment horizontal="left" vertical="center"/>
    </xf>
    <xf numFmtId="165" fontId="18" fillId="15" borderId="28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0" xfId="30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5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/>
    </xf>
    <xf numFmtId="165" fontId="1" fillId="15" borderId="11" xfId="7" applyNumberFormat="1" applyFont="1" applyFill="1" applyBorder="1" applyAlignment="1">
      <alignment horizontal="center" vertical="center"/>
    </xf>
    <xf numFmtId="165" fontId="1" fillId="9" borderId="11" xfId="7" applyNumberFormat="1" applyFont="1" applyFill="1" applyBorder="1" applyAlignment="1">
      <alignment horizontal="center" vertical="center"/>
    </xf>
    <xf numFmtId="165" fontId="9" fillId="14" borderId="11" xfId="7" applyNumberFormat="1" applyFont="1" applyFill="1" applyBorder="1" applyAlignment="1">
      <alignment horizontal="center" vertical="center"/>
    </xf>
    <xf numFmtId="165" fontId="14" fillId="11" borderId="19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3" fontId="1" fillId="17" borderId="11" xfId="7" applyNumberFormat="1" applyFont="1" applyFill="1" applyBorder="1" applyAlignment="1">
      <alignment vertical="center" wrapText="1"/>
    </xf>
    <xf numFmtId="165" fontId="1" fillId="17" borderId="11" xfId="7" applyNumberFormat="1" applyFont="1" applyFill="1" applyBorder="1" applyAlignment="1">
      <alignment horizontal="center" vertical="center"/>
    </xf>
    <xf numFmtId="165" fontId="9" fillId="14" borderId="29" xfId="0" applyNumberFormat="1" applyFont="1" applyFill="1" applyBorder="1" applyAlignment="1">
      <alignment horizontal="center" vertical="center"/>
    </xf>
    <xf numFmtId="165" fontId="18" fillId="9" borderId="11" xfId="0" applyNumberFormat="1" applyFont="1" applyFill="1" applyBorder="1" applyAlignment="1">
      <alignment vertical="center"/>
    </xf>
    <xf numFmtId="165" fontId="18" fillId="15" borderId="11" xfId="0" applyNumberFormat="1" applyFont="1" applyFill="1" applyBorder="1" applyAlignment="1">
      <alignment vertical="center"/>
    </xf>
    <xf numFmtId="165" fontId="18" fillId="17" borderId="11" xfId="0" applyNumberFormat="1" applyFont="1" applyFill="1" applyBorder="1" applyAlignment="1">
      <alignment vertical="center"/>
    </xf>
    <xf numFmtId="165" fontId="18" fillId="17" borderId="11" xfId="0" applyNumberFormat="1" applyFont="1" applyFill="1" applyBorder="1" applyAlignment="1">
      <alignment horizontal="center" vertical="center"/>
    </xf>
    <xf numFmtId="165" fontId="18" fillId="16" borderId="11" xfId="0" applyNumberFormat="1" applyFont="1" applyFill="1" applyBorder="1" applyAlignment="1">
      <alignment vertical="center"/>
    </xf>
    <xf numFmtId="165" fontId="18" fillId="16" borderId="11" xfId="0" applyNumberFormat="1" applyFont="1" applyFill="1" applyBorder="1" applyAlignment="1">
      <alignment horizontal="center" vertical="center"/>
    </xf>
    <xf numFmtId="165" fontId="18" fillId="17" borderId="28" xfId="0" applyNumberFormat="1" applyFont="1" applyFill="1" applyBorder="1" applyAlignment="1">
      <alignment vertical="center"/>
    </xf>
    <xf numFmtId="165" fontId="9" fillId="14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3" fontId="1" fillId="16" borderId="11" xfId="7" applyNumberFormat="1" applyFont="1" applyFill="1" applyBorder="1" applyAlignment="1">
      <alignment vertical="center" wrapText="1"/>
    </xf>
    <xf numFmtId="165" fontId="1" fillId="16" borderId="11" xfId="7" applyNumberFormat="1" applyFont="1" applyFill="1" applyBorder="1" applyAlignment="1">
      <alignment horizontal="center" vertical="center"/>
    </xf>
    <xf numFmtId="165" fontId="9" fillId="14" borderId="11" xfId="0" applyNumberFormat="1" applyFont="1" applyFill="1" applyBorder="1" applyAlignment="1">
      <alignment horizontal="center" vertical="center"/>
    </xf>
    <xf numFmtId="165" fontId="1" fillId="17" borderId="14" xfId="7" applyNumberFormat="1" applyFont="1" applyFill="1" applyBorder="1" applyAlignment="1">
      <alignment horizontal="center" vertical="center"/>
    </xf>
    <xf numFmtId="165" fontId="9" fillId="14" borderId="11" xfId="0" applyNumberFormat="1" applyFont="1" applyFill="1" applyBorder="1" applyAlignment="1">
      <alignment vertical="center"/>
    </xf>
    <xf numFmtId="165" fontId="18" fillId="16" borderId="28" xfId="0" applyNumberFormat="1" applyFont="1" applyFill="1" applyBorder="1" applyAlignment="1">
      <alignment vertical="center"/>
    </xf>
    <xf numFmtId="165" fontId="18" fillId="16" borderId="28" xfId="0" applyNumberFormat="1" applyFont="1" applyFill="1" applyBorder="1" applyAlignment="1">
      <alignment horizontal="center" vertical="center"/>
    </xf>
    <xf numFmtId="165" fontId="18" fillId="17" borderId="28" xfId="0" applyNumberFormat="1" applyFont="1" applyFill="1" applyBorder="1" applyAlignment="1">
      <alignment horizontal="center" vertical="center"/>
    </xf>
    <xf numFmtId="0" fontId="16" fillId="0" borderId="0" xfId="30" applyAlignment="1">
      <alignment horizontal="center" vertical="center"/>
    </xf>
    <xf numFmtId="0" fontId="19" fillId="0" borderId="0" xfId="0" applyFont="1" applyAlignment="1">
      <alignment horizontal="left" vertical="center"/>
    </xf>
    <xf numFmtId="165" fontId="9" fillId="14" borderId="26" xfId="0" applyNumberFormat="1" applyFont="1" applyFill="1" applyBorder="1" applyAlignment="1">
      <alignment horizontal="center" vertical="center" wrapText="1"/>
    </xf>
    <xf numFmtId="165" fontId="9" fillId="14" borderId="26" xfId="0" applyNumberFormat="1" applyFont="1" applyFill="1" applyBorder="1" applyAlignment="1">
      <alignment horizontal="left" vertical="center" wrapText="1"/>
    </xf>
    <xf numFmtId="165" fontId="18" fillId="15" borderId="11" xfId="0" applyNumberFormat="1" applyFont="1" applyFill="1" applyBorder="1" applyAlignment="1">
      <alignment vertical="center" wrapText="1"/>
    </xf>
    <xf numFmtId="165" fontId="18" fillId="9" borderId="11" xfId="0" applyNumberFormat="1" applyFont="1" applyFill="1" applyBorder="1" applyAlignment="1">
      <alignment vertical="center" wrapText="1"/>
    </xf>
    <xf numFmtId="166" fontId="18" fillId="15" borderId="11" xfId="31" applyNumberFormat="1" applyFont="1" applyFill="1" applyBorder="1" applyAlignment="1">
      <alignment horizontal="center" vertical="center"/>
    </xf>
    <xf numFmtId="166" fontId="18" fillId="9" borderId="11" xfId="31" applyNumberFormat="1" applyFont="1" applyFill="1" applyBorder="1" applyAlignment="1">
      <alignment horizontal="center" vertical="center"/>
    </xf>
    <xf numFmtId="9" fontId="9" fillId="14" borderId="14" xfId="31" applyFont="1" applyFill="1" applyBorder="1" applyAlignment="1">
      <alignment horizontal="center" vertical="center"/>
    </xf>
    <xf numFmtId="165" fontId="18" fillId="0" borderId="37" xfId="0" applyNumberFormat="1" applyFont="1" applyFill="1" applyBorder="1" applyAlignment="1">
      <alignment horizontal="left" vertical="center" wrapText="1"/>
    </xf>
    <xf numFmtId="165" fontId="18" fillId="0" borderId="37" xfId="0" applyNumberFormat="1" applyFont="1" applyFill="1" applyBorder="1" applyAlignment="1">
      <alignment horizontal="center" vertical="center"/>
    </xf>
    <xf numFmtId="165" fontId="18" fillId="0" borderId="32" xfId="0" applyNumberFormat="1" applyFont="1" applyFill="1" applyBorder="1" applyAlignment="1">
      <alignment vertical="center"/>
    </xf>
    <xf numFmtId="165" fontId="18" fillId="0" borderId="32" xfId="0" applyNumberFormat="1" applyFont="1" applyFill="1" applyBorder="1" applyAlignment="1">
      <alignment horizontal="left" vertical="center" wrapText="1"/>
    </xf>
    <xf numFmtId="165" fontId="18" fillId="0" borderId="32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left" vertical="center"/>
    </xf>
    <xf numFmtId="0" fontId="22" fillId="14" borderId="40" xfId="0" applyFont="1" applyFill="1" applyBorder="1" applyAlignment="1">
      <alignment horizontal="left" vertical="center"/>
    </xf>
    <xf numFmtId="165" fontId="9" fillId="14" borderId="26" xfId="0" applyNumberFormat="1" applyFont="1" applyFill="1" applyBorder="1" applyAlignment="1">
      <alignment vertical="center" wrapText="1"/>
    </xf>
    <xf numFmtId="165" fontId="9" fillId="14" borderId="30" xfId="0" applyNumberFormat="1" applyFont="1" applyFill="1" applyBorder="1" applyAlignment="1">
      <alignment vertical="center" wrapText="1"/>
    </xf>
    <xf numFmtId="165" fontId="9" fillId="14" borderId="14" xfId="0" applyNumberFormat="1" applyFont="1" applyFill="1" applyBorder="1" applyAlignment="1">
      <alignment vertical="center"/>
    </xf>
    <xf numFmtId="0" fontId="8" fillId="0" borderId="41" xfId="0" applyFont="1" applyBorder="1"/>
    <xf numFmtId="0" fontId="8" fillId="0" borderId="42" xfId="0" applyFont="1" applyBorder="1"/>
    <xf numFmtId="0" fontId="8" fillId="0" borderId="43" xfId="0" applyFont="1" applyBorder="1"/>
    <xf numFmtId="165" fontId="9" fillId="14" borderId="29" xfId="0" applyNumberFormat="1" applyFont="1" applyFill="1" applyBorder="1" applyAlignment="1">
      <alignment vertical="center"/>
    </xf>
    <xf numFmtId="0" fontId="0" fillId="0" borderId="39" xfId="0" applyBorder="1"/>
    <xf numFmtId="0" fontId="18" fillId="0" borderId="44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8" fillId="0" borderId="45" xfId="0" applyFont="1" applyBorder="1"/>
    <xf numFmtId="0" fontId="8" fillId="0" borderId="46" xfId="0" applyFont="1" applyBorder="1"/>
    <xf numFmtId="0" fontId="19" fillId="0" borderId="0" xfId="0" applyFont="1" applyAlignment="1">
      <alignment horizontal="left" vertical="center"/>
    </xf>
    <xf numFmtId="0" fontId="8" fillId="0" borderId="0" xfId="0" applyFont="1" applyBorder="1"/>
    <xf numFmtId="9" fontId="18" fillId="15" borderId="11" xfId="31" applyFont="1" applyFill="1" applyBorder="1" applyAlignment="1">
      <alignment horizontal="center" vertical="center"/>
    </xf>
    <xf numFmtId="9" fontId="9" fillId="14" borderId="11" xfId="31" applyFont="1" applyFill="1" applyBorder="1" applyAlignment="1">
      <alignment horizontal="center" vertical="center"/>
    </xf>
    <xf numFmtId="165" fontId="18" fillId="15" borderId="29" xfId="0" applyNumberFormat="1" applyFont="1" applyFill="1" applyBorder="1" applyAlignment="1">
      <alignment vertical="center"/>
    </xf>
    <xf numFmtId="165" fontId="18" fillId="15" borderId="14" xfId="0" applyNumberFormat="1" applyFont="1" applyFill="1" applyBorder="1" applyAlignment="1">
      <alignment horizontal="center" vertical="center"/>
    </xf>
    <xf numFmtId="166" fontId="18" fillId="15" borderId="14" xfId="31" applyNumberFormat="1" applyFont="1" applyFill="1" applyBorder="1" applyAlignment="1">
      <alignment horizontal="center" vertical="center"/>
    </xf>
    <xf numFmtId="0" fontId="0" fillId="0" borderId="0" xfId="0" applyBorder="1"/>
    <xf numFmtId="165" fontId="18" fillId="15" borderId="29" xfId="0" applyNumberFormat="1" applyFont="1" applyFill="1" applyBorder="1" applyAlignment="1">
      <alignment horizontal="center" vertical="center"/>
    </xf>
    <xf numFmtId="9" fontId="9" fillId="14" borderId="29" xfId="31" applyFont="1" applyFill="1" applyBorder="1" applyAlignment="1">
      <alignment horizontal="center" vertical="center"/>
    </xf>
    <xf numFmtId="165" fontId="9" fillId="14" borderId="14" xfId="0" applyNumberFormat="1" applyFont="1" applyFill="1" applyBorder="1" applyAlignment="1">
      <alignment horizontal="left" vertical="center"/>
    </xf>
    <xf numFmtId="166" fontId="9" fillId="14" borderId="11" xfId="3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18" fillId="15" borderId="28" xfId="31" applyNumberFormat="1" applyFont="1" applyFill="1" applyBorder="1" applyAlignment="1">
      <alignment horizontal="center" vertical="center"/>
    </xf>
    <xf numFmtId="166" fontId="18" fillId="9" borderId="28" xfId="31" applyNumberFormat="1" applyFont="1" applyFill="1" applyBorder="1" applyAlignment="1">
      <alignment horizontal="center" vertical="center"/>
    </xf>
    <xf numFmtId="166" fontId="18" fillId="15" borderId="29" xfId="31" applyNumberFormat="1" applyFont="1" applyFill="1" applyBorder="1" applyAlignment="1">
      <alignment horizontal="center" vertical="center"/>
    </xf>
    <xf numFmtId="165" fontId="18" fillId="9" borderId="28" xfId="0" applyNumberFormat="1" applyFont="1" applyFill="1" applyBorder="1" applyAlignment="1">
      <alignment vertical="center" wrapText="1"/>
    </xf>
    <xf numFmtId="165" fontId="9" fillId="14" borderId="39" xfId="0" applyNumberFormat="1" applyFont="1" applyFill="1" applyBorder="1" applyAlignment="1">
      <alignment horizontal="left" vertical="center"/>
    </xf>
    <xf numFmtId="165" fontId="9" fillId="14" borderId="20" xfId="0" applyNumberFormat="1" applyFont="1" applyFill="1" applyBorder="1" applyAlignment="1">
      <alignment horizontal="center" vertical="center"/>
    </xf>
    <xf numFmtId="166" fontId="18" fillId="16" borderId="11" xfId="31" applyNumberFormat="1" applyFont="1" applyFill="1" applyBorder="1" applyAlignment="1">
      <alignment horizontal="center" vertical="center"/>
    </xf>
    <xf numFmtId="166" fontId="18" fillId="17" borderId="11" xfId="31" applyNumberFormat="1" applyFont="1" applyFill="1" applyBorder="1" applyAlignment="1">
      <alignment horizontal="center" vertical="center"/>
    </xf>
    <xf numFmtId="9" fontId="9" fillId="14" borderId="20" xfId="31" applyFont="1" applyFill="1" applyBorder="1" applyAlignment="1">
      <alignment horizontal="center" vertical="center"/>
    </xf>
    <xf numFmtId="165" fontId="9" fillId="14" borderId="29" xfId="0" applyNumberFormat="1" applyFont="1" applyFill="1" applyBorder="1" applyAlignment="1">
      <alignment horizontal="left" vertical="center"/>
    </xf>
    <xf numFmtId="0" fontId="12" fillId="0" borderId="37" xfId="0" applyFont="1" applyBorder="1" applyAlignment="1">
      <alignment horizontal="center"/>
    </xf>
    <xf numFmtId="166" fontId="18" fillId="16" borderId="28" xfId="31" applyNumberFormat="1" applyFont="1" applyFill="1" applyBorder="1" applyAlignment="1">
      <alignment horizontal="center" vertical="center"/>
    </xf>
    <xf numFmtId="166" fontId="18" fillId="17" borderId="28" xfId="31" applyNumberFormat="1" applyFont="1" applyFill="1" applyBorder="1" applyAlignment="1">
      <alignment horizontal="center" vertical="center"/>
    </xf>
    <xf numFmtId="165" fontId="9" fillId="14" borderId="30" xfId="0" applyNumberFormat="1" applyFont="1" applyFill="1" applyBorder="1" applyAlignment="1">
      <alignment horizontal="left" vertical="center" wrapText="1"/>
    </xf>
    <xf numFmtId="165" fontId="9" fillId="14" borderId="11" xfId="0" applyNumberFormat="1" applyFont="1" applyFill="1" applyBorder="1" applyAlignment="1">
      <alignment vertical="center" wrapText="1"/>
    </xf>
    <xf numFmtId="9" fontId="9" fillId="14" borderId="11" xfId="31" applyFont="1" applyFill="1" applyBorder="1" applyAlignment="1">
      <alignment horizontal="center" vertical="center" wrapText="1"/>
    </xf>
    <xf numFmtId="165" fontId="18" fillId="16" borderId="28" xfId="0" applyNumberFormat="1" applyFont="1" applyFill="1" applyBorder="1" applyAlignment="1">
      <alignment horizontal="left" vertical="center"/>
    </xf>
    <xf numFmtId="165" fontId="18" fillId="17" borderId="28" xfId="0" applyNumberFormat="1" applyFont="1" applyFill="1" applyBorder="1" applyAlignment="1">
      <alignment horizontal="left" vertical="center"/>
    </xf>
    <xf numFmtId="165" fontId="18" fillId="9" borderId="30" xfId="0" applyNumberFormat="1" applyFont="1" applyFill="1" applyBorder="1" applyAlignment="1">
      <alignment vertical="center"/>
    </xf>
    <xf numFmtId="165" fontId="9" fillId="14" borderId="30" xfId="0" applyNumberFormat="1" applyFont="1" applyFill="1" applyBorder="1" applyAlignment="1">
      <alignment horizontal="center" vertical="center" wrapText="1"/>
    </xf>
    <xf numFmtId="165" fontId="18" fillId="9" borderId="30" xfId="0" applyNumberFormat="1" applyFont="1" applyFill="1" applyBorder="1" applyAlignment="1">
      <alignment horizontal="center" vertical="center"/>
    </xf>
    <xf numFmtId="166" fontId="18" fillId="9" borderId="30" xfId="31" applyNumberFormat="1" applyFont="1" applyFill="1" applyBorder="1" applyAlignment="1">
      <alignment horizontal="center" vertical="center"/>
    </xf>
    <xf numFmtId="9" fontId="9" fillId="14" borderId="30" xfId="31" applyFont="1" applyFill="1" applyBorder="1" applyAlignment="1">
      <alignment horizontal="center" vertical="center" wrapText="1"/>
    </xf>
    <xf numFmtId="166" fontId="1" fillId="16" borderId="11" xfId="31" applyNumberFormat="1" applyFont="1" applyFill="1" applyBorder="1" applyAlignment="1">
      <alignment horizontal="center" vertical="center"/>
    </xf>
    <xf numFmtId="166" fontId="1" fillId="17" borderId="11" xfId="31" applyNumberFormat="1" applyFont="1" applyFill="1" applyBorder="1" applyAlignment="1">
      <alignment horizontal="center" vertical="center"/>
    </xf>
    <xf numFmtId="166" fontId="1" fillId="15" borderId="11" xfId="31" applyNumberFormat="1" applyFont="1" applyFill="1" applyBorder="1" applyAlignment="1">
      <alignment horizontal="center" vertical="center"/>
    </xf>
    <xf numFmtId="166" fontId="1" fillId="9" borderId="11" xfId="31" applyNumberFormat="1" applyFont="1" applyFill="1" applyBorder="1" applyAlignment="1">
      <alignment horizontal="center" vertical="center"/>
    </xf>
    <xf numFmtId="166" fontId="1" fillId="17" borderId="14" xfId="31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/>
    </xf>
    <xf numFmtId="0" fontId="2" fillId="3" borderId="0" xfId="0" applyFont="1" applyFill="1" applyBorder="1" applyAlignment="1">
      <alignment vertical="center"/>
    </xf>
    <xf numFmtId="0" fontId="24" fillId="0" borderId="37" xfId="0" applyFont="1" applyBorder="1"/>
    <xf numFmtId="0" fontId="24" fillId="0" borderId="37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5" fillId="0" borderId="37" xfId="0" applyFont="1" applyBorder="1"/>
    <xf numFmtId="0" fontId="22" fillId="14" borderId="4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9" fontId="9" fillId="0" borderId="0" xfId="31" applyFont="1" applyFill="1" applyBorder="1" applyAlignment="1">
      <alignment horizontal="center" vertical="center"/>
    </xf>
    <xf numFmtId="165" fontId="9" fillId="0" borderId="37" xfId="0" applyNumberFormat="1" applyFont="1" applyFill="1" applyBorder="1" applyAlignment="1">
      <alignment vertical="center"/>
    </xf>
    <xf numFmtId="165" fontId="9" fillId="0" borderId="37" xfId="0" applyNumberFormat="1" applyFont="1" applyFill="1" applyBorder="1" applyAlignment="1">
      <alignment horizontal="center" vertical="center"/>
    </xf>
    <xf numFmtId="9" fontId="9" fillId="0" borderId="37" xfId="31" applyFont="1" applyFill="1" applyBorder="1" applyAlignment="1">
      <alignment horizontal="center" vertical="center"/>
    </xf>
    <xf numFmtId="0" fontId="8" fillId="0" borderId="39" xfId="0" applyFont="1" applyBorder="1"/>
    <xf numFmtId="0" fontId="8" fillId="0" borderId="0" xfId="0" applyFont="1" applyBorder="1" applyAlignment="1">
      <alignment horizontal="center"/>
    </xf>
    <xf numFmtId="0" fontId="25" fillId="0" borderId="0" xfId="0" applyFont="1" applyBorder="1"/>
    <xf numFmtId="0" fontId="19" fillId="0" borderId="0" xfId="0" applyFont="1" applyAlignment="1">
      <alignment horizontal="left" vertical="center"/>
    </xf>
    <xf numFmtId="0" fontId="22" fillId="14" borderId="4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2" borderId="0" xfId="0" applyFont="1" applyFill="1" applyBorder="1"/>
    <xf numFmtId="0" fontId="1" fillId="0" borderId="47" xfId="0" applyFont="1" applyFill="1" applyBorder="1"/>
    <xf numFmtId="164" fontId="20" fillId="0" borderId="0" xfId="30" applyNumberFormat="1" applyFont="1" applyFill="1" applyBorder="1" applyAlignment="1">
      <alignment horizontal="left" vertical="center" wrapText="1"/>
    </xf>
    <xf numFmtId="166" fontId="9" fillId="0" borderId="0" xfId="31" applyNumberFormat="1" applyFont="1" applyFill="1" applyBorder="1" applyAlignment="1">
      <alignment horizontal="center" vertical="center"/>
    </xf>
    <xf numFmtId="165" fontId="9" fillId="0" borderId="0" xfId="7" applyNumberFormat="1" applyFont="1" applyFill="1" applyBorder="1" applyAlignment="1">
      <alignment horizontal="center" vertical="center"/>
    </xf>
    <xf numFmtId="165" fontId="1" fillId="0" borderId="48" xfId="0" applyNumberFormat="1" applyFont="1" applyFill="1" applyBorder="1"/>
    <xf numFmtId="165" fontId="1" fillId="0" borderId="0" xfId="0" applyNumberFormat="1" applyFont="1" applyFill="1"/>
    <xf numFmtId="0" fontId="1" fillId="0" borderId="0" xfId="0" applyFont="1" applyFill="1"/>
    <xf numFmtId="0" fontId="24" fillId="0" borderId="0" xfId="0" applyFont="1" applyFill="1"/>
    <xf numFmtId="0" fontId="24" fillId="0" borderId="0" xfId="0" applyFont="1" applyBorder="1"/>
    <xf numFmtId="0" fontId="1" fillId="0" borderId="9" xfId="0" applyFont="1" applyFill="1" applyBorder="1"/>
    <xf numFmtId="3" fontId="16" fillId="17" borderId="14" xfId="30" applyNumberFormat="1" applyFill="1" applyBorder="1" applyAlignment="1">
      <alignment horizontal="left" vertical="center" wrapText="1"/>
    </xf>
    <xf numFmtId="3" fontId="16" fillId="17" borderId="14" xfId="30" applyNumberFormat="1" applyFill="1" applyBorder="1" applyAlignment="1">
      <alignment horizontal="left" vertical="center"/>
    </xf>
    <xf numFmtId="0" fontId="22" fillId="14" borderId="4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" fillId="0" borderId="0" xfId="3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 wrapText="1"/>
    </xf>
    <xf numFmtId="3" fontId="16" fillId="16" borderId="11" xfId="30" applyNumberFormat="1" applyFill="1" applyBorder="1" applyAlignment="1">
      <alignment horizontal="left" vertical="center"/>
    </xf>
    <xf numFmtId="166" fontId="1" fillId="16" borderId="14" xfId="31" applyNumberFormat="1" applyFont="1" applyFill="1" applyBorder="1" applyAlignment="1">
      <alignment horizontal="center" vertical="center"/>
    </xf>
    <xf numFmtId="165" fontId="1" fillId="16" borderId="14" xfId="7" applyNumberFormat="1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left" vertical="center"/>
    </xf>
    <xf numFmtId="165" fontId="1" fillId="0" borderId="13" xfId="0" applyNumberFormat="1" applyFont="1" applyFill="1" applyBorder="1"/>
    <xf numFmtId="3" fontId="16" fillId="16" borderId="11" xfId="30" applyNumberFormat="1" applyFill="1" applyBorder="1" applyAlignment="1">
      <alignment horizontal="left" vertical="center" wrapText="1"/>
    </xf>
    <xf numFmtId="3" fontId="16" fillId="17" borderId="20" xfId="30" applyNumberFormat="1" applyFill="1" applyBorder="1" applyAlignment="1">
      <alignment horizontal="left" vertical="center"/>
    </xf>
    <xf numFmtId="165" fontId="18" fillId="15" borderId="14" xfId="0" applyNumberFormat="1" applyFont="1" applyFill="1" applyBorder="1" applyAlignment="1">
      <alignment vertical="center" wrapText="1"/>
    </xf>
    <xf numFmtId="165" fontId="29" fillId="0" borderId="37" xfId="0" applyNumberFormat="1" applyFont="1" applyFill="1" applyBorder="1" applyAlignment="1">
      <alignment vertical="center"/>
    </xf>
    <xf numFmtId="165" fontId="18" fillId="15" borderId="29" xfId="0" applyNumberFormat="1" applyFont="1" applyFill="1" applyBorder="1" applyAlignment="1">
      <alignment horizontal="left" vertical="center"/>
    </xf>
    <xf numFmtId="0" fontId="9" fillId="14" borderId="11" xfId="2" applyFont="1" applyFill="1" applyBorder="1" applyAlignment="1">
      <alignment horizontal="center" vertical="center"/>
    </xf>
    <xf numFmtId="0" fontId="9" fillId="6" borderId="11" xfId="5" applyFont="1" applyFill="1" applyBorder="1" applyAlignment="1">
      <alignment horizontal="center" vertical="center" wrapText="1"/>
    </xf>
    <xf numFmtId="0" fontId="22" fillId="14" borderId="4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66" fontId="1" fillId="16" borderId="28" xfId="31" applyNumberFormat="1" applyFont="1" applyFill="1" applyBorder="1" applyAlignment="1">
      <alignment horizontal="center" vertical="center"/>
    </xf>
    <xf numFmtId="165" fontId="18" fillId="9" borderId="14" xfId="0" applyNumberFormat="1" applyFont="1" applyFill="1" applyBorder="1" applyAlignment="1">
      <alignment vertical="center" wrapText="1"/>
    </xf>
    <xf numFmtId="165" fontId="18" fillId="9" borderId="14" xfId="0" applyNumberFormat="1" applyFont="1" applyFill="1" applyBorder="1" applyAlignment="1">
      <alignment horizontal="center" vertical="center"/>
    </xf>
    <xf numFmtId="0" fontId="22" fillId="14" borderId="40" xfId="0" applyFont="1" applyFill="1" applyBorder="1" applyAlignment="1">
      <alignment horizontal="left" vertical="center"/>
    </xf>
    <xf numFmtId="165" fontId="18" fillId="9" borderId="29" xfId="0" applyNumberFormat="1" applyFont="1" applyFill="1" applyBorder="1" applyAlignment="1">
      <alignment vertical="center"/>
    </xf>
    <xf numFmtId="0" fontId="16" fillId="0" borderId="0" xfId="30" applyAlignment="1">
      <alignment horizontal="left" vertical="center"/>
    </xf>
    <xf numFmtId="0" fontId="8" fillId="0" borderId="32" xfId="0" applyFont="1" applyBorder="1" applyAlignment="1">
      <alignment horizontal="left"/>
    </xf>
    <xf numFmtId="0" fontId="9" fillId="14" borderId="29" xfId="0" applyFont="1" applyFill="1" applyBorder="1" applyAlignment="1">
      <alignment horizontal="left" vertical="center"/>
    </xf>
    <xf numFmtId="0" fontId="8" fillId="0" borderId="3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22" fillId="14" borderId="40" xfId="0" applyFont="1" applyFill="1" applyBorder="1" applyAlignment="1">
      <alignment horizontal="left" vertical="center"/>
    </xf>
    <xf numFmtId="165" fontId="18" fillId="15" borderId="28" xfId="0" applyNumberFormat="1" applyFont="1" applyFill="1" applyBorder="1" applyAlignment="1">
      <alignment vertical="center" wrapText="1"/>
    </xf>
    <xf numFmtId="165" fontId="18" fillId="16" borderId="29" xfId="0" applyNumberFormat="1" applyFont="1" applyFill="1" applyBorder="1" applyAlignment="1">
      <alignment vertical="center"/>
    </xf>
    <xf numFmtId="165" fontId="18" fillId="16" borderId="29" xfId="0" applyNumberFormat="1" applyFont="1" applyFill="1" applyBorder="1" applyAlignment="1">
      <alignment horizontal="center" vertical="center"/>
    </xf>
    <xf numFmtId="164" fontId="20" fillId="14" borderId="22" xfId="30" applyNumberFormat="1" applyFont="1" applyFill="1" applyBorder="1" applyAlignment="1">
      <alignment horizontal="left" vertical="center" wrapText="1"/>
    </xf>
    <xf numFmtId="164" fontId="20" fillId="14" borderId="28" xfId="30" applyNumberFormat="1" applyFont="1" applyFill="1" applyBorder="1" applyAlignment="1">
      <alignment horizontal="left" vertical="center" wrapText="1"/>
    </xf>
    <xf numFmtId="3" fontId="16" fillId="17" borderId="14" xfId="30" applyNumberFormat="1" applyFill="1" applyBorder="1" applyAlignment="1">
      <alignment horizontal="left" vertical="center" wrapText="1"/>
    </xf>
    <xf numFmtId="3" fontId="16" fillId="17" borderId="20" xfId="30" applyNumberFormat="1" applyFill="1" applyBorder="1" applyAlignment="1">
      <alignment horizontal="left" vertical="center" wrapText="1"/>
    </xf>
    <xf numFmtId="3" fontId="16" fillId="15" borderId="20" xfId="30" applyNumberFormat="1" applyFill="1" applyBorder="1" applyAlignment="1">
      <alignment horizontal="left" vertical="center" wrapText="1"/>
    </xf>
    <xf numFmtId="3" fontId="16" fillId="16" borderId="14" xfId="30" applyNumberFormat="1" applyFill="1" applyBorder="1" applyAlignment="1">
      <alignment horizontal="left" vertical="center" wrapText="1"/>
    </xf>
    <xf numFmtId="3" fontId="16" fillId="16" borderId="20" xfId="30" applyNumberFormat="1" applyFill="1" applyBorder="1" applyAlignment="1">
      <alignment horizontal="left" vertical="center" wrapText="1"/>
    </xf>
    <xf numFmtId="3" fontId="16" fillId="16" borderId="14" xfId="30" applyNumberFormat="1" applyFill="1" applyBorder="1" applyAlignment="1">
      <alignment horizontal="left" vertical="center"/>
    </xf>
    <xf numFmtId="3" fontId="16" fillId="16" borderId="20" xfId="30" applyNumberFormat="1" applyFill="1" applyBorder="1" applyAlignment="1">
      <alignment horizontal="left" vertical="center"/>
    </xf>
    <xf numFmtId="3" fontId="16" fillId="16" borderId="26" xfId="30" applyNumberForma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3" fontId="16" fillId="17" borderId="14" xfId="30" applyNumberFormat="1" applyFill="1" applyBorder="1" applyAlignment="1">
      <alignment horizontal="left" vertical="center"/>
    </xf>
    <xf numFmtId="3" fontId="16" fillId="17" borderId="26" xfId="30" applyNumberFormat="1" applyFill="1" applyBorder="1" applyAlignment="1">
      <alignment horizontal="left" vertical="center"/>
    </xf>
    <xf numFmtId="0" fontId="9" fillId="14" borderId="11" xfId="2" applyFont="1" applyFill="1" applyBorder="1" applyAlignment="1">
      <alignment horizontal="center" vertical="center"/>
    </xf>
    <xf numFmtId="0" fontId="9" fillId="6" borderId="11" xfId="5" applyFont="1" applyFill="1" applyBorder="1" applyAlignment="1">
      <alignment horizontal="center" vertical="center" wrapText="1"/>
    </xf>
    <xf numFmtId="3" fontId="16" fillId="9" borderId="14" xfId="30" applyNumberFormat="1" applyFill="1" applyBorder="1" applyAlignment="1">
      <alignment horizontal="left" vertical="center"/>
    </xf>
    <xf numFmtId="3" fontId="16" fillId="9" borderId="20" xfId="30" applyNumberFormat="1" applyFill="1" applyBorder="1" applyAlignment="1">
      <alignment horizontal="left" vertical="center"/>
    </xf>
    <xf numFmtId="3" fontId="16" fillId="15" borderId="14" xfId="30" applyNumberFormat="1" applyFill="1" applyBorder="1" applyAlignment="1">
      <alignment horizontal="left" vertical="center"/>
    </xf>
    <xf numFmtId="3" fontId="16" fillId="15" borderId="20" xfId="30" applyNumberFormat="1" applyFill="1" applyBorder="1" applyAlignment="1">
      <alignment horizontal="left" vertical="center"/>
    </xf>
    <xf numFmtId="3" fontId="16" fillId="15" borderId="14" xfId="30" applyNumberFormat="1" applyFill="1" applyBorder="1" applyAlignment="1">
      <alignment horizontal="left" vertical="center" wrapText="1"/>
    </xf>
    <xf numFmtId="0" fontId="22" fillId="14" borderId="22" xfId="0" applyFont="1" applyFill="1" applyBorder="1" applyAlignment="1">
      <alignment horizontal="left" vertical="center"/>
    </xf>
    <xf numFmtId="0" fontId="22" fillId="14" borderId="4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14" borderId="4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</cellXfs>
  <cellStyles count="33">
    <cellStyle name="BodeExteior" xfId="10"/>
    <cellStyle name="BordeEsqDI" xfId="11"/>
    <cellStyle name="BordeEsqDS" xfId="3"/>
    <cellStyle name="BordeEsqII" xfId="12"/>
    <cellStyle name="BordeEsqIS" xfId="1"/>
    <cellStyle name="BordeTablaDer" xfId="6"/>
    <cellStyle name="BordeTablaInf" xfId="13"/>
    <cellStyle name="BordeTablaIzq" xfId="4"/>
    <cellStyle name="BordeTablaSup" xfId="2"/>
    <cellStyle name="CMenuIzq" xfId="14"/>
    <cellStyle name="CMenuIzqTotal" xfId="15"/>
    <cellStyle name="CMenuIzqTotal0" xfId="16"/>
    <cellStyle name="CMenuIzqTotal1" xfId="17"/>
    <cellStyle name="CMenuIzqTotal2" xfId="18"/>
    <cellStyle name="comentario" xfId="19"/>
    <cellStyle name="Enllaç" xfId="30" builtinId="8"/>
    <cellStyle name="Euro" xfId="20"/>
    <cellStyle name="fColor1" xfId="7"/>
    <cellStyle name="fColor2" xfId="8"/>
    <cellStyle name="fColor3" xfId="21"/>
    <cellStyle name="fColor4" xfId="22"/>
    <cellStyle name="fSubTitulo" xfId="23"/>
    <cellStyle name="fTitularOscura" xfId="24"/>
    <cellStyle name="fTitulo" xfId="5"/>
    <cellStyle name="fTotal0" xfId="25"/>
    <cellStyle name="fTotal1" xfId="26"/>
    <cellStyle name="fTotal1Columna" xfId="27"/>
    <cellStyle name="fTotal2" xfId="28"/>
    <cellStyle name="fTotal3" xfId="9"/>
    <cellStyle name="Normal" xfId="0" builtinId="0"/>
    <cellStyle name="Normal_Matr Mast Titu Proc" xfId="32"/>
    <cellStyle name="Percentatge" xfId="31" builtinId="5"/>
    <cellStyle name="SinEstilo" xfId="29"/>
  </cellStyles>
  <dxfs count="0"/>
  <tableStyles count="0" defaultTableStyle="TableStyleMedium9" defaultPivotStyle="PivotStyleLight16"/>
  <colors>
    <mruColors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telemann\Grups\GPAQ\GPAQ-COMU\Estad&#237;stiques%20internes\LLIBREDA\Lldades%202017\apartats\Pendent%20modificar%20formats%20i%20penjar%20servidor\1_3_10_290.ht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01"/>
  <sheetViews>
    <sheetView showGridLines="0" tabSelected="1" zoomScaleNormal="100" zoomScaleSheetLayoutView="30" workbookViewId="0">
      <selection activeCell="B4" sqref="B4"/>
    </sheetView>
  </sheetViews>
  <sheetFormatPr defaultColWidth="11.44140625" defaultRowHeight="13.2"/>
  <cols>
    <col min="1" max="1" width="0.5546875" style="1" customWidth="1"/>
    <col min="2" max="2" width="15.88671875" style="25" customWidth="1"/>
    <col min="3" max="3" width="58.109375" style="22" customWidth="1"/>
    <col min="4" max="4" width="12.44140625" style="95" customWidth="1"/>
    <col min="5" max="5" width="14.109375" style="95" customWidth="1"/>
    <col min="6" max="7" width="13.5546875" style="95" customWidth="1"/>
    <col min="8" max="8" width="9" style="95" customWidth="1"/>
    <col min="9" max="9" width="0.5546875" style="1" customWidth="1"/>
    <col min="10" max="10" width="0.6640625" style="1" customWidth="1"/>
    <col min="11" max="16384" width="11.44140625" style="1"/>
  </cols>
  <sheetData>
    <row r="1" spans="1:9" ht="14.4" thickTop="1" thickBot="1">
      <c r="A1" s="2"/>
      <c r="B1" s="12"/>
      <c r="C1" s="30"/>
      <c r="D1" s="85"/>
      <c r="E1" s="85"/>
      <c r="F1" s="85"/>
      <c r="G1" s="85"/>
      <c r="H1" s="85"/>
      <c r="I1" s="3"/>
    </row>
    <row r="2" spans="1:9" ht="15" thickTop="1" thickBot="1">
      <c r="A2" s="2"/>
      <c r="B2" s="264" t="s">
        <v>246</v>
      </c>
      <c r="C2" s="264"/>
      <c r="D2" s="264"/>
      <c r="E2" s="264"/>
      <c r="F2" s="264"/>
      <c r="G2" s="264"/>
      <c r="H2" s="264"/>
      <c r="I2" s="3"/>
    </row>
    <row r="3" spans="1:9" ht="14.4" thickTop="1" thickBot="1">
      <c r="A3" s="2"/>
      <c r="B3" s="4" t="s">
        <v>259</v>
      </c>
      <c r="C3" s="31"/>
      <c r="D3" s="86"/>
      <c r="E3" s="85"/>
      <c r="F3" s="85"/>
      <c r="G3" s="85"/>
      <c r="H3" s="85"/>
      <c r="I3" s="3"/>
    </row>
    <row r="4" spans="1:9" ht="13.8" thickTop="1">
      <c r="A4" s="186"/>
      <c r="C4" s="30"/>
      <c r="D4" s="85"/>
      <c r="E4" s="85"/>
      <c r="F4" s="85"/>
      <c r="G4" s="85"/>
      <c r="H4" s="85"/>
      <c r="I4" s="12"/>
    </row>
    <row r="5" spans="1:9" ht="14.4" customHeight="1">
      <c r="D5" s="87"/>
      <c r="E5" s="87"/>
      <c r="F5" s="87"/>
      <c r="G5" s="87"/>
      <c r="H5" s="87"/>
      <c r="I5" s="5"/>
    </row>
    <row r="6" spans="1:9" ht="3.9" customHeight="1">
      <c r="A6" s="6"/>
      <c r="B6" s="26"/>
      <c r="C6" s="32"/>
      <c r="D6" s="88"/>
      <c r="E6" s="88"/>
      <c r="F6" s="88"/>
      <c r="G6" s="89"/>
      <c r="H6" s="89"/>
      <c r="I6" s="7"/>
    </row>
    <row r="7" spans="1:9" ht="21.6" customHeight="1">
      <c r="A7" s="15"/>
      <c r="B7" s="27"/>
      <c r="C7" s="33"/>
      <c r="D7" s="267" t="s">
        <v>223</v>
      </c>
      <c r="E7" s="267"/>
      <c r="F7" s="267"/>
      <c r="G7" s="234"/>
      <c r="H7" s="268" t="s">
        <v>15</v>
      </c>
      <c r="I7" s="16"/>
    </row>
    <row r="8" spans="1:9" ht="54" customHeight="1">
      <c r="A8" s="8"/>
      <c r="B8" s="28" t="s">
        <v>0</v>
      </c>
      <c r="C8" s="9" t="s">
        <v>16</v>
      </c>
      <c r="D8" s="9" t="s">
        <v>224</v>
      </c>
      <c r="E8" s="9" t="s">
        <v>245</v>
      </c>
      <c r="F8" s="9" t="s">
        <v>73</v>
      </c>
      <c r="G8" s="235" t="s">
        <v>96</v>
      </c>
      <c r="H8" s="268"/>
      <c r="I8" s="10"/>
    </row>
    <row r="9" spans="1:9" ht="28.2" customHeight="1">
      <c r="A9" s="8"/>
      <c r="B9" s="259" t="s">
        <v>1</v>
      </c>
      <c r="C9" s="108" t="s">
        <v>44</v>
      </c>
      <c r="D9" s="180">
        <v>0.24719101123595505</v>
      </c>
      <c r="E9" s="180">
        <v>0.5168539325842697</v>
      </c>
      <c r="F9" s="180">
        <v>0.23595505617977527</v>
      </c>
      <c r="G9" s="239" t="s">
        <v>436</v>
      </c>
      <c r="H9" s="70">
        <v>89</v>
      </c>
      <c r="I9" s="10"/>
    </row>
    <row r="10" spans="1:9" ht="28.2" customHeight="1">
      <c r="A10" s="8"/>
      <c r="B10" s="260"/>
      <c r="C10" s="108" t="s">
        <v>46</v>
      </c>
      <c r="D10" s="180">
        <v>0.6097560975609756</v>
      </c>
      <c r="E10" s="180">
        <v>0.24390243902439024</v>
      </c>
      <c r="F10" s="180">
        <v>0.14634146341463414</v>
      </c>
      <c r="G10" s="239" t="s">
        <v>436</v>
      </c>
      <c r="H10" s="70">
        <v>41</v>
      </c>
      <c r="I10" s="10"/>
    </row>
    <row r="11" spans="1:9" ht="28.2" customHeight="1">
      <c r="A11" s="8"/>
      <c r="B11" s="256" t="s">
        <v>399</v>
      </c>
      <c r="C11" s="96" t="s">
        <v>54</v>
      </c>
      <c r="D11" s="181">
        <v>0.97619047619047616</v>
      </c>
      <c r="E11" s="181">
        <v>2.3809523809523808E-2</v>
      </c>
      <c r="F11" s="181">
        <v>0</v>
      </c>
      <c r="G11" s="181" t="s">
        <v>436</v>
      </c>
      <c r="H11" s="97">
        <v>126</v>
      </c>
      <c r="I11" s="10"/>
    </row>
    <row r="12" spans="1:9" ht="28.2" customHeight="1">
      <c r="A12" s="8"/>
      <c r="B12" s="257"/>
      <c r="C12" s="96" t="s">
        <v>30</v>
      </c>
      <c r="D12" s="181">
        <v>0.6875</v>
      </c>
      <c r="E12" s="181">
        <v>9.375E-2</v>
      </c>
      <c r="F12" s="181">
        <v>0.21875</v>
      </c>
      <c r="G12" s="181" t="s">
        <v>436</v>
      </c>
      <c r="H12" s="97">
        <v>64</v>
      </c>
      <c r="I12" s="10"/>
    </row>
    <row r="13" spans="1:9" ht="28.2" customHeight="1">
      <c r="A13" s="8"/>
      <c r="B13" s="257"/>
      <c r="C13" s="96" t="s">
        <v>269</v>
      </c>
      <c r="D13" s="181">
        <v>0.5</v>
      </c>
      <c r="E13" s="181">
        <v>0.2857142857142857</v>
      </c>
      <c r="F13" s="181">
        <v>0.21428571428571427</v>
      </c>
      <c r="G13" s="181" t="s">
        <v>436</v>
      </c>
      <c r="H13" s="97">
        <v>14</v>
      </c>
      <c r="I13" s="10"/>
    </row>
    <row r="14" spans="1:9" ht="28.2" customHeight="1">
      <c r="A14" s="8"/>
      <c r="B14" s="257"/>
      <c r="C14" s="96" t="s">
        <v>35</v>
      </c>
      <c r="D14" s="181">
        <v>0.76063829787234039</v>
      </c>
      <c r="E14" s="181">
        <v>0.14361702127659576</v>
      </c>
      <c r="F14" s="181">
        <v>9.5744680851063829E-2</v>
      </c>
      <c r="G14" s="181" t="s">
        <v>436</v>
      </c>
      <c r="H14" s="97">
        <v>188</v>
      </c>
      <c r="I14" s="10"/>
    </row>
    <row r="15" spans="1:9" ht="28.2" customHeight="1">
      <c r="A15" s="8"/>
      <c r="B15" s="257"/>
      <c r="C15" s="96" t="s">
        <v>40</v>
      </c>
      <c r="D15" s="181">
        <v>0.92173913043478262</v>
      </c>
      <c r="E15" s="181">
        <v>7.3913043478260873E-2</v>
      </c>
      <c r="F15" s="181">
        <v>4.3478260869565218E-3</v>
      </c>
      <c r="G15" s="181" t="s">
        <v>436</v>
      </c>
      <c r="H15" s="97">
        <v>230</v>
      </c>
      <c r="I15" s="10"/>
    </row>
    <row r="16" spans="1:9" ht="28.2" customHeight="1">
      <c r="A16" s="8"/>
      <c r="B16" s="271" t="s">
        <v>62</v>
      </c>
      <c r="C16" s="17" t="s">
        <v>64</v>
      </c>
      <c r="D16" s="182">
        <v>0.95454545454545459</v>
      </c>
      <c r="E16" s="182">
        <v>4.5454545454545456E-2</v>
      </c>
      <c r="F16" s="182">
        <v>0</v>
      </c>
      <c r="G16" s="182" t="s">
        <v>436</v>
      </c>
      <c r="H16" s="90">
        <v>44</v>
      </c>
      <c r="I16" s="10"/>
    </row>
    <row r="17" spans="1:9" ht="28.2" customHeight="1">
      <c r="A17" s="8"/>
      <c r="B17" s="272"/>
      <c r="C17" s="17" t="s">
        <v>65</v>
      </c>
      <c r="D17" s="182">
        <v>0.1092436974789916</v>
      </c>
      <c r="E17" s="182">
        <v>7.5630252100840331E-2</v>
      </c>
      <c r="F17" s="182">
        <v>0.81512605042016806</v>
      </c>
      <c r="G17" s="182" t="s">
        <v>436</v>
      </c>
      <c r="H17" s="90">
        <v>119</v>
      </c>
      <c r="I17" s="10"/>
    </row>
    <row r="18" spans="1:9" ht="28.2" customHeight="1">
      <c r="A18" s="8"/>
      <c r="B18" s="272"/>
      <c r="C18" s="17" t="s">
        <v>386</v>
      </c>
      <c r="D18" s="182">
        <v>0.1111111111111111</v>
      </c>
      <c r="E18" s="182">
        <v>0.22222222222222221</v>
      </c>
      <c r="F18" s="182">
        <v>0.66666666666666663</v>
      </c>
      <c r="G18" s="182" t="s">
        <v>436</v>
      </c>
      <c r="H18" s="90">
        <v>9</v>
      </c>
      <c r="I18" s="10"/>
    </row>
    <row r="19" spans="1:9" ht="28.2" customHeight="1">
      <c r="A19" s="8"/>
      <c r="B19" s="272"/>
      <c r="C19" s="17" t="s">
        <v>31</v>
      </c>
      <c r="D19" s="182">
        <v>0.1891891891891892</v>
      </c>
      <c r="E19" s="182">
        <v>0.21621621621621623</v>
      </c>
      <c r="F19" s="182">
        <v>0.59459459459459463</v>
      </c>
      <c r="G19" s="182" t="s">
        <v>436</v>
      </c>
      <c r="H19" s="90">
        <v>37</v>
      </c>
      <c r="I19" s="10"/>
    </row>
    <row r="20" spans="1:9" ht="28.2" customHeight="1">
      <c r="A20" s="8"/>
      <c r="B20" s="272"/>
      <c r="C20" s="17" t="s">
        <v>45</v>
      </c>
      <c r="D20" s="182">
        <v>0.17543859649122806</v>
      </c>
      <c r="E20" s="182">
        <v>0.12280701754385964</v>
      </c>
      <c r="F20" s="182">
        <v>0.70175438596491224</v>
      </c>
      <c r="G20" s="182" t="s">
        <v>436</v>
      </c>
      <c r="H20" s="90">
        <v>57</v>
      </c>
      <c r="I20" s="10"/>
    </row>
    <row r="21" spans="1:9" ht="28.2" customHeight="1">
      <c r="A21" s="8"/>
      <c r="B21" s="272"/>
      <c r="C21" s="17" t="s">
        <v>385</v>
      </c>
      <c r="D21" s="182">
        <v>0.35294117647058826</v>
      </c>
      <c r="E21" s="182">
        <v>0.29411764705882354</v>
      </c>
      <c r="F21" s="182">
        <v>0.35294117647058826</v>
      </c>
      <c r="G21" s="182" t="s">
        <v>436</v>
      </c>
      <c r="H21" s="90">
        <v>17</v>
      </c>
      <c r="I21" s="10"/>
    </row>
    <row r="22" spans="1:9" ht="28.2" customHeight="1">
      <c r="A22" s="8"/>
      <c r="B22" s="272"/>
      <c r="C22" s="17" t="s">
        <v>384</v>
      </c>
      <c r="D22" s="182">
        <v>4.3478260869565216E-2</v>
      </c>
      <c r="E22" s="182">
        <v>8.6956521739130432E-2</v>
      </c>
      <c r="F22" s="182">
        <v>0.86956521739130432</v>
      </c>
      <c r="G22" s="182" t="s">
        <v>436</v>
      </c>
      <c r="H22" s="90">
        <v>23</v>
      </c>
      <c r="I22" s="10"/>
    </row>
    <row r="23" spans="1:9" ht="28.2" customHeight="1">
      <c r="A23" s="8"/>
      <c r="B23" s="272"/>
      <c r="C23" s="17" t="s">
        <v>17</v>
      </c>
      <c r="D23" s="182">
        <v>0.22807017543859648</v>
      </c>
      <c r="E23" s="182">
        <v>3.5087719298245612E-2</v>
      </c>
      <c r="F23" s="182">
        <v>0.73684210526315785</v>
      </c>
      <c r="G23" s="182" t="s">
        <v>436</v>
      </c>
      <c r="H23" s="90">
        <v>57</v>
      </c>
      <c r="I23" s="10"/>
    </row>
    <row r="24" spans="1:9" ht="28.2" customHeight="1">
      <c r="A24" s="8"/>
      <c r="B24" s="269" t="s">
        <v>2</v>
      </c>
      <c r="C24" s="13" t="s">
        <v>47</v>
      </c>
      <c r="D24" s="183">
        <v>0.65833333333333333</v>
      </c>
      <c r="E24" s="183">
        <v>0.16666666666666666</v>
      </c>
      <c r="F24" s="183">
        <v>0.17499999999999999</v>
      </c>
      <c r="G24" s="183" t="s">
        <v>436</v>
      </c>
      <c r="H24" s="91">
        <v>120</v>
      </c>
      <c r="I24" s="10"/>
    </row>
    <row r="25" spans="1:9" ht="28.2" customHeight="1">
      <c r="A25" s="8"/>
      <c r="B25" s="270"/>
      <c r="C25" s="13" t="s">
        <v>33</v>
      </c>
      <c r="D25" s="183">
        <v>0.52238805970149249</v>
      </c>
      <c r="E25" s="183">
        <v>0.31343283582089554</v>
      </c>
      <c r="F25" s="183">
        <v>0.16417910447761194</v>
      </c>
      <c r="G25" s="183" t="s">
        <v>436</v>
      </c>
      <c r="H25" s="91">
        <v>67</v>
      </c>
      <c r="I25" s="10"/>
    </row>
    <row r="26" spans="1:9" ht="28.2" customHeight="1">
      <c r="A26" s="8"/>
      <c r="B26" s="270"/>
      <c r="C26" s="13" t="s">
        <v>270</v>
      </c>
      <c r="D26" s="183">
        <v>0.33333333333333331</v>
      </c>
      <c r="E26" s="183">
        <v>0.16666666666666666</v>
      </c>
      <c r="F26" s="183">
        <v>0.5</v>
      </c>
      <c r="G26" s="183" t="s">
        <v>436</v>
      </c>
      <c r="H26" s="91">
        <v>6</v>
      </c>
      <c r="I26" s="10"/>
    </row>
    <row r="27" spans="1:9" ht="28.2" customHeight="1">
      <c r="A27" s="8"/>
      <c r="B27" s="270"/>
      <c r="C27" s="13" t="s">
        <v>34</v>
      </c>
      <c r="D27" s="183">
        <v>0</v>
      </c>
      <c r="E27" s="183">
        <v>0.25</v>
      </c>
      <c r="F27" s="183">
        <v>0.75</v>
      </c>
      <c r="G27" s="183" t="s">
        <v>436</v>
      </c>
      <c r="H27" s="91">
        <v>4</v>
      </c>
      <c r="I27" s="10"/>
    </row>
    <row r="28" spans="1:9" ht="28.2" customHeight="1">
      <c r="A28" s="8"/>
      <c r="B28" s="270"/>
      <c r="C28" s="13" t="s">
        <v>32</v>
      </c>
      <c r="D28" s="183">
        <v>0.22580645161290322</v>
      </c>
      <c r="E28" s="183">
        <v>0.58064516129032262</v>
      </c>
      <c r="F28" s="183">
        <v>0.19354838709677419</v>
      </c>
      <c r="G28" s="183" t="s">
        <v>436</v>
      </c>
      <c r="H28" s="91">
        <v>31</v>
      </c>
      <c r="I28" s="10"/>
    </row>
    <row r="29" spans="1:9" ht="28.2" customHeight="1">
      <c r="A29" s="8"/>
      <c r="B29" s="270"/>
      <c r="C29" s="13" t="s">
        <v>387</v>
      </c>
      <c r="D29" s="183">
        <v>0</v>
      </c>
      <c r="E29" s="183">
        <v>0</v>
      </c>
      <c r="F29" s="183">
        <v>1</v>
      </c>
      <c r="G29" s="183" t="s">
        <v>436</v>
      </c>
      <c r="H29" s="91">
        <v>2</v>
      </c>
      <c r="I29" s="10"/>
    </row>
    <row r="30" spans="1:9" ht="28.2" customHeight="1">
      <c r="A30" s="8"/>
      <c r="B30" s="273" t="s">
        <v>3</v>
      </c>
      <c r="C30" s="17" t="s">
        <v>48</v>
      </c>
      <c r="D30" s="182">
        <v>0.39726027397260272</v>
      </c>
      <c r="E30" s="182">
        <v>0.30136986301369861</v>
      </c>
      <c r="F30" s="182">
        <v>0.30136986301369861</v>
      </c>
      <c r="G30" s="182" t="s">
        <v>436</v>
      </c>
      <c r="H30" s="90">
        <v>73</v>
      </c>
      <c r="I30" s="10"/>
    </row>
    <row r="31" spans="1:9" ht="28.2" customHeight="1">
      <c r="A31" s="8"/>
      <c r="B31" s="258"/>
      <c r="C31" s="17" t="s">
        <v>248</v>
      </c>
      <c r="D31" s="182">
        <v>0.48780487804878048</v>
      </c>
      <c r="E31" s="182">
        <v>0.24390243902439024</v>
      </c>
      <c r="F31" s="182">
        <v>0.26829268292682928</v>
      </c>
      <c r="G31" s="182" t="s">
        <v>436</v>
      </c>
      <c r="H31" s="90">
        <v>41</v>
      </c>
      <c r="I31" s="10"/>
    </row>
    <row r="32" spans="1:9" ht="28.2" customHeight="1">
      <c r="A32" s="8"/>
      <c r="B32" s="258"/>
      <c r="C32" s="17" t="s">
        <v>49</v>
      </c>
      <c r="D32" s="182">
        <v>0.53333333333333333</v>
      </c>
      <c r="E32" s="182">
        <v>0.2</v>
      </c>
      <c r="F32" s="182">
        <v>0.26666666666666666</v>
      </c>
      <c r="G32" s="182" t="s">
        <v>436</v>
      </c>
      <c r="H32" s="90">
        <v>30</v>
      </c>
      <c r="I32" s="10"/>
    </row>
    <row r="33" spans="1:9" ht="28.2" customHeight="1">
      <c r="A33" s="8"/>
      <c r="B33" s="258"/>
      <c r="C33" s="17" t="s">
        <v>247</v>
      </c>
      <c r="D33" s="182">
        <v>0.53749999999999998</v>
      </c>
      <c r="E33" s="182">
        <v>0.38750000000000001</v>
      </c>
      <c r="F33" s="182">
        <v>7.4999999999999997E-2</v>
      </c>
      <c r="G33" s="182" t="s">
        <v>436</v>
      </c>
      <c r="H33" s="90">
        <v>80</v>
      </c>
      <c r="I33" s="10"/>
    </row>
    <row r="34" spans="1:9" ht="28.2" customHeight="1">
      <c r="A34" s="8"/>
      <c r="B34" s="258"/>
      <c r="C34" s="17" t="s">
        <v>35</v>
      </c>
      <c r="D34" s="182">
        <v>0.76842105263157889</v>
      </c>
      <c r="E34" s="182">
        <v>0.1368421052631579</v>
      </c>
      <c r="F34" s="182">
        <v>9.4736842105263161E-2</v>
      </c>
      <c r="G34" s="182" t="s">
        <v>436</v>
      </c>
      <c r="H34" s="90">
        <v>95</v>
      </c>
      <c r="I34" s="10"/>
    </row>
    <row r="35" spans="1:9" ht="28.2" customHeight="1">
      <c r="A35" s="8"/>
      <c r="B35" s="258"/>
      <c r="C35" s="17" t="s">
        <v>40</v>
      </c>
      <c r="D35" s="182">
        <v>0.89591078066914498</v>
      </c>
      <c r="E35" s="182">
        <v>9.2936802973977689E-2</v>
      </c>
      <c r="F35" s="182">
        <v>1.1152416356877323E-2</v>
      </c>
      <c r="G35" s="182" t="s">
        <v>436</v>
      </c>
      <c r="H35" s="90">
        <v>538</v>
      </c>
      <c r="I35" s="10"/>
    </row>
    <row r="36" spans="1:9" ht="28.2" customHeight="1">
      <c r="A36" s="8"/>
      <c r="B36" s="258"/>
      <c r="C36" s="17" t="s">
        <v>36</v>
      </c>
      <c r="D36" s="182">
        <v>0.27500000000000002</v>
      </c>
      <c r="E36" s="182">
        <v>0.27500000000000002</v>
      </c>
      <c r="F36" s="182">
        <v>0.45</v>
      </c>
      <c r="G36" s="182" t="s">
        <v>436</v>
      </c>
      <c r="H36" s="90">
        <v>40</v>
      </c>
      <c r="I36" s="10"/>
    </row>
    <row r="37" spans="1:9" ht="28.2" customHeight="1">
      <c r="A37" s="8"/>
      <c r="B37" s="258"/>
      <c r="C37" s="17" t="s">
        <v>390</v>
      </c>
      <c r="D37" s="182">
        <v>0.5</v>
      </c>
      <c r="E37" s="182">
        <v>0.40789473684210525</v>
      </c>
      <c r="F37" s="182">
        <v>9.2105263157894732E-2</v>
      </c>
      <c r="G37" s="182" t="s">
        <v>436</v>
      </c>
      <c r="H37" s="90">
        <v>76</v>
      </c>
      <c r="I37" s="10"/>
    </row>
    <row r="38" spans="1:9" ht="28.2" customHeight="1">
      <c r="A38" s="8"/>
      <c r="B38" s="258"/>
      <c r="C38" s="17" t="s">
        <v>195</v>
      </c>
      <c r="D38" s="182">
        <f>1/11</f>
        <v>9.0909090909090912E-2</v>
      </c>
      <c r="E38" s="182">
        <f>2/11</f>
        <v>0.18181818181818182</v>
      </c>
      <c r="F38" s="182">
        <f>8/11</f>
        <v>0.72727272727272729</v>
      </c>
      <c r="G38" s="182" t="s">
        <v>436</v>
      </c>
      <c r="H38" s="90">
        <v>11</v>
      </c>
      <c r="I38" s="10"/>
    </row>
    <row r="39" spans="1:9" ht="28.2" customHeight="1">
      <c r="A39" s="8"/>
      <c r="B39" s="258"/>
      <c r="C39" s="17" t="s">
        <v>343</v>
      </c>
      <c r="D39" s="182">
        <v>0</v>
      </c>
      <c r="E39" s="182">
        <v>0</v>
      </c>
      <c r="F39" s="182">
        <v>1</v>
      </c>
      <c r="G39" s="182" t="s">
        <v>436</v>
      </c>
      <c r="H39" s="90">
        <v>4</v>
      </c>
      <c r="I39" s="10"/>
    </row>
    <row r="40" spans="1:9" ht="28.2" customHeight="1">
      <c r="A40" s="8"/>
      <c r="B40" s="258"/>
      <c r="C40" s="17" t="s">
        <v>388</v>
      </c>
      <c r="D40" s="182">
        <v>0.7</v>
      </c>
      <c r="E40" s="182">
        <v>0.3</v>
      </c>
      <c r="F40" s="182">
        <v>0</v>
      </c>
      <c r="G40" s="182" t="s">
        <v>436</v>
      </c>
      <c r="H40" s="90">
        <v>10</v>
      </c>
      <c r="I40" s="10"/>
    </row>
    <row r="41" spans="1:9" ht="28.2" customHeight="1">
      <c r="A41" s="8"/>
      <c r="B41" s="258"/>
      <c r="C41" s="17" t="s">
        <v>391</v>
      </c>
      <c r="D41" s="182">
        <v>0.22222222222222221</v>
      </c>
      <c r="E41" s="182">
        <v>0.62222222222222223</v>
      </c>
      <c r="F41" s="182">
        <v>0.15555555555555556</v>
      </c>
      <c r="G41" s="182" t="s">
        <v>436</v>
      </c>
      <c r="H41" s="90">
        <v>45</v>
      </c>
      <c r="I41" s="10"/>
    </row>
    <row r="42" spans="1:9" ht="28.2" customHeight="1">
      <c r="A42" s="8"/>
      <c r="B42" s="269" t="s">
        <v>4</v>
      </c>
      <c r="C42" s="13" t="s">
        <v>271</v>
      </c>
      <c r="D42" s="183">
        <v>0</v>
      </c>
      <c r="E42" s="183">
        <v>0</v>
      </c>
      <c r="F42" s="183">
        <v>1</v>
      </c>
      <c r="G42" s="183" t="s">
        <v>436</v>
      </c>
      <c r="H42" s="91">
        <v>11</v>
      </c>
      <c r="I42" s="10"/>
    </row>
    <row r="43" spans="1:9" ht="28.2" customHeight="1">
      <c r="A43" s="8"/>
      <c r="B43" s="270"/>
      <c r="C43" s="13" t="s">
        <v>37</v>
      </c>
      <c r="D43" s="183">
        <v>0.12280701754385964</v>
      </c>
      <c r="E43" s="183">
        <v>0.31578947368421051</v>
      </c>
      <c r="F43" s="183">
        <v>0.56140350877192979</v>
      </c>
      <c r="G43" s="183" t="s">
        <v>436</v>
      </c>
      <c r="H43" s="91">
        <v>57</v>
      </c>
      <c r="I43" s="10"/>
    </row>
    <row r="44" spans="1:9" ht="28.2" customHeight="1">
      <c r="A44" s="8"/>
      <c r="B44" s="270"/>
      <c r="C44" s="13" t="s">
        <v>392</v>
      </c>
      <c r="D44" s="183">
        <v>0.5</v>
      </c>
      <c r="E44" s="183">
        <v>0.1</v>
      </c>
      <c r="F44" s="183">
        <v>0.4</v>
      </c>
      <c r="G44" s="183" t="s">
        <v>436</v>
      </c>
      <c r="H44" s="91">
        <v>10</v>
      </c>
      <c r="I44" s="10"/>
    </row>
    <row r="45" spans="1:9" ht="28.2" customHeight="1">
      <c r="A45" s="8"/>
      <c r="B45" s="270"/>
      <c r="C45" s="13" t="s">
        <v>52</v>
      </c>
      <c r="D45" s="183">
        <v>0.96577946768060841</v>
      </c>
      <c r="E45" s="183">
        <v>2.6615969581749048E-2</v>
      </c>
      <c r="F45" s="183">
        <v>7.6045627376425855E-3</v>
      </c>
      <c r="G45" s="183" t="s">
        <v>436</v>
      </c>
      <c r="H45" s="91">
        <v>263</v>
      </c>
      <c r="I45" s="10"/>
    </row>
    <row r="46" spans="1:9" ht="28.2" customHeight="1">
      <c r="A46" s="8"/>
      <c r="B46" s="270"/>
      <c r="C46" s="13" t="s">
        <v>66</v>
      </c>
      <c r="D46" s="183">
        <v>0.33333333333333331</v>
      </c>
      <c r="E46" s="183">
        <v>9.5238095238095233E-2</v>
      </c>
      <c r="F46" s="183">
        <v>0.5714285714285714</v>
      </c>
      <c r="G46" s="183" t="s">
        <v>436</v>
      </c>
      <c r="H46" s="91">
        <v>21</v>
      </c>
      <c r="I46" s="10"/>
    </row>
    <row r="47" spans="1:9" ht="28.2" customHeight="1">
      <c r="A47" s="8"/>
      <c r="B47" s="270"/>
      <c r="C47" s="13" t="s">
        <v>67</v>
      </c>
      <c r="D47" s="183">
        <v>0.20689655172413793</v>
      </c>
      <c r="E47" s="183">
        <v>0.20689655172413793</v>
      </c>
      <c r="F47" s="183">
        <v>0.58620689655172409</v>
      </c>
      <c r="G47" s="183" t="s">
        <v>436</v>
      </c>
      <c r="H47" s="91">
        <v>29</v>
      </c>
      <c r="I47" s="10"/>
    </row>
    <row r="48" spans="1:9" ht="28.2" customHeight="1">
      <c r="A48" s="8"/>
      <c r="B48" s="270"/>
      <c r="C48" s="13" t="s">
        <v>249</v>
      </c>
      <c r="D48" s="183">
        <v>0.14285714285714285</v>
      </c>
      <c r="E48" s="183">
        <v>0.1038961038961039</v>
      </c>
      <c r="F48" s="183">
        <v>0.75324675324675328</v>
      </c>
      <c r="G48" s="183" t="s">
        <v>436</v>
      </c>
      <c r="H48" s="91">
        <v>77</v>
      </c>
      <c r="I48" s="10"/>
    </row>
    <row r="49" spans="1:10" ht="28.2" customHeight="1">
      <c r="A49" s="8"/>
      <c r="B49" s="270"/>
      <c r="C49" s="13" t="s">
        <v>53</v>
      </c>
      <c r="D49" s="183">
        <v>0.66666666666666663</v>
      </c>
      <c r="E49" s="183">
        <v>0.33333333333333331</v>
      </c>
      <c r="F49" s="183">
        <v>0</v>
      </c>
      <c r="G49" s="183" t="s">
        <v>436</v>
      </c>
      <c r="H49" s="91">
        <v>6</v>
      </c>
      <c r="I49" s="10"/>
    </row>
    <row r="50" spans="1:10" ht="28.2" customHeight="1">
      <c r="A50" s="8"/>
      <c r="B50" s="270"/>
      <c r="C50" s="13" t="s">
        <v>50</v>
      </c>
      <c r="D50" s="183">
        <v>4.7619047619047616E-2</v>
      </c>
      <c r="E50" s="183">
        <v>4.7619047619047616E-2</v>
      </c>
      <c r="F50" s="183">
        <v>0.90476190476190477</v>
      </c>
      <c r="G50" s="183" t="s">
        <v>436</v>
      </c>
      <c r="H50" s="91">
        <v>21</v>
      </c>
      <c r="I50" s="10"/>
    </row>
    <row r="51" spans="1:10" ht="28.2" customHeight="1">
      <c r="A51" s="8"/>
      <c r="B51" s="270"/>
      <c r="C51" s="13" t="s">
        <v>267</v>
      </c>
      <c r="D51" s="183">
        <v>0</v>
      </c>
      <c r="E51" s="183">
        <v>0.33333333333333331</v>
      </c>
      <c r="F51" s="183">
        <v>0.66666666666666663</v>
      </c>
      <c r="G51" s="183" t="s">
        <v>436</v>
      </c>
      <c r="H51" s="91">
        <v>3</v>
      </c>
      <c r="I51" s="10"/>
    </row>
    <row r="52" spans="1:10" ht="28.2" customHeight="1">
      <c r="A52" s="8"/>
      <c r="B52" s="270"/>
      <c r="C52" s="13" t="s">
        <v>268</v>
      </c>
      <c r="D52" s="183">
        <v>0</v>
      </c>
      <c r="E52" s="183">
        <v>0</v>
      </c>
      <c r="F52" s="183">
        <v>1</v>
      </c>
      <c r="G52" s="183" t="s">
        <v>436</v>
      </c>
      <c r="H52" s="91">
        <v>15</v>
      </c>
      <c r="I52" s="10"/>
    </row>
    <row r="53" spans="1:10" ht="28.2" customHeight="1">
      <c r="A53" s="8"/>
      <c r="B53" s="270"/>
      <c r="C53" s="13" t="s">
        <v>51</v>
      </c>
      <c r="D53" s="183">
        <v>0.1</v>
      </c>
      <c r="E53" s="183">
        <v>0.1</v>
      </c>
      <c r="F53" s="183">
        <v>0.8</v>
      </c>
      <c r="G53" s="183" t="s">
        <v>436</v>
      </c>
      <c r="H53" s="91">
        <v>10</v>
      </c>
      <c r="I53" s="10"/>
    </row>
    <row r="54" spans="1:10" ht="28.2" customHeight="1">
      <c r="A54" s="8"/>
      <c r="B54" s="270"/>
      <c r="C54" s="13" t="s">
        <v>38</v>
      </c>
      <c r="D54" s="183">
        <v>0.52941176470588236</v>
      </c>
      <c r="E54" s="183">
        <v>0.3235294117647059</v>
      </c>
      <c r="F54" s="183">
        <v>0.14705882352941177</v>
      </c>
      <c r="G54" s="183" t="s">
        <v>436</v>
      </c>
      <c r="H54" s="91">
        <v>34</v>
      </c>
      <c r="I54" s="10"/>
    </row>
    <row r="55" spans="1:10" ht="28.2" customHeight="1">
      <c r="A55" s="11"/>
      <c r="B55" s="273" t="s">
        <v>5</v>
      </c>
      <c r="C55" s="17" t="s">
        <v>393</v>
      </c>
      <c r="D55" s="182">
        <v>0</v>
      </c>
      <c r="E55" s="182">
        <v>0</v>
      </c>
      <c r="F55" s="182">
        <v>1</v>
      </c>
      <c r="G55" s="182" t="s">
        <v>436</v>
      </c>
      <c r="H55" s="90">
        <v>1</v>
      </c>
      <c r="I55" s="19"/>
      <c r="J55" s="18"/>
    </row>
    <row r="56" spans="1:10" ht="28.2" customHeight="1">
      <c r="A56" s="11"/>
      <c r="B56" s="258"/>
      <c r="C56" s="17" t="s">
        <v>39</v>
      </c>
      <c r="D56" s="182">
        <v>0.26315789473684209</v>
      </c>
      <c r="E56" s="182">
        <v>0.34210526315789475</v>
      </c>
      <c r="F56" s="182">
        <v>0.39473684210526316</v>
      </c>
      <c r="G56" s="182" t="s">
        <v>436</v>
      </c>
      <c r="H56" s="90">
        <v>38</v>
      </c>
      <c r="I56" s="19"/>
      <c r="J56" s="18"/>
    </row>
    <row r="57" spans="1:10" ht="28.2" customHeight="1">
      <c r="A57" s="11"/>
      <c r="B57" s="258"/>
      <c r="C57" s="17" t="s">
        <v>182</v>
      </c>
      <c r="D57" s="182">
        <v>0</v>
      </c>
      <c r="E57" s="182">
        <v>0</v>
      </c>
      <c r="F57" s="182">
        <v>1</v>
      </c>
      <c r="G57" s="182" t="s">
        <v>436</v>
      </c>
      <c r="H57" s="90">
        <v>7</v>
      </c>
      <c r="I57" s="19"/>
      <c r="J57" s="18"/>
    </row>
    <row r="58" spans="1:10" ht="28.2" customHeight="1">
      <c r="A58" s="11"/>
      <c r="B58" s="258"/>
      <c r="C58" s="17" t="s">
        <v>344</v>
      </c>
      <c r="D58" s="182">
        <v>0</v>
      </c>
      <c r="E58" s="182">
        <v>0</v>
      </c>
      <c r="F58" s="182">
        <v>1</v>
      </c>
      <c r="G58" s="182" t="s">
        <v>436</v>
      </c>
      <c r="H58" s="90">
        <v>5</v>
      </c>
      <c r="I58" s="19"/>
      <c r="J58" s="18"/>
    </row>
    <row r="59" spans="1:10" ht="28.2" customHeight="1">
      <c r="A59" s="11"/>
      <c r="B59" s="258"/>
      <c r="C59" s="17" t="s">
        <v>272</v>
      </c>
      <c r="D59" s="182">
        <v>0.53719008264462809</v>
      </c>
      <c r="E59" s="182">
        <v>0.19008264462809918</v>
      </c>
      <c r="F59" s="182">
        <v>0.27272727272727271</v>
      </c>
      <c r="G59" s="182" t="s">
        <v>436</v>
      </c>
      <c r="H59" s="90">
        <v>121</v>
      </c>
      <c r="I59" s="19"/>
      <c r="J59" s="18"/>
    </row>
    <row r="60" spans="1:10" ht="28.2" customHeight="1">
      <c r="A60" s="11"/>
      <c r="B60" s="258"/>
      <c r="C60" s="17" t="s">
        <v>250</v>
      </c>
      <c r="D60" s="182">
        <v>0.18461538461538463</v>
      </c>
      <c r="E60" s="182">
        <v>0.38461538461538464</v>
      </c>
      <c r="F60" s="182">
        <v>0.43076923076923079</v>
      </c>
      <c r="G60" s="182" t="s">
        <v>436</v>
      </c>
      <c r="H60" s="90">
        <v>65</v>
      </c>
      <c r="I60" s="19"/>
      <c r="J60" s="18"/>
    </row>
    <row r="61" spans="1:10" ht="28.2" customHeight="1">
      <c r="A61" s="11"/>
      <c r="B61" s="258"/>
      <c r="C61" s="17" t="s">
        <v>394</v>
      </c>
      <c r="D61" s="182">
        <v>0</v>
      </c>
      <c r="E61" s="182">
        <v>0</v>
      </c>
      <c r="F61" s="182">
        <v>1</v>
      </c>
      <c r="G61" s="182" t="s">
        <v>436</v>
      </c>
      <c r="H61" s="90">
        <v>1</v>
      </c>
      <c r="I61" s="19"/>
      <c r="J61" s="18"/>
    </row>
    <row r="62" spans="1:10" ht="28.2" customHeight="1">
      <c r="A62" s="11"/>
      <c r="B62" s="256" t="s">
        <v>55</v>
      </c>
      <c r="C62" s="96" t="s">
        <v>57</v>
      </c>
      <c r="D62" s="181">
        <v>0.66666666666666663</v>
      </c>
      <c r="E62" s="181">
        <v>8.3333333333333329E-2</v>
      </c>
      <c r="F62" s="181">
        <v>0.25</v>
      </c>
      <c r="G62" s="181" t="s">
        <v>436</v>
      </c>
      <c r="H62" s="97">
        <v>12</v>
      </c>
      <c r="I62" s="19"/>
      <c r="J62" s="18"/>
    </row>
    <row r="63" spans="1:10" ht="28.2" customHeight="1">
      <c r="A63" s="11"/>
      <c r="B63" s="257"/>
      <c r="C63" s="96" t="s">
        <v>58</v>
      </c>
      <c r="D63" s="181">
        <v>0.76</v>
      </c>
      <c r="E63" s="181">
        <v>0.16</v>
      </c>
      <c r="F63" s="181">
        <v>0.08</v>
      </c>
      <c r="G63" s="181" t="s">
        <v>436</v>
      </c>
      <c r="H63" s="97">
        <v>25</v>
      </c>
      <c r="I63" s="19"/>
      <c r="J63" s="18"/>
    </row>
    <row r="64" spans="1:10" ht="28.2" customHeight="1">
      <c r="A64" s="11"/>
      <c r="B64" s="258" t="s">
        <v>56</v>
      </c>
      <c r="C64" s="17" t="s">
        <v>64</v>
      </c>
      <c r="D64" s="182">
        <v>0.81481481481481477</v>
      </c>
      <c r="E64" s="182">
        <v>0.18518518518518517</v>
      </c>
      <c r="F64" s="182">
        <v>0</v>
      </c>
      <c r="G64" s="182" t="s">
        <v>436</v>
      </c>
      <c r="H64" s="90">
        <v>27</v>
      </c>
      <c r="I64" s="19"/>
      <c r="J64" s="18"/>
    </row>
    <row r="65" spans="1:10" ht="28.2" customHeight="1">
      <c r="A65" s="11"/>
      <c r="B65" s="258"/>
      <c r="C65" s="17" t="s">
        <v>59</v>
      </c>
      <c r="D65" s="182">
        <v>0.35714285714285715</v>
      </c>
      <c r="E65" s="182">
        <v>7.1428571428571425E-2</v>
      </c>
      <c r="F65" s="182">
        <v>0.5714285714285714</v>
      </c>
      <c r="G65" s="182" t="s">
        <v>436</v>
      </c>
      <c r="H65" s="90">
        <v>28</v>
      </c>
      <c r="I65" s="19"/>
      <c r="J65" s="18"/>
    </row>
    <row r="66" spans="1:10" ht="28.2" customHeight="1">
      <c r="A66" s="216"/>
      <c r="B66" s="256" t="s">
        <v>6</v>
      </c>
      <c r="C66" s="96" t="s">
        <v>251</v>
      </c>
      <c r="D66" s="181">
        <v>0.38461538461538464</v>
      </c>
      <c r="E66" s="181">
        <v>0</v>
      </c>
      <c r="F66" s="181">
        <v>0.61538461538461542</v>
      </c>
      <c r="G66" s="181" t="s">
        <v>436</v>
      </c>
      <c r="H66" s="97">
        <v>26</v>
      </c>
      <c r="I66" s="228"/>
      <c r="J66" s="18"/>
    </row>
    <row r="67" spans="1:10" ht="28.2" customHeight="1">
      <c r="A67" s="216"/>
      <c r="B67" s="257"/>
      <c r="C67" s="96" t="s">
        <v>274</v>
      </c>
      <c r="D67" s="181">
        <f>5/21</f>
        <v>0.23809523809523808</v>
      </c>
      <c r="E67" s="181">
        <f>3/21</f>
        <v>0.14285714285714285</v>
      </c>
      <c r="F67" s="181">
        <f>13/21</f>
        <v>0.61904761904761907</v>
      </c>
      <c r="G67" s="181" t="s">
        <v>436</v>
      </c>
      <c r="H67" s="97">
        <v>21</v>
      </c>
      <c r="I67" s="228"/>
      <c r="J67" s="18"/>
    </row>
    <row r="68" spans="1:10" ht="28.2" customHeight="1">
      <c r="A68" s="216"/>
      <c r="B68" s="257"/>
      <c r="C68" s="96" t="s">
        <v>273</v>
      </c>
      <c r="D68" s="181">
        <v>0.72727272727272729</v>
      </c>
      <c r="E68" s="181">
        <v>0</v>
      </c>
      <c r="F68" s="181">
        <v>0.27272727272727271</v>
      </c>
      <c r="G68" s="181" t="s">
        <v>436</v>
      </c>
      <c r="H68" s="97">
        <v>22</v>
      </c>
      <c r="I68" s="228"/>
      <c r="J68" s="18"/>
    </row>
    <row r="69" spans="1:10" ht="28.2" customHeight="1">
      <c r="A69" s="11"/>
      <c r="B69" s="259" t="s">
        <v>7</v>
      </c>
      <c r="C69" s="108" t="s">
        <v>275</v>
      </c>
      <c r="D69" s="180">
        <v>0.8125</v>
      </c>
      <c r="E69" s="180">
        <v>0.15625</v>
      </c>
      <c r="F69" s="180">
        <v>3.125E-2</v>
      </c>
      <c r="G69" s="180" t="s">
        <v>436</v>
      </c>
      <c r="H69" s="109">
        <v>32</v>
      </c>
      <c r="I69" s="19"/>
      <c r="J69" s="18"/>
    </row>
    <row r="70" spans="1:10" ht="28.2" customHeight="1">
      <c r="A70" s="11"/>
      <c r="B70" s="260"/>
      <c r="C70" s="108" t="s">
        <v>252</v>
      </c>
      <c r="D70" s="180">
        <v>0.1206896551724138</v>
      </c>
      <c r="E70" s="180">
        <v>0.13793103448275862</v>
      </c>
      <c r="F70" s="180">
        <v>0.74137931034482762</v>
      </c>
      <c r="G70" s="180" t="s">
        <v>436</v>
      </c>
      <c r="H70" s="109">
        <v>58</v>
      </c>
      <c r="I70" s="19"/>
      <c r="J70" s="18"/>
    </row>
    <row r="71" spans="1:10" ht="28.2" customHeight="1">
      <c r="A71" s="11"/>
      <c r="B71" s="260"/>
      <c r="C71" s="108" t="s">
        <v>68</v>
      </c>
      <c r="D71" s="180">
        <v>0</v>
      </c>
      <c r="E71" s="180">
        <v>0</v>
      </c>
      <c r="F71" s="180">
        <v>1</v>
      </c>
      <c r="G71" s="180" t="s">
        <v>436</v>
      </c>
      <c r="H71" s="109">
        <v>18</v>
      </c>
      <c r="I71" s="19"/>
      <c r="J71" s="18"/>
    </row>
    <row r="72" spans="1:10" ht="28.2" customHeight="1">
      <c r="A72" s="11"/>
      <c r="B72" s="265" t="s">
        <v>8</v>
      </c>
      <c r="C72" s="96" t="s">
        <v>41</v>
      </c>
      <c r="D72" s="181">
        <v>0.625</v>
      </c>
      <c r="E72" s="181">
        <v>0.15</v>
      </c>
      <c r="F72" s="181">
        <v>0.22500000000000001</v>
      </c>
      <c r="G72" s="181" t="s">
        <v>436</v>
      </c>
      <c r="H72" s="97">
        <v>40</v>
      </c>
      <c r="I72" s="19"/>
      <c r="J72" s="18"/>
    </row>
    <row r="73" spans="1:10" ht="28.2" customHeight="1">
      <c r="A73" s="11"/>
      <c r="B73" s="266"/>
      <c r="C73" s="96" t="s">
        <v>42</v>
      </c>
      <c r="D73" s="181">
        <v>0.26315789473684209</v>
      </c>
      <c r="E73" s="181">
        <v>0.36842105263157893</v>
      </c>
      <c r="F73" s="181">
        <v>0.36842105263157893</v>
      </c>
      <c r="G73" s="181" t="s">
        <v>436</v>
      </c>
      <c r="H73" s="97">
        <v>19</v>
      </c>
      <c r="I73" s="19"/>
      <c r="J73" s="18"/>
    </row>
    <row r="74" spans="1:10" ht="28.2" customHeight="1">
      <c r="A74" s="11"/>
      <c r="B74" s="224" t="s">
        <v>13</v>
      </c>
      <c r="C74" s="108" t="s">
        <v>43</v>
      </c>
      <c r="D74" s="180">
        <v>0.7</v>
      </c>
      <c r="E74" s="180">
        <v>0.15</v>
      </c>
      <c r="F74" s="180">
        <v>0.15</v>
      </c>
      <c r="G74" s="180" t="s">
        <v>436</v>
      </c>
      <c r="H74" s="109">
        <v>40</v>
      </c>
      <c r="I74" s="19"/>
      <c r="J74" s="18"/>
    </row>
    <row r="75" spans="1:10" ht="28.2" customHeight="1">
      <c r="A75" s="11"/>
      <c r="B75" s="218" t="s">
        <v>9</v>
      </c>
      <c r="C75" s="96" t="s">
        <v>253</v>
      </c>
      <c r="D75" s="181">
        <v>0.90243902439024393</v>
      </c>
      <c r="E75" s="181">
        <v>7.3170731707317069E-2</v>
      </c>
      <c r="F75" s="181">
        <v>2.4390243902439025E-2</v>
      </c>
      <c r="G75" s="181" t="s">
        <v>436</v>
      </c>
      <c r="H75" s="97">
        <v>41</v>
      </c>
      <c r="I75" s="19"/>
      <c r="J75" s="18"/>
    </row>
    <row r="76" spans="1:10" ht="28.2" customHeight="1">
      <c r="A76" s="11"/>
      <c r="B76" s="261" t="s">
        <v>10</v>
      </c>
      <c r="C76" s="108" t="s">
        <v>345</v>
      </c>
      <c r="D76" s="225">
        <v>0</v>
      </c>
      <c r="E76" s="225">
        <v>0</v>
      </c>
      <c r="F76" s="225">
        <v>1</v>
      </c>
      <c r="G76" s="225" t="s">
        <v>436</v>
      </c>
      <c r="H76" s="226">
        <v>5</v>
      </c>
      <c r="I76" s="19"/>
      <c r="J76" s="18"/>
    </row>
    <row r="77" spans="1:10" ht="28.2" customHeight="1">
      <c r="A77" s="11"/>
      <c r="B77" s="262"/>
      <c r="C77" s="108" t="s">
        <v>254</v>
      </c>
      <c r="D77" s="225">
        <v>0.5</v>
      </c>
      <c r="E77" s="225">
        <v>0.125</v>
      </c>
      <c r="F77" s="225">
        <v>0.375</v>
      </c>
      <c r="G77" s="225" t="s">
        <v>436</v>
      </c>
      <c r="H77" s="226">
        <v>8</v>
      </c>
      <c r="I77" s="19"/>
      <c r="J77" s="18"/>
    </row>
    <row r="78" spans="1:10" ht="28.2" customHeight="1">
      <c r="A78" s="11"/>
      <c r="B78" s="230" t="s">
        <v>396</v>
      </c>
      <c r="C78" s="96" t="s">
        <v>346</v>
      </c>
      <c r="D78" s="184">
        <v>0.59340659340659341</v>
      </c>
      <c r="E78" s="184">
        <v>0.39560439560439559</v>
      </c>
      <c r="F78" s="184">
        <v>1.098901098901099E-2</v>
      </c>
      <c r="G78" s="184" t="s">
        <v>436</v>
      </c>
      <c r="H78" s="111">
        <v>91</v>
      </c>
      <c r="I78" s="19"/>
      <c r="J78" s="18"/>
    </row>
    <row r="79" spans="1:10" ht="28.2" customHeight="1">
      <c r="A79" s="216"/>
      <c r="B79" s="261" t="s">
        <v>14</v>
      </c>
      <c r="C79" s="108" t="s">
        <v>255</v>
      </c>
      <c r="D79" s="180">
        <v>0.21428571428571427</v>
      </c>
      <c r="E79" s="180">
        <v>0.11904761904761904</v>
      </c>
      <c r="F79" s="180">
        <v>0.66666666666666663</v>
      </c>
      <c r="G79" s="180" t="s">
        <v>436</v>
      </c>
      <c r="H79" s="109">
        <v>42</v>
      </c>
      <c r="I79" s="19"/>
      <c r="J79" s="18"/>
    </row>
    <row r="80" spans="1:10" ht="28.2" customHeight="1">
      <c r="A80" s="216"/>
      <c r="B80" s="262"/>
      <c r="C80" s="108" t="s">
        <v>397</v>
      </c>
      <c r="D80" s="180">
        <v>0.33333333333333331</v>
      </c>
      <c r="E80" s="180">
        <v>0</v>
      </c>
      <c r="F80" s="180">
        <v>0.66666666666666663</v>
      </c>
      <c r="G80" s="180" t="s">
        <v>436</v>
      </c>
      <c r="H80" s="109">
        <v>3</v>
      </c>
      <c r="I80" s="19"/>
      <c r="J80" s="18"/>
    </row>
    <row r="81" spans="1:10" ht="28.2" customHeight="1">
      <c r="A81" s="216"/>
      <c r="B81" s="263"/>
      <c r="C81" s="108" t="s">
        <v>398</v>
      </c>
      <c r="D81" s="180">
        <v>1</v>
      </c>
      <c r="E81" s="180">
        <v>0</v>
      </c>
      <c r="F81" s="180">
        <v>0</v>
      </c>
      <c r="G81" s="180" t="s">
        <v>436</v>
      </c>
      <c r="H81" s="109">
        <v>1</v>
      </c>
      <c r="I81" s="19"/>
      <c r="J81" s="18"/>
    </row>
    <row r="82" spans="1:10" ht="28.2" customHeight="1">
      <c r="A82" s="11"/>
      <c r="B82" s="218" t="s">
        <v>63</v>
      </c>
      <c r="C82" s="96" t="s">
        <v>256</v>
      </c>
      <c r="D82" s="181">
        <v>0</v>
      </c>
      <c r="E82" s="181">
        <v>0</v>
      </c>
      <c r="F82" s="181">
        <v>0</v>
      </c>
      <c r="G82" s="181">
        <v>1</v>
      </c>
      <c r="H82" s="97">
        <v>12</v>
      </c>
      <c r="I82" s="19"/>
      <c r="J82" s="18"/>
    </row>
    <row r="83" spans="1:10" ht="28.2" customHeight="1">
      <c r="A83" s="11"/>
      <c r="B83" s="259" t="s">
        <v>244</v>
      </c>
      <c r="C83" s="108" t="s">
        <v>256</v>
      </c>
      <c r="D83" s="180">
        <v>0</v>
      </c>
      <c r="E83" s="180">
        <v>0</v>
      </c>
      <c r="F83" s="180">
        <v>0</v>
      </c>
      <c r="G83" s="180">
        <v>1</v>
      </c>
      <c r="H83" s="109">
        <v>160</v>
      </c>
      <c r="I83" s="19"/>
      <c r="J83" s="18"/>
    </row>
    <row r="84" spans="1:10" ht="28.2" customHeight="1">
      <c r="A84" s="11"/>
      <c r="B84" s="260"/>
      <c r="C84" s="108" t="s">
        <v>257</v>
      </c>
      <c r="D84" s="180">
        <v>0</v>
      </c>
      <c r="E84" s="180">
        <v>0</v>
      </c>
      <c r="F84" s="180">
        <v>0</v>
      </c>
      <c r="G84" s="180">
        <v>1</v>
      </c>
      <c r="H84" s="109">
        <v>210</v>
      </c>
      <c r="I84" s="19"/>
      <c r="J84" s="18"/>
    </row>
    <row r="85" spans="1:10" ht="28.2" customHeight="1">
      <c r="A85" s="11"/>
      <c r="B85" s="217" t="s">
        <v>342</v>
      </c>
      <c r="C85" s="96" t="s">
        <v>389</v>
      </c>
      <c r="D85" s="181">
        <v>0</v>
      </c>
      <c r="E85" s="181">
        <v>0</v>
      </c>
      <c r="F85" s="181">
        <v>0</v>
      </c>
      <c r="G85" s="181">
        <v>1</v>
      </c>
      <c r="H85" s="97">
        <v>163</v>
      </c>
      <c r="I85" s="19"/>
      <c r="J85" s="18"/>
    </row>
    <row r="86" spans="1:10" ht="28.2" customHeight="1">
      <c r="A86" s="11"/>
      <c r="B86" s="229" t="s">
        <v>11</v>
      </c>
      <c r="C86" s="108" t="s">
        <v>258</v>
      </c>
      <c r="D86" s="180">
        <v>0</v>
      </c>
      <c r="E86" s="180">
        <v>0</v>
      </c>
      <c r="F86" s="180">
        <v>0</v>
      </c>
      <c r="G86" s="180">
        <v>1</v>
      </c>
      <c r="H86" s="109">
        <v>24</v>
      </c>
      <c r="I86" s="19"/>
      <c r="J86" s="18"/>
    </row>
    <row r="87" spans="1:10" ht="28.2" customHeight="1">
      <c r="A87" s="11"/>
      <c r="B87" s="254" t="s">
        <v>12</v>
      </c>
      <c r="C87" s="255"/>
      <c r="D87" s="155">
        <v>0.5126420784040826</v>
      </c>
      <c r="E87" s="155">
        <v>0.14590582231500812</v>
      </c>
      <c r="F87" s="155">
        <v>0.20946416144746</v>
      </c>
      <c r="G87" s="155">
        <v>0.13198793783344931</v>
      </c>
      <c r="H87" s="92">
        <f>SUM(H9:H86)</f>
        <v>4311</v>
      </c>
      <c r="I87" s="19"/>
      <c r="J87" s="18"/>
    </row>
    <row r="88" spans="1:10" ht="19.2" customHeight="1">
      <c r="A88" s="207"/>
      <c r="B88" s="214" t="s">
        <v>437</v>
      </c>
      <c r="C88" s="208"/>
      <c r="D88" s="209"/>
      <c r="E88" s="209"/>
      <c r="F88" s="209"/>
      <c r="G88" s="209"/>
      <c r="H88" s="210"/>
      <c r="I88" s="211"/>
      <c r="J88" s="18"/>
    </row>
    <row r="89" spans="1:10" ht="22.2" customHeight="1">
      <c r="A89" s="14"/>
      <c r="B89" s="189" t="s">
        <v>395</v>
      </c>
      <c r="C89" s="34"/>
      <c r="D89" s="93"/>
      <c r="E89" s="93"/>
      <c r="F89" s="93"/>
      <c r="G89" s="93"/>
      <c r="H89" s="93"/>
      <c r="I89" s="21"/>
      <c r="J89" s="18"/>
    </row>
    <row r="90" spans="1:10" ht="28.2" customHeight="1">
      <c r="A90" s="206"/>
      <c r="B90" s="227"/>
      <c r="C90" s="227"/>
      <c r="D90" s="227"/>
      <c r="E90" s="227"/>
      <c r="F90" s="227"/>
      <c r="G90" s="227"/>
      <c r="H90" s="227"/>
      <c r="I90" s="227"/>
      <c r="J90" s="227"/>
    </row>
    <row r="91" spans="1:10" s="213" customFormat="1" ht="18.600000000000001" customHeight="1">
      <c r="A91" s="1"/>
      <c r="B91" s="36"/>
      <c r="C91" s="35"/>
      <c r="D91" s="221"/>
      <c r="E91" s="221"/>
      <c r="F91" s="221"/>
      <c r="G91" s="221"/>
      <c r="H91" s="222"/>
      <c r="I91" s="18"/>
      <c r="J91" s="212"/>
    </row>
    <row r="92" spans="1:10" ht="28.2" customHeight="1">
      <c r="A92" s="22"/>
      <c r="B92" s="185"/>
      <c r="D92" s="223"/>
      <c r="E92" s="223"/>
      <c r="F92" s="223"/>
      <c r="G92" s="223"/>
      <c r="H92" s="223"/>
      <c r="I92" s="23"/>
      <c r="J92" s="18"/>
    </row>
    <row r="93" spans="1:10" ht="19.2" customHeight="1">
      <c r="A93" s="22"/>
      <c r="B93" s="24"/>
      <c r="D93" s="94"/>
      <c r="E93" s="94"/>
      <c r="F93" s="94"/>
      <c r="G93" s="94"/>
      <c r="H93" s="78"/>
      <c r="I93" s="23"/>
      <c r="J93" s="18"/>
    </row>
    <row r="94" spans="1:10">
      <c r="A94" s="22"/>
      <c r="B94" s="24"/>
      <c r="D94" s="94"/>
      <c r="E94" s="94"/>
      <c r="F94" s="94"/>
      <c r="G94" s="94"/>
      <c r="H94" s="78"/>
      <c r="I94" s="23"/>
      <c r="J94" s="18"/>
    </row>
    <row r="95" spans="1:10" s="22" customFormat="1">
      <c r="B95" s="24"/>
      <c r="D95" s="94"/>
      <c r="E95" s="94"/>
      <c r="F95" s="94"/>
      <c r="G95" s="94"/>
      <c r="H95" s="78"/>
      <c r="I95" s="23"/>
    </row>
    <row r="96" spans="1:10" s="22" customFormat="1">
      <c r="B96" s="37"/>
      <c r="C96" s="23"/>
      <c r="D96" s="78"/>
      <c r="E96" s="78"/>
      <c r="F96" s="78"/>
      <c r="G96" s="78"/>
      <c r="H96" s="78"/>
      <c r="I96" s="23"/>
    </row>
    <row r="97" spans="2:9" s="22" customFormat="1">
      <c r="B97" s="37"/>
      <c r="C97" s="23"/>
      <c r="D97" s="78"/>
      <c r="E97" s="78"/>
      <c r="F97" s="78"/>
      <c r="G97" s="78"/>
      <c r="H97" s="78"/>
      <c r="I97" s="23"/>
    </row>
    <row r="98" spans="2:9" s="22" customFormat="1">
      <c r="B98" s="37"/>
      <c r="C98" s="23"/>
      <c r="D98" s="78"/>
      <c r="E98" s="78"/>
      <c r="F98" s="78"/>
      <c r="G98" s="78"/>
      <c r="H98" s="78"/>
      <c r="I98" s="23"/>
    </row>
    <row r="99" spans="2:9" s="22" customFormat="1" ht="66.75" customHeight="1">
      <c r="B99" s="37"/>
      <c r="C99" s="23"/>
      <c r="D99" s="78"/>
      <c r="E99" s="78"/>
      <c r="F99" s="78"/>
      <c r="G99" s="78"/>
      <c r="H99" s="78"/>
      <c r="I99" s="23"/>
    </row>
    <row r="100" spans="2:9" s="22" customFormat="1">
      <c r="B100" s="37"/>
      <c r="C100" s="23"/>
      <c r="D100" s="78"/>
      <c r="E100" s="78"/>
      <c r="F100" s="78"/>
      <c r="G100" s="78"/>
      <c r="H100" s="78"/>
      <c r="I100" s="23"/>
    </row>
    <row r="101" spans="2:9" s="22" customFormat="1">
      <c r="B101" s="37"/>
      <c r="C101" s="23"/>
      <c r="D101" s="78"/>
      <c r="E101" s="78"/>
      <c r="F101" s="78"/>
      <c r="G101" s="78"/>
      <c r="H101" s="78"/>
      <c r="I101" s="23"/>
    </row>
    <row r="102" spans="2:9" s="22" customFormat="1">
      <c r="B102" s="37"/>
      <c r="C102" s="23"/>
      <c r="D102" s="78"/>
      <c r="E102" s="78"/>
      <c r="F102" s="78"/>
      <c r="G102" s="78"/>
      <c r="H102" s="78"/>
      <c r="I102" s="23"/>
    </row>
    <row r="103" spans="2:9" s="22" customFormat="1">
      <c r="B103" s="37"/>
      <c r="C103" s="23"/>
      <c r="D103" s="78"/>
      <c r="E103" s="78"/>
      <c r="F103" s="78"/>
      <c r="G103" s="78"/>
      <c r="H103" s="78"/>
      <c r="I103" s="23"/>
    </row>
    <row r="104" spans="2:9" s="22" customFormat="1">
      <c r="B104" s="37"/>
      <c r="C104" s="23"/>
      <c r="D104" s="78"/>
      <c r="E104" s="78"/>
      <c r="F104" s="78"/>
      <c r="G104" s="78"/>
      <c r="H104" s="78"/>
      <c r="I104" s="23"/>
    </row>
    <row r="105" spans="2:9" s="22" customFormat="1">
      <c r="B105" s="37"/>
      <c r="C105" s="23"/>
      <c r="D105" s="78"/>
      <c r="E105" s="78"/>
      <c r="F105" s="78"/>
      <c r="G105" s="78"/>
      <c r="H105" s="78"/>
      <c r="I105" s="23"/>
    </row>
    <row r="106" spans="2:9" s="22" customFormat="1">
      <c r="B106" s="37"/>
      <c r="C106" s="23"/>
      <c r="D106" s="78"/>
      <c r="E106" s="78"/>
      <c r="F106" s="78"/>
      <c r="G106" s="78"/>
      <c r="H106" s="78"/>
      <c r="I106" s="23"/>
    </row>
    <row r="107" spans="2:9" s="22" customFormat="1">
      <c r="B107" s="37"/>
      <c r="C107" s="23"/>
      <c r="D107" s="78"/>
      <c r="E107" s="78"/>
      <c r="F107" s="78"/>
      <c r="G107" s="78"/>
      <c r="H107" s="78"/>
      <c r="I107" s="23"/>
    </row>
    <row r="108" spans="2:9" s="22" customFormat="1">
      <c r="B108" s="37"/>
      <c r="C108" s="23"/>
      <c r="D108" s="78"/>
      <c r="E108" s="78"/>
      <c r="F108" s="78"/>
      <c r="G108" s="78"/>
      <c r="H108" s="78"/>
      <c r="I108" s="23"/>
    </row>
    <row r="109" spans="2:9" s="22" customFormat="1">
      <c r="B109" s="37"/>
      <c r="C109" s="23"/>
      <c r="D109" s="78"/>
      <c r="E109" s="78"/>
      <c r="F109" s="78"/>
      <c r="G109" s="78"/>
      <c r="H109" s="78"/>
      <c r="I109" s="23"/>
    </row>
    <row r="110" spans="2:9" s="22" customFormat="1">
      <c r="B110" s="37"/>
      <c r="C110" s="23"/>
      <c r="D110" s="78"/>
      <c r="E110" s="78"/>
      <c r="F110" s="78"/>
      <c r="G110" s="78"/>
      <c r="H110" s="78"/>
      <c r="I110" s="23"/>
    </row>
    <row r="111" spans="2:9" s="22" customFormat="1">
      <c r="B111" s="37"/>
      <c r="C111" s="23"/>
      <c r="D111" s="78"/>
      <c r="E111" s="78"/>
      <c r="F111" s="78"/>
      <c r="G111" s="78"/>
      <c r="H111" s="78"/>
      <c r="I111" s="23"/>
    </row>
    <row r="112" spans="2:9" s="22" customFormat="1">
      <c r="B112" s="37"/>
      <c r="C112" s="23"/>
      <c r="D112" s="78"/>
      <c r="E112" s="78"/>
      <c r="F112" s="78"/>
      <c r="G112" s="78"/>
      <c r="H112" s="78"/>
      <c r="I112" s="23"/>
    </row>
    <row r="113" spans="2:9" s="22" customFormat="1">
      <c r="B113" s="37"/>
      <c r="C113" s="23"/>
      <c r="D113" s="78"/>
      <c r="E113" s="78"/>
      <c r="F113" s="78"/>
      <c r="G113" s="78"/>
      <c r="H113" s="78"/>
      <c r="I113" s="23"/>
    </row>
    <row r="114" spans="2:9" s="22" customFormat="1">
      <c r="B114" s="37"/>
      <c r="C114" s="23"/>
      <c r="D114" s="78"/>
      <c r="E114" s="78"/>
      <c r="F114" s="78"/>
      <c r="G114" s="78"/>
      <c r="H114" s="78"/>
      <c r="I114" s="23"/>
    </row>
    <row r="115" spans="2:9" s="22" customFormat="1">
      <c r="B115" s="37"/>
      <c r="C115" s="23"/>
      <c r="D115" s="78"/>
      <c r="E115" s="78"/>
      <c r="F115" s="78"/>
      <c r="G115" s="78"/>
      <c r="H115" s="78"/>
      <c r="I115" s="23"/>
    </row>
    <row r="116" spans="2:9" s="22" customFormat="1">
      <c r="B116" s="37"/>
      <c r="C116" s="23"/>
      <c r="D116" s="78"/>
      <c r="E116" s="78"/>
      <c r="F116" s="78"/>
      <c r="G116" s="78"/>
      <c r="H116" s="78"/>
      <c r="I116" s="23"/>
    </row>
    <row r="117" spans="2:9" s="22" customFormat="1">
      <c r="B117" s="37"/>
      <c r="C117" s="23"/>
      <c r="D117" s="78"/>
      <c r="E117" s="78"/>
      <c r="F117" s="78"/>
      <c r="G117" s="78"/>
      <c r="H117" s="78"/>
      <c r="I117" s="23"/>
    </row>
    <row r="118" spans="2:9" s="22" customFormat="1">
      <c r="B118" s="37"/>
      <c r="C118" s="23"/>
      <c r="D118" s="78"/>
      <c r="E118" s="78"/>
      <c r="F118" s="78"/>
      <c r="G118" s="78"/>
      <c r="H118" s="78"/>
      <c r="I118" s="23"/>
    </row>
    <row r="119" spans="2:9" s="22" customFormat="1">
      <c r="B119" s="37"/>
      <c r="C119" s="23"/>
      <c r="D119" s="78"/>
      <c r="E119" s="78"/>
      <c r="F119" s="78"/>
      <c r="G119" s="78"/>
      <c r="H119" s="78"/>
      <c r="I119" s="23"/>
    </row>
    <row r="120" spans="2:9" s="22" customFormat="1">
      <c r="B120" s="37"/>
      <c r="C120" s="23"/>
      <c r="D120" s="78"/>
      <c r="E120" s="78"/>
      <c r="F120" s="78"/>
      <c r="G120" s="78"/>
      <c r="H120" s="78"/>
      <c r="I120" s="23"/>
    </row>
    <row r="121" spans="2:9" s="22" customFormat="1">
      <c r="B121" s="37"/>
      <c r="C121" s="23"/>
      <c r="D121" s="78"/>
      <c r="E121" s="78"/>
      <c r="F121" s="78"/>
      <c r="G121" s="78"/>
      <c r="H121" s="78"/>
      <c r="I121" s="23"/>
    </row>
    <row r="122" spans="2:9" s="22" customFormat="1">
      <c r="B122" s="37"/>
      <c r="C122" s="23"/>
      <c r="D122" s="78"/>
      <c r="E122" s="78"/>
      <c r="F122" s="78"/>
      <c r="G122" s="78"/>
      <c r="H122" s="78"/>
      <c r="I122" s="23"/>
    </row>
    <row r="123" spans="2:9" s="22" customFormat="1">
      <c r="B123" s="37"/>
      <c r="C123" s="23"/>
      <c r="D123" s="78"/>
      <c r="E123" s="78"/>
      <c r="F123" s="78"/>
      <c r="G123" s="78"/>
      <c r="H123" s="78"/>
      <c r="I123" s="23"/>
    </row>
    <row r="124" spans="2:9" s="22" customFormat="1">
      <c r="B124" s="24"/>
      <c r="D124" s="94"/>
      <c r="E124" s="94"/>
      <c r="F124" s="94"/>
      <c r="G124" s="94"/>
      <c r="H124" s="94"/>
    </row>
    <row r="125" spans="2:9" s="22" customFormat="1">
      <c r="B125" s="24"/>
      <c r="D125" s="94"/>
      <c r="E125" s="94"/>
      <c r="F125" s="94"/>
      <c r="G125" s="94"/>
      <c r="H125" s="94"/>
    </row>
    <row r="126" spans="2:9" s="22" customFormat="1">
      <c r="B126" s="24"/>
      <c r="D126" s="94"/>
      <c r="E126" s="94"/>
      <c r="F126" s="94"/>
      <c r="G126" s="94"/>
      <c r="H126" s="94"/>
    </row>
    <row r="127" spans="2:9" s="22" customFormat="1">
      <c r="B127" s="24"/>
      <c r="D127" s="94"/>
      <c r="E127" s="94"/>
      <c r="F127" s="94"/>
      <c r="G127" s="94"/>
      <c r="H127" s="94"/>
    </row>
    <row r="128" spans="2:9" s="22" customFormat="1">
      <c r="B128" s="37"/>
      <c r="C128" s="23"/>
      <c r="D128" s="78"/>
      <c r="E128" s="78"/>
      <c r="F128" s="78"/>
      <c r="G128" s="78"/>
      <c r="H128" s="78"/>
      <c r="I128" s="23"/>
    </row>
    <row r="129" spans="2:10" s="22" customFormat="1">
      <c r="B129" s="37"/>
      <c r="C129" s="23"/>
      <c r="D129" s="78"/>
      <c r="E129" s="78"/>
      <c r="F129" s="78"/>
      <c r="G129" s="78"/>
      <c r="H129" s="78"/>
      <c r="I129" s="23"/>
    </row>
    <row r="130" spans="2:10" s="22" customFormat="1">
      <c r="B130" s="37"/>
      <c r="C130" s="23"/>
      <c r="D130" s="78"/>
      <c r="E130" s="78"/>
      <c r="F130" s="78"/>
      <c r="G130" s="78"/>
      <c r="H130" s="78"/>
      <c r="I130" s="23"/>
    </row>
    <row r="131" spans="2:10" s="22" customFormat="1">
      <c r="B131" s="37"/>
      <c r="C131" s="23"/>
      <c r="D131" s="78"/>
      <c r="E131" s="78"/>
      <c r="F131" s="78"/>
      <c r="G131" s="78"/>
      <c r="H131" s="78"/>
      <c r="I131" s="23"/>
      <c r="J131" s="23"/>
    </row>
    <row r="132" spans="2:10" s="22" customFormat="1" ht="59.25" customHeight="1">
      <c r="B132" s="37"/>
      <c r="C132" s="23"/>
      <c r="D132" s="78"/>
      <c r="E132" s="78"/>
      <c r="F132" s="78"/>
      <c r="G132" s="78"/>
      <c r="H132" s="78"/>
      <c r="I132" s="23"/>
      <c r="J132" s="23"/>
    </row>
    <row r="133" spans="2:10" s="22" customFormat="1">
      <c r="B133" s="37"/>
      <c r="C133" s="23"/>
      <c r="D133" s="78"/>
      <c r="E133" s="78"/>
      <c r="F133" s="78"/>
      <c r="G133" s="78"/>
      <c r="H133" s="78"/>
      <c r="I133" s="23"/>
      <c r="J133" s="23"/>
    </row>
    <row r="134" spans="2:10" s="22" customFormat="1">
      <c r="B134" s="37"/>
      <c r="C134" s="23"/>
      <c r="D134" s="78"/>
      <c r="E134" s="78"/>
      <c r="F134" s="78"/>
      <c r="G134" s="78"/>
      <c r="H134" s="78"/>
      <c r="I134" s="23"/>
      <c r="J134" s="23"/>
    </row>
    <row r="135" spans="2:10" s="22" customFormat="1">
      <c r="B135" s="37"/>
      <c r="C135" s="23"/>
      <c r="D135" s="78"/>
      <c r="E135" s="78"/>
      <c r="F135" s="78"/>
      <c r="G135" s="78"/>
      <c r="H135" s="78"/>
      <c r="I135" s="23"/>
      <c r="J135" s="23"/>
    </row>
    <row r="136" spans="2:10" s="22" customFormat="1">
      <c r="B136" s="37"/>
      <c r="C136" s="23"/>
      <c r="D136" s="78"/>
      <c r="E136" s="78"/>
      <c r="F136" s="78"/>
      <c r="G136" s="78"/>
      <c r="H136" s="78"/>
      <c r="I136" s="23"/>
      <c r="J136" s="23"/>
    </row>
    <row r="137" spans="2:10" s="22" customFormat="1">
      <c r="B137" s="37"/>
      <c r="C137" s="23"/>
      <c r="D137" s="78"/>
      <c r="E137" s="78"/>
      <c r="F137" s="78"/>
      <c r="G137" s="78"/>
      <c r="H137" s="78"/>
      <c r="I137" s="23"/>
      <c r="J137" s="23"/>
    </row>
    <row r="138" spans="2:10" s="22" customFormat="1">
      <c r="B138" s="37"/>
      <c r="C138" s="23"/>
      <c r="D138" s="78"/>
      <c r="E138" s="78"/>
      <c r="F138" s="78"/>
      <c r="G138" s="78"/>
      <c r="H138" s="78"/>
      <c r="I138" s="23"/>
      <c r="J138" s="23"/>
    </row>
    <row r="139" spans="2:10" s="22" customFormat="1">
      <c r="B139" s="37"/>
      <c r="C139" s="23"/>
      <c r="D139" s="78"/>
      <c r="E139" s="78"/>
      <c r="F139" s="78"/>
      <c r="G139" s="78"/>
      <c r="H139" s="78"/>
      <c r="I139" s="23"/>
      <c r="J139" s="23"/>
    </row>
    <row r="140" spans="2:10" s="22" customFormat="1">
      <c r="B140" s="37"/>
      <c r="C140" s="23"/>
      <c r="D140" s="78"/>
      <c r="E140" s="78"/>
      <c r="F140" s="78"/>
      <c r="G140" s="78"/>
      <c r="H140" s="78"/>
      <c r="I140" s="23"/>
      <c r="J140" s="23"/>
    </row>
    <row r="141" spans="2:10" s="22" customFormat="1">
      <c r="B141" s="37"/>
      <c r="C141" s="23"/>
      <c r="D141" s="78"/>
      <c r="E141" s="78"/>
      <c r="F141" s="78"/>
      <c r="G141" s="78"/>
      <c r="H141" s="78"/>
      <c r="I141" s="23"/>
      <c r="J141" s="23"/>
    </row>
    <row r="142" spans="2:10" s="22" customFormat="1">
      <c r="B142" s="37"/>
      <c r="C142" s="23"/>
      <c r="D142" s="78"/>
      <c r="E142" s="78"/>
      <c r="F142" s="78"/>
      <c r="G142" s="78"/>
      <c r="H142" s="78"/>
      <c r="I142" s="23"/>
      <c r="J142" s="23"/>
    </row>
    <row r="143" spans="2:10" s="22" customFormat="1">
      <c r="B143" s="37"/>
      <c r="C143" s="23"/>
      <c r="D143" s="78"/>
      <c r="E143" s="78"/>
      <c r="F143" s="78"/>
      <c r="G143" s="78"/>
      <c r="H143" s="78"/>
      <c r="I143" s="23"/>
      <c r="J143" s="23"/>
    </row>
    <row r="144" spans="2:10" s="22" customFormat="1">
      <c r="B144" s="37"/>
      <c r="C144" s="23"/>
      <c r="D144" s="78"/>
      <c r="E144" s="78"/>
      <c r="F144" s="78"/>
      <c r="G144" s="78"/>
      <c r="H144" s="78"/>
      <c r="I144" s="23"/>
      <c r="J144" s="23"/>
    </row>
    <row r="145" spans="2:10" s="22" customFormat="1">
      <c r="B145" s="37"/>
      <c r="C145" s="23"/>
      <c r="D145" s="78"/>
      <c r="E145" s="78"/>
      <c r="F145" s="78"/>
      <c r="G145" s="78"/>
      <c r="H145" s="78"/>
      <c r="I145" s="23"/>
      <c r="J145" s="23"/>
    </row>
    <row r="146" spans="2:10" s="22" customFormat="1">
      <c r="B146" s="37"/>
      <c r="C146" s="23"/>
      <c r="D146" s="78"/>
      <c r="E146" s="78"/>
      <c r="F146" s="78"/>
      <c r="G146" s="78"/>
      <c r="H146" s="78"/>
      <c r="I146" s="23"/>
      <c r="J146" s="23"/>
    </row>
    <row r="147" spans="2:10" s="22" customFormat="1">
      <c r="B147" s="37"/>
      <c r="C147" s="23"/>
      <c r="D147" s="78"/>
      <c r="E147" s="78"/>
      <c r="F147" s="78"/>
      <c r="G147" s="78"/>
      <c r="H147" s="78"/>
      <c r="I147" s="23"/>
      <c r="J147" s="23"/>
    </row>
    <row r="148" spans="2:10" s="22" customFormat="1">
      <c r="B148" s="37"/>
      <c r="C148" s="23"/>
      <c r="D148" s="78"/>
      <c r="E148" s="78"/>
      <c r="F148" s="78"/>
      <c r="G148" s="78"/>
      <c r="H148" s="78"/>
      <c r="I148" s="23"/>
      <c r="J148" s="23"/>
    </row>
    <row r="149" spans="2:10" s="22" customFormat="1">
      <c r="B149" s="37"/>
      <c r="C149" s="23"/>
      <c r="D149" s="78"/>
      <c r="E149" s="78"/>
      <c r="F149" s="78"/>
      <c r="G149" s="78"/>
      <c r="H149" s="78"/>
      <c r="I149" s="23"/>
      <c r="J149" s="23"/>
    </row>
    <row r="150" spans="2:10" s="22" customFormat="1">
      <c r="B150" s="37"/>
      <c r="C150" s="23"/>
      <c r="D150" s="78"/>
      <c r="E150" s="78"/>
      <c r="F150" s="78"/>
      <c r="G150" s="78"/>
      <c r="H150" s="78"/>
      <c r="I150" s="23"/>
      <c r="J150" s="23"/>
    </row>
    <row r="151" spans="2:10" s="22" customFormat="1">
      <c r="B151" s="37"/>
      <c r="C151" s="23"/>
      <c r="D151" s="78"/>
      <c r="E151" s="78"/>
      <c r="F151" s="78"/>
      <c r="G151" s="78"/>
      <c r="H151" s="78"/>
      <c r="I151" s="23"/>
      <c r="J151" s="23"/>
    </row>
    <row r="152" spans="2:10" s="22" customFormat="1">
      <c r="B152" s="37"/>
      <c r="C152" s="23"/>
      <c r="D152" s="78"/>
      <c r="E152" s="78"/>
      <c r="F152" s="78"/>
      <c r="G152" s="78"/>
      <c r="H152" s="78"/>
      <c r="I152" s="23"/>
      <c r="J152" s="23"/>
    </row>
    <row r="153" spans="2:10" s="22" customFormat="1">
      <c r="B153" s="37"/>
      <c r="C153" s="23"/>
      <c r="D153" s="78"/>
      <c r="E153" s="78"/>
      <c r="F153" s="78"/>
      <c r="G153" s="78"/>
      <c r="H153" s="78"/>
      <c r="I153" s="23"/>
      <c r="J153" s="23"/>
    </row>
    <row r="154" spans="2:10" s="22" customFormat="1">
      <c r="B154" s="37"/>
      <c r="C154" s="23"/>
      <c r="D154" s="78"/>
      <c r="E154" s="78"/>
      <c r="F154" s="78"/>
      <c r="G154" s="78"/>
      <c r="H154" s="78"/>
      <c r="I154" s="23"/>
      <c r="J154" s="23"/>
    </row>
    <row r="155" spans="2:10" s="22" customFormat="1">
      <c r="B155" s="37"/>
      <c r="C155" s="23"/>
      <c r="D155" s="78"/>
      <c r="E155" s="78"/>
      <c r="F155" s="78"/>
      <c r="G155" s="78"/>
      <c r="H155" s="78"/>
      <c r="I155" s="23"/>
      <c r="J155" s="23"/>
    </row>
    <row r="156" spans="2:10" s="22" customFormat="1">
      <c r="B156" s="37"/>
      <c r="C156" s="23"/>
      <c r="D156" s="78"/>
      <c r="E156" s="78"/>
      <c r="F156" s="78"/>
      <c r="G156" s="78"/>
      <c r="H156" s="78"/>
      <c r="I156" s="23"/>
      <c r="J156" s="23"/>
    </row>
    <row r="157" spans="2:10" s="22" customFormat="1">
      <c r="B157" s="37"/>
      <c r="C157" s="23"/>
      <c r="D157" s="78"/>
      <c r="E157" s="78"/>
      <c r="F157" s="78"/>
      <c r="G157" s="78"/>
      <c r="H157" s="78"/>
      <c r="I157" s="23"/>
      <c r="J157" s="23"/>
    </row>
    <row r="158" spans="2:10" s="22" customFormat="1">
      <c r="B158" s="37"/>
      <c r="C158" s="23"/>
      <c r="D158" s="78"/>
      <c r="E158" s="78"/>
      <c r="F158" s="78"/>
      <c r="G158" s="78"/>
      <c r="H158" s="78"/>
      <c r="I158" s="23"/>
      <c r="J158" s="23"/>
    </row>
    <row r="159" spans="2:10" s="22" customFormat="1">
      <c r="B159" s="37"/>
      <c r="C159" s="23"/>
      <c r="D159" s="78"/>
      <c r="E159" s="78"/>
      <c r="F159" s="78"/>
      <c r="G159" s="78"/>
      <c r="H159" s="78"/>
      <c r="I159" s="23"/>
      <c r="J159" s="23"/>
    </row>
    <row r="160" spans="2:10" s="22" customFormat="1">
      <c r="B160" s="37"/>
      <c r="C160" s="23"/>
      <c r="D160" s="78"/>
      <c r="E160" s="78"/>
      <c r="F160" s="78"/>
      <c r="G160" s="78"/>
      <c r="H160" s="78"/>
      <c r="I160" s="23"/>
      <c r="J160" s="23"/>
    </row>
    <row r="161" spans="2:10" s="22" customFormat="1">
      <c r="B161" s="37"/>
      <c r="C161" s="23"/>
      <c r="D161" s="78"/>
      <c r="E161" s="78"/>
      <c r="F161" s="78"/>
      <c r="G161" s="78"/>
      <c r="H161" s="78"/>
      <c r="I161" s="23"/>
      <c r="J161" s="23"/>
    </row>
    <row r="162" spans="2:10" s="22" customFormat="1">
      <c r="B162" s="37"/>
      <c r="C162" s="23"/>
      <c r="D162" s="78"/>
      <c r="E162" s="78"/>
      <c r="F162" s="78"/>
      <c r="G162" s="78"/>
      <c r="H162" s="78"/>
      <c r="I162" s="23"/>
      <c r="J162" s="23"/>
    </row>
    <row r="163" spans="2:10" s="22" customFormat="1">
      <c r="B163" s="37"/>
      <c r="C163" s="23"/>
      <c r="D163" s="78"/>
      <c r="E163" s="78"/>
      <c r="F163" s="78"/>
      <c r="G163" s="78"/>
      <c r="H163" s="78"/>
      <c r="I163" s="23"/>
      <c r="J163" s="23"/>
    </row>
    <row r="164" spans="2:10" s="22" customFormat="1">
      <c r="B164" s="37"/>
      <c r="C164" s="23"/>
      <c r="D164" s="78"/>
      <c r="E164" s="78"/>
      <c r="F164" s="78"/>
      <c r="G164" s="78"/>
      <c r="H164" s="78"/>
      <c r="I164" s="23"/>
      <c r="J164" s="23"/>
    </row>
    <row r="165" spans="2:10" s="22" customFormat="1">
      <c r="B165" s="37"/>
      <c r="C165" s="23"/>
      <c r="D165" s="78"/>
      <c r="E165" s="78"/>
      <c r="F165" s="78"/>
      <c r="G165" s="78"/>
      <c r="H165" s="78"/>
      <c r="I165" s="23"/>
      <c r="J165" s="23"/>
    </row>
    <row r="166" spans="2:10" s="22" customFormat="1">
      <c r="B166" s="37"/>
      <c r="C166" s="23"/>
      <c r="D166" s="78"/>
      <c r="E166" s="78"/>
      <c r="F166" s="78"/>
      <c r="G166" s="78"/>
      <c r="H166" s="78"/>
      <c r="I166" s="23"/>
      <c r="J166" s="23"/>
    </row>
    <row r="167" spans="2:10" s="22" customFormat="1">
      <c r="B167" s="37"/>
      <c r="C167" s="23"/>
      <c r="D167" s="78"/>
      <c r="E167" s="78"/>
      <c r="F167" s="78"/>
      <c r="G167" s="78"/>
      <c r="H167" s="78"/>
      <c r="I167" s="23"/>
      <c r="J167" s="23"/>
    </row>
    <row r="168" spans="2:10" s="22" customFormat="1">
      <c r="B168" s="37"/>
      <c r="C168" s="23"/>
      <c r="D168" s="78"/>
      <c r="E168" s="78"/>
      <c r="F168" s="78"/>
      <c r="G168" s="78"/>
      <c r="H168" s="78"/>
      <c r="I168" s="23"/>
      <c r="J168" s="23"/>
    </row>
    <row r="169" spans="2:10" s="22" customFormat="1">
      <c r="B169" s="37"/>
      <c r="C169" s="23"/>
      <c r="D169" s="78"/>
      <c r="E169" s="78"/>
      <c r="F169" s="78"/>
      <c r="G169" s="78"/>
      <c r="H169" s="78"/>
      <c r="I169" s="23"/>
      <c r="J169" s="23"/>
    </row>
    <row r="170" spans="2:10" s="22" customFormat="1">
      <c r="B170" s="37"/>
      <c r="C170" s="23"/>
      <c r="D170" s="78"/>
      <c r="E170" s="78"/>
      <c r="F170" s="78"/>
      <c r="G170" s="78"/>
      <c r="H170" s="78"/>
      <c r="I170" s="23"/>
      <c r="J170" s="23"/>
    </row>
    <row r="171" spans="2:10" s="22" customFormat="1">
      <c r="B171" s="37"/>
      <c r="C171" s="23"/>
      <c r="D171" s="78"/>
      <c r="E171" s="78"/>
      <c r="F171" s="78"/>
      <c r="G171" s="78"/>
      <c r="H171" s="78"/>
      <c r="I171" s="23"/>
      <c r="J171" s="23"/>
    </row>
    <row r="172" spans="2:10" s="22" customFormat="1">
      <c r="B172" s="37"/>
      <c r="C172" s="23"/>
      <c r="D172" s="78"/>
      <c r="E172" s="78"/>
      <c r="F172" s="78"/>
      <c r="G172" s="78"/>
      <c r="H172" s="78"/>
      <c r="I172" s="23"/>
      <c r="J172" s="23"/>
    </row>
    <row r="173" spans="2:10" s="22" customFormat="1">
      <c r="B173" s="37"/>
      <c r="C173" s="23"/>
      <c r="D173" s="78"/>
      <c r="E173" s="78"/>
      <c r="F173" s="78"/>
      <c r="G173" s="78"/>
      <c r="H173" s="78"/>
      <c r="I173" s="23"/>
      <c r="J173" s="23"/>
    </row>
    <row r="174" spans="2:10" s="22" customFormat="1">
      <c r="B174" s="37"/>
      <c r="C174" s="23"/>
      <c r="D174" s="78"/>
      <c r="E174" s="78"/>
      <c r="F174" s="78"/>
      <c r="G174" s="78"/>
      <c r="H174" s="78"/>
      <c r="I174" s="23"/>
      <c r="J174" s="23"/>
    </row>
    <row r="175" spans="2:10" s="22" customFormat="1">
      <c r="B175" s="37"/>
      <c r="C175" s="23"/>
      <c r="D175" s="78"/>
      <c r="E175" s="78"/>
      <c r="F175" s="78"/>
      <c r="G175" s="78"/>
      <c r="H175" s="78"/>
      <c r="I175" s="23"/>
      <c r="J175" s="23"/>
    </row>
    <row r="176" spans="2:10" s="22" customFormat="1">
      <c r="B176" s="37"/>
      <c r="C176" s="23"/>
      <c r="D176" s="78"/>
      <c r="E176" s="78"/>
      <c r="F176" s="78"/>
      <c r="G176" s="78"/>
      <c r="H176" s="78"/>
      <c r="I176" s="23"/>
      <c r="J176" s="23"/>
    </row>
    <row r="177" spans="2:10" s="22" customFormat="1">
      <c r="B177" s="37"/>
      <c r="C177" s="23"/>
      <c r="D177" s="78"/>
      <c r="E177" s="78"/>
      <c r="F177" s="78"/>
      <c r="G177" s="78"/>
      <c r="H177" s="78"/>
      <c r="I177" s="23"/>
      <c r="J177" s="23"/>
    </row>
    <row r="178" spans="2:10" s="22" customFormat="1">
      <c r="B178" s="37"/>
      <c r="C178" s="23"/>
      <c r="D178" s="78"/>
      <c r="E178" s="78"/>
      <c r="F178" s="78"/>
      <c r="G178" s="78"/>
      <c r="H178" s="78"/>
      <c r="I178" s="23"/>
      <c r="J178" s="23"/>
    </row>
    <row r="179" spans="2:10" s="22" customFormat="1">
      <c r="B179" s="37"/>
      <c r="C179" s="23"/>
      <c r="D179" s="78"/>
      <c r="E179" s="78"/>
      <c r="F179" s="78"/>
      <c r="G179" s="78"/>
      <c r="H179" s="78"/>
      <c r="I179" s="23"/>
      <c r="J179" s="23"/>
    </row>
    <row r="180" spans="2:10" s="22" customFormat="1">
      <c r="B180" s="37"/>
      <c r="C180" s="23"/>
      <c r="D180" s="78"/>
      <c r="E180" s="78"/>
      <c r="F180" s="78"/>
      <c r="G180" s="78"/>
      <c r="H180" s="78"/>
      <c r="I180" s="23"/>
      <c r="J180" s="23"/>
    </row>
    <row r="181" spans="2:10" s="22" customFormat="1">
      <c r="B181" s="37"/>
      <c r="C181" s="23"/>
      <c r="D181" s="78"/>
      <c r="E181" s="78"/>
      <c r="F181" s="78"/>
      <c r="G181" s="78"/>
      <c r="H181" s="78"/>
      <c r="I181" s="23"/>
      <c r="J181" s="23"/>
    </row>
    <row r="182" spans="2:10" s="22" customFormat="1">
      <c r="B182" s="37"/>
      <c r="C182" s="23"/>
      <c r="D182" s="78"/>
      <c r="E182" s="78"/>
      <c r="F182" s="78"/>
      <c r="G182" s="78"/>
      <c r="H182" s="78"/>
      <c r="I182" s="23"/>
      <c r="J182" s="23"/>
    </row>
    <row r="183" spans="2:10" s="22" customFormat="1">
      <c r="B183" s="37"/>
      <c r="C183" s="23"/>
      <c r="D183" s="78"/>
      <c r="E183" s="78"/>
      <c r="F183" s="78"/>
      <c r="G183" s="78"/>
      <c r="H183" s="78"/>
      <c r="I183" s="23"/>
      <c r="J183" s="23"/>
    </row>
    <row r="184" spans="2:10" s="22" customFormat="1">
      <c r="B184" s="37"/>
      <c r="C184" s="23"/>
      <c r="D184" s="78"/>
      <c r="E184" s="78"/>
      <c r="F184" s="78"/>
      <c r="G184" s="78"/>
      <c r="H184" s="78"/>
      <c r="I184" s="23"/>
      <c r="J184" s="23"/>
    </row>
    <row r="185" spans="2:10" s="22" customFormat="1">
      <c r="B185" s="37"/>
      <c r="C185" s="23"/>
      <c r="D185" s="78"/>
      <c r="E185" s="78"/>
      <c r="F185" s="78"/>
      <c r="G185" s="78"/>
      <c r="H185" s="78"/>
      <c r="I185" s="23"/>
      <c r="J185" s="23"/>
    </row>
    <row r="186" spans="2:10" s="22" customFormat="1">
      <c r="B186" s="37"/>
      <c r="C186" s="23"/>
      <c r="D186" s="78"/>
      <c r="E186" s="78"/>
      <c r="F186" s="78"/>
      <c r="G186" s="78"/>
      <c r="H186" s="78"/>
      <c r="I186" s="23"/>
      <c r="J186" s="23"/>
    </row>
    <row r="187" spans="2:10" s="22" customFormat="1">
      <c r="B187" s="37"/>
      <c r="C187" s="23"/>
      <c r="D187" s="78"/>
      <c r="E187" s="78"/>
      <c r="F187" s="78"/>
      <c r="G187" s="78"/>
      <c r="H187" s="78"/>
      <c r="I187" s="23"/>
      <c r="J187" s="23"/>
    </row>
    <row r="188" spans="2:10" s="22" customFormat="1">
      <c r="B188" s="37"/>
      <c r="C188" s="23"/>
      <c r="D188" s="78"/>
      <c r="E188" s="78"/>
      <c r="F188" s="78"/>
      <c r="G188" s="78"/>
      <c r="H188" s="78"/>
      <c r="I188" s="23"/>
      <c r="J188" s="23"/>
    </row>
    <row r="189" spans="2:10" s="22" customFormat="1">
      <c r="B189" s="37"/>
      <c r="C189" s="23"/>
      <c r="D189" s="78"/>
      <c r="E189" s="78"/>
      <c r="F189" s="78"/>
      <c r="G189" s="78"/>
      <c r="H189" s="78"/>
      <c r="I189" s="23"/>
      <c r="J189" s="23"/>
    </row>
    <row r="190" spans="2:10" s="22" customFormat="1">
      <c r="B190" s="37"/>
      <c r="C190" s="23"/>
      <c r="D190" s="78"/>
      <c r="E190" s="78"/>
      <c r="F190" s="78"/>
      <c r="G190" s="78"/>
      <c r="H190" s="78"/>
      <c r="I190" s="23"/>
      <c r="J190" s="23"/>
    </row>
    <row r="191" spans="2:10" s="22" customFormat="1">
      <c r="B191" s="37"/>
      <c r="C191" s="23"/>
      <c r="D191" s="78"/>
      <c r="E191" s="78"/>
      <c r="F191" s="78"/>
      <c r="G191" s="78"/>
      <c r="H191" s="78"/>
      <c r="I191" s="23"/>
      <c r="J191" s="23"/>
    </row>
    <row r="192" spans="2:10" s="22" customFormat="1">
      <c r="B192" s="37"/>
      <c r="C192" s="23"/>
      <c r="D192" s="78"/>
      <c r="E192" s="78"/>
      <c r="F192" s="78"/>
      <c r="G192" s="78"/>
      <c r="H192" s="78"/>
      <c r="I192" s="23"/>
      <c r="J192" s="23"/>
    </row>
    <row r="193" spans="2:10" s="22" customFormat="1">
      <c r="B193" s="37"/>
      <c r="C193" s="23"/>
      <c r="D193" s="78"/>
      <c r="E193" s="78"/>
      <c r="F193" s="78"/>
      <c r="G193" s="78"/>
      <c r="H193" s="78"/>
      <c r="I193" s="23"/>
      <c r="J193" s="23"/>
    </row>
    <row r="194" spans="2:10" s="22" customFormat="1">
      <c r="B194" s="37"/>
      <c r="C194" s="23"/>
      <c r="D194" s="78"/>
      <c r="E194" s="78"/>
      <c r="F194" s="78"/>
      <c r="G194" s="78"/>
      <c r="H194" s="78"/>
      <c r="I194" s="23"/>
      <c r="J194" s="23"/>
    </row>
    <row r="195" spans="2:10" s="22" customFormat="1">
      <c r="B195" s="37"/>
      <c r="C195" s="23"/>
      <c r="D195" s="78"/>
      <c r="E195" s="78"/>
      <c r="F195" s="78"/>
      <c r="G195" s="78"/>
      <c r="H195" s="78"/>
      <c r="I195" s="23"/>
      <c r="J195" s="23"/>
    </row>
    <row r="196" spans="2:10" s="22" customFormat="1">
      <c r="B196" s="37"/>
      <c r="C196" s="23"/>
      <c r="D196" s="78"/>
      <c r="E196" s="78"/>
      <c r="F196" s="78"/>
      <c r="G196" s="78"/>
      <c r="H196" s="78"/>
      <c r="I196" s="23"/>
      <c r="J196" s="23"/>
    </row>
    <row r="197" spans="2:10" s="22" customFormat="1">
      <c r="B197" s="37"/>
      <c r="C197" s="23"/>
      <c r="D197" s="78"/>
      <c r="E197" s="78"/>
      <c r="F197" s="78"/>
      <c r="G197" s="78"/>
      <c r="H197" s="78"/>
      <c r="I197" s="23"/>
      <c r="J197" s="23"/>
    </row>
    <row r="198" spans="2:10" s="22" customFormat="1">
      <c r="B198" s="37"/>
      <c r="C198" s="23"/>
      <c r="D198" s="78"/>
      <c r="E198" s="78"/>
      <c r="F198" s="78"/>
      <c r="G198" s="78"/>
      <c r="H198" s="78"/>
      <c r="I198" s="23"/>
      <c r="J198" s="23"/>
    </row>
    <row r="199" spans="2:10" s="22" customFormat="1">
      <c r="B199" s="37"/>
      <c r="C199" s="23"/>
      <c r="D199" s="78"/>
      <c r="E199" s="78"/>
      <c r="F199" s="78"/>
      <c r="G199" s="78"/>
      <c r="H199" s="78"/>
      <c r="I199" s="23"/>
      <c r="J199" s="23"/>
    </row>
    <row r="200" spans="2:10" s="22" customFormat="1">
      <c r="B200" s="37"/>
      <c r="C200" s="23"/>
      <c r="D200" s="78"/>
      <c r="E200" s="78"/>
      <c r="F200" s="78"/>
      <c r="G200" s="78"/>
      <c r="H200" s="78"/>
      <c r="I200" s="23"/>
      <c r="J200" s="23"/>
    </row>
    <row r="201" spans="2:10" s="22" customFormat="1">
      <c r="B201" s="37"/>
      <c r="C201" s="23"/>
      <c r="D201" s="78"/>
      <c r="E201" s="78"/>
      <c r="F201" s="78"/>
      <c r="G201" s="78"/>
      <c r="H201" s="78"/>
      <c r="I201" s="23"/>
      <c r="J201" s="23"/>
    </row>
    <row r="202" spans="2:10" s="22" customFormat="1">
      <c r="B202" s="37"/>
      <c r="C202" s="23"/>
      <c r="D202" s="78"/>
      <c r="E202" s="78"/>
      <c r="F202" s="78"/>
      <c r="G202" s="78"/>
      <c r="H202" s="78"/>
      <c r="I202" s="23"/>
      <c r="J202" s="23"/>
    </row>
    <row r="203" spans="2:10" s="22" customFormat="1">
      <c r="B203" s="24"/>
      <c r="D203" s="94"/>
      <c r="E203" s="94"/>
      <c r="F203" s="94"/>
      <c r="G203" s="94"/>
      <c r="H203" s="94"/>
      <c r="J203" s="23"/>
    </row>
    <row r="204" spans="2:10" s="22" customFormat="1">
      <c r="B204" s="24"/>
      <c r="D204" s="94"/>
      <c r="E204" s="94"/>
      <c r="F204" s="94"/>
      <c r="G204" s="94"/>
      <c r="H204" s="94"/>
      <c r="J204" s="23"/>
    </row>
    <row r="205" spans="2:10" s="22" customFormat="1">
      <c r="B205" s="24"/>
      <c r="D205" s="94"/>
      <c r="E205" s="94"/>
      <c r="F205" s="94"/>
      <c r="G205" s="94"/>
      <c r="H205" s="94"/>
      <c r="J205" s="23"/>
    </row>
    <row r="206" spans="2:10" s="22" customFormat="1">
      <c r="B206" s="37"/>
      <c r="C206" s="23"/>
      <c r="D206" s="78"/>
      <c r="E206" s="78"/>
      <c r="F206" s="78"/>
      <c r="G206" s="78"/>
      <c r="H206" s="78"/>
      <c r="I206" s="23"/>
    </row>
    <row r="207" spans="2:10" s="22" customFormat="1">
      <c r="B207" s="37"/>
      <c r="C207" s="23"/>
      <c r="D207" s="78"/>
      <c r="E207" s="78"/>
      <c r="F207" s="78"/>
      <c r="G207" s="78"/>
      <c r="H207" s="78"/>
      <c r="I207" s="23"/>
    </row>
    <row r="208" spans="2:10" s="22" customFormat="1">
      <c r="B208" s="37"/>
      <c r="C208" s="23"/>
      <c r="D208" s="78"/>
      <c r="E208" s="78"/>
      <c r="F208" s="78"/>
      <c r="G208" s="78"/>
      <c r="H208" s="78"/>
      <c r="I208" s="23"/>
    </row>
    <row r="209" spans="2:9" s="22" customFormat="1">
      <c r="B209" s="37"/>
      <c r="C209" s="23"/>
      <c r="D209" s="78"/>
      <c r="E209" s="78"/>
      <c r="F209" s="78"/>
      <c r="G209" s="78"/>
      <c r="H209" s="78"/>
      <c r="I209" s="23"/>
    </row>
    <row r="210" spans="2:9" s="22" customFormat="1" ht="50.25" customHeight="1">
      <c r="B210" s="37"/>
      <c r="C210" s="23"/>
      <c r="D210" s="78"/>
      <c r="E210" s="78"/>
      <c r="F210" s="78"/>
      <c r="G210" s="78"/>
      <c r="H210" s="78"/>
      <c r="I210" s="23"/>
    </row>
    <row r="211" spans="2:9" s="22" customFormat="1">
      <c r="B211" s="37"/>
      <c r="C211" s="23"/>
      <c r="D211" s="78"/>
      <c r="E211" s="78"/>
      <c r="F211" s="78"/>
      <c r="G211" s="78"/>
      <c r="H211" s="78"/>
      <c r="I211" s="23"/>
    </row>
    <row r="212" spans="2:9" s="22" customFormat="1">
      <c r="B212" s="37"/>
      <c r="C212" s="23"/>
      <c r="D212" s="78"/>
      <c r="E212" s="78"/>
      <c r="F212" s="78"/>
      <c r="G212" s="78"/>
      <c r="H212" s="78"/>
      <c r="I212" s="23"/>
    </row>
    <row r="213" spans="2:9" s="22" customFormat="1">
      <c r="B213" s="37"/>
      <c r="C213" s="23"/>
      <c r="D213" s="78"/>
      <c r="E213" s="78"/>
      <c r="F213" s="78"/>
      <c r="G213" s="78"/>
      <c r="H213" s="78"/>
      <c r="I213" s="23"/>
    </row>
    <row r="214" spans="2:9" s="22" customFormat="1">
      <c r="B214" s="37"/>
      <c r="C214" s="23"/>
      <c r="D214" s="78"/>
      <c r="E214" s="78"/>
      <c r="F214" s="78"/>
      <c r="G214" s="78"/>
      <c r="H214" s="78"/>
      <c r="I214" s="23"/>
    </row>
    <row r="215" spans="2:9" s="22" customFormat="1">
      <c r="B215" s="37"/>
      <c r="C215" s="23"/>
      <c r="D215" s="78"/>
      <c r="E215" s="78"/>
      <c r="F215" s="78"/>
      <c r="G215" s="78"/>
      <c r="H215" s="78"/>
      <c r="I215" s="23"/>
    </row>
    <row r="216" spans="2:9" s="22" customFormat="1">
      <c r="B216" s="37"/>
      <c r="C216" s="23"/>
      <c r="D216" s="78"/>
      <c r="E216" s="78"/>
      <c r="F216" s="78"/>
      <c r="G216" s="78"/>
      <c r="H216" s="78"/>
      <c r="I216" s="23"/>
    </row>
    <row r="217" spans="2:9" s="22" customFormat="1">
      <c r="B217" s="37"/>
      <c r="C217" s="23"/>
      <c r="D217" s="78"/>
      <c r="E217" s="78"/>
      <c r="F217" s="78"/>
      <c r="G217" s="78"/>
      <c r="H217" s="78"/>
      <c r="I217" s="23"/>
    </row>
    <row r="218" spans="2:9" s="22" customFormat="1">
      <c r="B218" s="37"/>
      <c r="C218" s="23"/>
      <c r="D218" s="78"/>
      <c r="E218" s="78"/>
      <c r="F218" s="78"/>
      <c r="G218" s="78"/>
      <c r="H218" s="78"/>
      <c r="I218" s="23"/>
    </row>
    <row r="219" spans="2:9" s="22" customFormat="1">
      <c r="B219" s="37"/>
      <c r="C219" s="23"/>
      <c r="D219" s="78"/>
      <c r="E219" s="78"/>
      <c r="F219" s="78"/>
      <c r="G219" s="78"/>
      <c r="H219" s="78"/>
      <c r="I219" s="23"/>
    </row>
    <row r="220" spans="2:9" s="22" customFormat="1">
      <c r="B220" s="37"/>
      <c r="C220" s="23"/>
      <c r="D220" s="78"/>
      <c r="E220" s="78"/>
      <c r="F220" s="78"/>
      <c r="G220" s="78"/>
      <c r="H220" s="78"/>
      <c r="I220" s="23"/>
    </row>
    <row r="221" spans="2:9" s="22" customFormat="1">
      <c r="B221" s="37"/>
      <c r="C221" s="23"/>
      <c r="D221" s="78"/>
      <c r="E221" s="78"/>
      <c r="F221" s="78"/>
      <c r="G221" s="78"/>
      <c r="H221" s="78"/>
      <c r="I221" s="23"/>
    </row>
    <row r="222" spans="2:9" s="22" customFormat="1">
      <c r="B222" s="37"/>
      <c r="C222" s="23"/>
      <c r="D222" s="78"/>
      <c r="E222" s="78"/>
      <c r="F222" s="78"/>
      <c r="G222" s="78"/>
      <c r="H222" s="78"/>
      <c r="I222" s="23"/>
    </row>
    <row r="223" spans="2:9" s="22" customFormat="1">
      <c r="B223" s="37"/>
      <c r="C223" s="23"/>
      <c r="D223" s="78"/>
      <c r="E223" s="78"/>
      <c r="F223" s="78"/>
      <c r="G223" s="78"/>
      <c r="H223" s="78"/>
      <c r="I223" s="23"/>
    </row>
    <row r="224" spans="2:9" s="22" customFormat="1">
      <c r="B224" s="37"/>
      <c r="C224" s="23"/>
      <c r="D224" s="78"/>
      <c r="E224" s="78"/>
      <c r="F224" s="78"/>
      <c r="G224" s="78"/>
      <c r="H224" s="78"/>
      <c r="I224" s="23"/>
    </row>
    <row r="225" spans="2:9" s="22" customFormat="1">
      <c r="B225" s="37"/>
      <c r="C225" s="23"/>
      <c r="D225" s="78"/>
      <c r="E225" s="78"/>
      <c r="F225" s="78"/>
      <c r="G225" s="78"/>
      <c r="H225" s="78"/>
      <c r="I225" s="23"/>
    </row>
    <row r="226" spans="2:9" s="22" customFormat="1">
      <c r="B226" s="37"/>
      <c r="C226" s="23"/>
      <c r="D226" s="78"/>
      <c r="E226" s="78"/>
      <c r="F226" s="78"/>
      <c r="G226" s="78"/>
      <c r="H226" s="78"/>
      <c r="I226" s="23"/>
    </row>
    <row r="227" spans="2:9" s="22" customFormat="1">
      <c r="B227" s="37"/>
      <c r="C227" s="23"/>
      <c r="D227" s="78"/>
      <c r="E227" s="78"/>
      <c r="F227" s="78"/>
      <c r="G227" s="78"/>
      <c r="H227" s="78"/>
      <c r="I227" s="23"/>
    </row>
    <row r="228" spans="2:9" s="22" customFormat="1">
      <c r="B228" s="37"/>
      <c r="C228" s="23"/>
      <c r="D228" s="78"/>
      <c r="E228" s="78"/>
      <c r="F228" s="78"/>
      <c r="G228" s="78"/>
      <c r="H228" s="78"/>
      <c r="I228" s="23"/>
    </row>
    <row r="229" spans="2:9" s="22" customFormat="1">
      <c r="B229" s="37"/>
      <c r="C229" s="23"/>
      <c r="D229" s="78"/>
      <c r="E229" s="78"/>
      <c r="F229" s="78"/>
      <c r="G229" s="78"/>
      <c r="H229" s="78"/>
      <c r="I229" s="23"/>
    </row>
    <row r="230" spans="2:9" s="22" customFormat="1">
      <c r="B230" s="37"/>
      <c r="C230" s="23"/>
      <c r="D230" s="78"/>
      <c r="E230" s="78"/>
      <c r="F230" s="78"/>
      <c r="G230" s="78"/>
      <c r="H230" s="78"/>
      <c r="I230" s="23"/>
    </row>
    <row r="231" spans="2:9" s="22" customFormat="1">
      <c r="B231" s="37"/>
      <c r="C231" s="23"/>
      <c r="D231" s="78"/>
      <c r="E231" s="78"/>
      <c r="F231" s="78"/>
      <c r="G231" s="78"/>
      <c r="H231" s="78"/>
      <c r="I231" s="23"/>
    </row>
    <row r="232" spans="2:9" s="22" customFormat="1">
      <c r="B232" s="37"/>
      <c r="C232" s="23"/>
      <c r="D232" s="78"/>
      <c r="E232" s="78"/>
      <c r="F232" s="78"/>
      <c r="G232" s="78"/>
      <c r="H232" s="78"/>
      <c r="I232" s="23"/>
    </row>
    <row r="233" spans="2:9" s="22" customFormat="1">
      <c r="B233" s="37"/>
      <c r="C233" s="23"/>
      <c r="D233" s="78"/>
      <c r="E233" s="78"/>
      <c r="F233" s="78"/>
      <c r="G233" s="78"/>
      <c r="H233" s="78"/>
      <c r="I233" s="23"/>
    </row>
    <row r="234" spans="2:9" s="22" customFormat="1">
      <c r="B234" s="37"/>
      <c r="C234" s="23"/>
      <c r="D234" s="78"/>
      <c r="E234" s="78"/>
      <c r="F234" s="78"/>
      <c r="G234" s="78"/>
      <c r="H234" s="78"/>
      <c r="I234" s="23"/>
    </row>
    <row r="235" spans="2:9" s="22" customFormat="1">
      <c r="B235" s="37"/>
      <c r="C235" s="23"/>
      <c r="D235" s="78"/>
      <c r="E235" s="78"/>
      <c r="F235" s="78"/>
      <c r="G235" s="78"/>
      <c r="H235" s="78"/>
      <c r="I235" s="23"/>
    </row>
    <row r="236" spans="2:9" s="22" customFormat="1">
      <c r="B236" s="37"/>
      <c r="C236" s="23"/>
      <c r="D236" s="78"/>
      <c r="E236" s="78"/>
      <c r="F236" s="78"/>
      <c r="G236" s="78"/>
      <c r="H236" s="78"/>
      <c r="I236" s="23"/>
    </row>
    <row r="237" spans="2:9" s="22" customFormat="1">
      <c r="B237" s="37"/>
      <c r="C237" s="23"/>
      <c r="D237" s="78"/>
      <c r="E237" s="78"/>
      <c r="F237" s="78"/>
      <c r="G237" s="78"/>
      <c r="H237" s="78"/>
      <c r="I237" s="23"/>
    </row>
    <row r="238" spans="2:9" s="22" customFormat="1">
      <c r="B238" s="37"/>
      <c r="C238" s="23"/>
      <c r="D238" s="78"/>
      <c r="E238" s="78"/>
      <c r="F238" s="78"/>
      <c r="G238" s="78"/>
      <c r="H238" s="78"/>
      <c r="I238" s="23"/>
    </row>
    <row r="239" spans="2:9" s="22" customFormat="1">
      <c r="B239" s="37"/>
      <c r="C239" s="23"/>
      <c r="D239" s="78"/>
      <c r="E239" s="78"/>
      <c r="F239" s="78"/>
      <c r="G239" s="78"/>
      <c r="H239" s="78"/>
      <c r="I239" s="23"/>
    </row>
    <row r="240" spans="2:9" s="22" customFormat="1">
      <c r="B240" s="37"/>
      <c r="C240" s="23"/>
      <c r="D240" s="78"/>
      <c r="E240" s="78"/>
      <c r="F240" s="78"/>
      <c r="G240" s="78"/>
      <c r="H240" s="78"/>
      <c r="I240" s="23"/>
    </row>
    <row r="241" spans="2:9" s="22" customFormat="1">
      <c r="B241" s="37"/>
      <c r="C241" s="23"/>
      <c r="D241" s="78"/>
      <c r="E241" s="78"/>
      <c r="F241" s="78"/>
      <c r="G241" s="78"/>
      <c r="H241" s="78"/>
      <c r="I241" s="23"/>
    </row>
    <row r="242" spans="2:9" s="22" customFormat="1">
      <c r="B242" s="37"/>
      <c r="C242" s="23"/>
      <c r="D242" s="78"/>
      <c r="E242" s="78"/>
      <c r="F242" s="78"/>
      <c r="G242" s="78"/>
      <c r="H242" s="78"/>
      <c r="I242" s="23"/>
    </row>
    <row r="243" spans="2:9" s="22" customFormat="1">
      <c r="B243" s="37"/>
      <c r="C243" s="23"/>
      <c r="D243" s="78"/>
      <c r="E243" s="78"/>
      <c r="F243" s="78"/>
      <c r="G243" s="78"/>
      <c r="H243" s="78"/>
      <c r="I243" s="23"/>
    </row>
    <row r="244" spans="2:9" s="22" customFormat="1">
      <c r="B244" s="37"/>
      <c r="C244" s="23"/>
      <c r="D244" s="78"/>
      <c r="E244" s="78"/>
      <c r="F244" s="78"/>
      <c r="G244" s="78"/>
      <c r="H244" s="78"/>
      <c r="I244" s="23"/>
    </row>
    <row r="245" spans="2:9" s="22" customFormat="1">
      <c r="B245" s="37"/>
      <c r="C245" s="23"/>
      <c r="D245" s="78"/>
      <c r="E245" s="78"/>
      <c r="F245" s="78"/>
      <c r="G245" s="78"/>
      <c r="H245" s="78"/>
      <c r="I245" s="23"/>
    </row>
    <row r="246" spans="2:9" s="22" customFormat="1">
      <c r="B246" s="37"/>
      <c r="C246" s="23"/>
      <c r="D246" s="78"/>
      <c r="E246" s="78"/>
      <c r="F246" s="78"/>
      <c r="G246" s="78"/>
      <c r="H246" s="78"/>
      <c r="I246" s="23"/>
    </row>
    <row r="247" spans="2:9" s="22" customFormat="1">
      <c r="B247" s="24"/>
      <c r="D247" s="94"/>
      <c r="E247" s="94"/>
      <c r="F247" s="94"/>
      <c r="G247" s="94"/>
      <c r="H247" s="94"/>
    </row>
    <row r="248" spans="2:9" s="22" customFormat="1">
      <c r="B248" s="24"/>
      <c r="D248" s="94"/>
      <c r="E248" s="94"/>
      <c r="F248" s="94"/>
      <c r="G248" s="94"/>
      <c r="H248" s="94"/>
    </row>
    <row r="249" spans="2:9" s="22" customFormat="1">
      <c r="B249" s="24"/>
      <c r="D249" s="94"/>
      <c r="E249" s="94"/>
      <c r="F249" s="94"/>
      <c r="G249" s="94"/>
      <c r="H249" s="94"/>
    </row>
    <row r="250" spans="2:9" s="22" customFormat="1">
      <c r="B250" s="37"/>
      <c r="C250" s="23"/>
      <c r="D250" s="78"/>
      <c r="E250" s="78"/>
      <c r="F250" s="78"/>
      <c r="G250" s="78"/>
      <c r="H250" s="78"/>
      <c r="I250" s="23"/>
    </row>
    <row r="251" spans="2:9" s="22" customFormat="1">
      <c r="B251" s="37"/>
      <c r="C251" s="23"/>
      <c r="D251" s="78"/>
      <c r="E251" s="78"/>
      <c r="F251" s="78"/>
      <c r="G251" s="78"/>
      <c r="H251" s="78"/>
      <c r="I251" s="23"/>
    </row>
    <row r="252" spans="2:9" s="22" customFormat="1">
      <c r="B252" s="37"/>
      <c r="C252" s="23"/>
      <c r="D252" s="78"/>
      <c r="E252" s="78"/>
      <c r="F252" s="78"/>
      <c r="G252" s="78"/>
      <c r="H252" s="78"/>
      <c r="I252" s="23"/>
    </row>
    <row r="253" spans="2:9" s="22" customFormat="1">
      <c r="B253" s="37"/>
      <c r="C253" s="23"/>
      <c r="D253" s="78"/>
      <c r="E253" s="78"/>
      <c r="F253" s="78"/>
      <c r="G253" s="78"/>
      <c r="H253" s="78"/>
      <c r="I253" s="23"/>
    </row>
    <row r="254" spans="2:9" s="22" customFormat="1">
      <c r="B254" s="37"/>
      <c r="C254" s="23"/>
      <c r="D254" s="78"/>
      <c r="E254" s="78"/>
      <c r="F254" s="78"/>
      <c r="G254" s="78"/>
      <c r="H254" s="78"/>
      <c r="I254" s="23"/>
    </row>
    <row r="255" spans="2:9" s="22" customFormat="1">
      <c r="B255" s="37"/>
      <c r="C255" s="23"/>
      <c r="D255" s="78"/>
      <c r="E255" s="78"/>
      <c r="F255" s="78"/>
      <c r="G255" s="78"/>
      <c r="H255" s="78"/>
      <c r="I255" s="23"/>
    </row>
    <row r="256" spans="2:9" s="22" customFormat="1">
      <c r="B256" s="37"/>
      <c r="C256" s="23"/>
      <c r="D256" s="78"/>
      <c r="E256" s="78"/>
      <c r="F256" s="78"/>
      <c r="G256" s="78"/>
      <c r="H256" s="78"/>
      <c r="I256" s="23"/>
    </row>
    <row r="257" spans="2:9" s="22" customFormat="1">
      <c r="B257" s="37"/>
      <c r="C257" s="23"/>
      <c r="D257" s="78"/>
      <c r="E257" s="78"/>
      <c r="F257" s="78"/>
      <c r="G257" s="78"/>
      <c r="H257" s="78"/>
      <c r="I257" s="23"/>
    </row>
    <row r="258" spans="2:9" s="22" customFormat="1">
      <c r="B258" s="37"/>
      <c r="C258" s="23"/>
      <c r="D258" s="78"/>
      <c r="E258" s="78"/>
      <c r="F258" s="78"/>
      <c r="G258" s="78"/>
      <c r="H258" s="78"/>
      <c r="I258" s="23"/>
    </row>
    <row r="259" spans="2:9" s="22" customFormat="1">
      <c r="B259" s="37"/>
      <c r="C259" s="23"/>
      <c r="D259" s="78"/>
      <c r="E259" s="78"/>
      <c r="F259" s="78"/>
      <c r="G259" s="78"/>
      <c r="H259" s="78"/>
      <c r="I259" s="23"/>
    </row>
    <row r="260" spans="2:9" s="22" customFormat="1">
      <c r="B260" s="37"/>
      <c r="C260" s="23"/>
      <c r="D260" s="78"/>
      <c r="E260" s="78"/>
      <c r="F260" s="78"/>
      <c r="G260" s="78"/>
      <c r="H260" s="78"/>
      <c r="I260" s="23"/>
    </row>
    <row r="261" spans="2:9" s="22" customFormat="1">
      <c r="B261" s="37"/>
      <c r="C261" s="23"/>
      <c r="D261" s="78"/>
      <c r="E261" s="78"/>
      <c r="F261" s="78"/>
      <c r="G261" s="78"/>
      <c r="H261" s="78"/>
      <c r="I261" s="23"/>
    </row>
    <row r="262" spans="2:9" s="22" customFormat="1">
      <c r="B262" s="37"/>
      <c r="C262" s="23"/>
      <c r="D262" s="78"/>
      <c r="E262" s="78"/>
      <c r="F262" s="78"/>
      <c r="G262" s="78"/>
      <c r="H262" s="78"/>
      <c r="I262" s="23"/>
    </row>
    <row r="263" spans="2:9" s="22" customFormat="1">
      <c r="B263" s="37"/>
      <c r="C263" s="23"/>
      <c r="D263" s="78"/>
      <c r="E263" s="78"/>
      <c r="F263" s="78"/>
      <c r="G263" s="78"/>
      <c r="H263" s="78"/>
      <c r="I263" s="23"/>
    </row>
    <row r="264" spans="2:9" s="22" customFormat="1">
      <c r="B264" s="37"/>
      <c r="C264" s="23"/>
      <c r="D264" s="78"/>
      <c r="E264" s="78"/>
      <c r="F264" s="78"/>
      <c r="G264" s="78"/>
      <c r="H264" s="78"/>
      <c r="I264" s="23"/>
    </row>
    <row r="265" spans="2:9" s="22" customFormat="1">
      <c r="B265" s="37"/>
      <c r="C265" s="23"/>
      <c r="D265" s="78"/>
      <c r="E265" s="78"/>
      <c r="F265" s="78"/>
      <c r="G265" s="78"/>
      <c r="H265" s="78"/>
      <c r="I265" s="23"/>
    </row>
    <row r="266" spans="2:9" s="22" customFormat="1">
      <c r="B266" s="37"/>
      <c r="C266" s="23"/>
      <c r="D266" s="78"/>
      <c r="E266" s="78"/>
      <c r="F266" s="78"/>
      <c r="G266" s="78"/>
      <c r="H266" s="78"/>
      <c r="I266" s="23"/>
    </row>
    <row r="267" spans="2:9" s="22" customFormat="1">
      <c r="B267" s="37"/>
      <c r="C267" s="23"/>
      <c r="D267" s="78"/>
      <c r="E267" s="78"/>
      <c r="F267" s="78"/>
      <c r="G267" s="78"/>
      <c r="H267" s="78"/>
      <c r="I267" s="23"/>
    </row>
    <row r="268" spans="2:9" s="22" customFormat="1">
      <c r="B268" s="37"/>
      <c r="C268" s="23"/>
      <c r="D268" s="78"/>
      <c r="E268" s="78"/>
      <c r="F268" s="78"/>
      <c r="G268" s="78"/>
      <c r="H268" s="78"/>
      <c r="I268" s="23"/>
    </row>
    <row r="269" spans="2:9" s="22" customFormat="1">
      <c r="B269" s="37"/>
      <c r="C269" s="23"/>
      <c r="D269" s="78"/>
      <c r="E269" s="78"/>
      <c r="F269" s="78"/>
      <c r="G269" s="78"/>
      <c r="H269" s="78"/>
      <c r="I269" s="23"/>
    </row>
    <row r="270" spans="2:9" s="22" customFormat="1">
      <c r="B270" s="37"/>
      <c r="C270" s="23"/>
      <c r="D270" s="78"/>
      <c r="E270" s="78"/>
      <c r="F270" s="78"/>
      <c r="G270" s="78"/>
      <c r="H270" s="78"/>
      <c r="I270" s="23"/>
    </row>
    <row r="271" spans="2:9" s="22" customFormat="1">
      <c r="B271" s="37"/>
      <c r="C271" s="23"/>
      <c r="D271" s="78"/>
      <c r="E271" s="78"/>
      <c r="F271" s="78"/>
      <c r="G271" s="78"/>
      <c r="H271" s="78"/>
      <c r="I271" s="23"/>
    </row>
    <row r="272" spans="2:9" s="22" customFormat="1">
      <c r="B272" s="37"/>
      <c r="C272" s="23"/>
      <c r="D272" s="78"/>
      <c r="E272" s="78"/>
      <c r="F272" s="78"/>
      <c r="G272" s="78"/>
      <c r="H272" s="78"/>
      <c r="I272" s="23"/>
    </row>
    <row r="273" spans="2:9" s="22" customFormat="1">
      <c r="B273" s="37"/>
      <c r="C273" s="23"/>
      <c r="D273" s="78"/>
      <c r="E273" s="78"/>
      <c r="F273" s="78"/>
      <c r="G273" s="78"/>
      <c r="H273" s="78"/>
      <c r="I273" s="23"/>
    </row>
    <row r="274" spans="2:9" s="22" customFormat="1">
      <c r="B274" s="37"/>
      <c r="C274" s="23"/>
      <c r="D274" s="78"/>
      <c r="E274" s="78"/>
      <c r="F274" s="78"/>
      <c r="G274" s="78"/>
      <c r="H274" s="78"/>
      <c r="I274" s="23"/>
    </row>
    <row r="275" spans="2:9" s="22" customFormat="1">
      <c r="B275" s="37"/>
      <c r="C275" s="23"/>
      <c r="D275" s="78"/>
      <c r="E275" s="78"/>
      <c r="F275" s="78"/>
      <c r="G275" s="78"/>
      <c r="H275" s="78"/>
      <c r="I275" s="23"/>
    </row>
    <row r="276" spans="2:9" s="22" customFormat="1">
      <c r="B276" s="37"/>
      <c r="C276" s="23"/>
      <c r="D276" s="78"/>
      <c r="E276" s="78"/>
      <c r="F276" s="78"/>
      <c r="G276" s="78"/>
      <c r="H276" s="78"/>
      <c r="I276" s="23"/>
    </row>
    <row r="277" spans="2:9" s="22" customFormat="1">
      <c r="B277" s="37"/>
      <c r="C277" s="23"/>
      <c r="D277" s="78"/>
      <c r="E277" s="78"/>
      <c r="F277" s="78"/>
      <c r="G277" s="78"/>
      <c r="H277" s="78"/>
      <c r="I277" s="23"/>
    </row>
    <row r="278" spans="2:9" s="22" customFormat="1">
      <c r="B278" s="37"/>
      <c r="C278" s="23"/>
      <c r="D278" s="78"/>
      <c r="E278" s="78"/>
      <c r="F278" s="78"/>
      <c r="G278" s="78"/>
      <c r="H278" s="78"/>
      <c r="I278" s="23"/>
    </row>
    <row r="279" spans="2:9" s="22" customFormat="1">
      <c r="B279" s="37"/>
      <c r="C279" s="23"/>
      <c r="D279" s="78"/>
      <c r="E279" s="78"/>
      <c r="F279" s="78"/>
      <c r="G279" s="78"/>
      <c r="H279" s="78"/>
      <c r="I279" s="23"/>
    </row>
    <row r="280" spans="2:9" s="22" customFormat="1">
      <c r="B280" s="37"/>
      <c r="C280" s="23"/>
      <c r="D280" s="78"/>
      <c r="E280" s="78"/>
      <c r="F280" s="78"/>
      <c r="G280" s="78"/>
      <c r="H280" s="78"/>
      <c r="I280" s="23"/>
    </row>
    <row r="281" spans="2:9" s="22" customFormat="1">
      <c r="B281" s="37"/>
      <c r="C281" s="23"/>
      <c r="D281" s="78"/>
      <c r="E281" s="78"/>
      <c r="F281" s="78"/>
      <c r="G281" s="78"/>
      <c r="H281" s="78"/>
      <c r="I281" s="23"/>
    </row>
    <row r="282" spans="2:9" s="22" customFormat="1">
      <c r="B282" s="37"/>
      <c r="C282" s="23"/>
      <c r="D282" s="78"/>
      <c r="E282" s="78"/>
      <c r="F282" s="94"/>
      <c r="G282" s="94"/>
      <c r="H282" s="94"/>
    </row>
    <row r="283" spans="2:9" s="22" customFormat="1">
      <c r="B283" s="24"/>
      <c r="D283" s="94"/>
      <c r="E283" s="94"/>
      <c r="F283" s="94"/>
      <c r="G283" s="94"/>
      <c r="H283" s="94"/>
    </row>
    <row r="284" spans="2:9" s="22" customFormat="1">
      <c r="B284" s="24"/>
      <c r="D284" s="94"/>
      <c r="E284" s="94"/>
      <c r="F284" s="94"/>
      <c r="G284" s="94"/>
      <c r="H284" s="94"/>
    </row>
    <row r="285" spans="2:9" s="22" customFormat="1">
      <c r="B285" s="37"/>
      <c r="C285" s="23"/>
      <c r="D285" s="78"/>
      <c r="E285" s="78"/>
      <c r="F285" s="78"/>
      <c r="G285" s="78"/>
      <c r="H285" s="78"/>
      <c r="I285" s="23"/>
    </row>
    <row r="286" spans="2:9" s="22" customFormat="1">
      <c r="B286" s="37"/>
      <c r="C286" s="23"/>
      <c r="D286" s="78"/>
      <c r="E286" s="78"/>
      <c r="F286" s="78"/>
      <c r="G286" s="78"/>
      <c r="H286" s="78"/>
      <c r="I286" s="23"/>
    </row>
    <row r="287" spans="2:9" s="22" customFormat="1">
      <c r="B287" s="37"/>
      <c r="C287" s="23"/>
      <c r="D287" s="78"/>
      <c r="E287" s="78"/>
      <c r="F287" s="78"/>
      <c r="G287" s="78"/>
      <c r="H287" s="78"/>
      <c r="I287" s="23"/>
    </row>
    <row r="288" spans="2:9" s="22" customFormat="1">
      <c r="B288" s="37"/>
      <c r="C288" s="23"/>
      <c r="D288" s="78"/>
      <c r="E288" s="78"/>
      <c r="F288" s="78"/>
      <c r="G288" s="78"/>
      <c r="H288" s="78"/>
      <c r="I288" s="23"/>
    </row>
    <row r="289" spans="2:9" s="22" customFormat="1">
      <c r="B289" s="37"/>
      <c r="C289" s="23"/>
      <c r="D289" s="78"/>
      <c r="E289" s="78"/>
      <c r="F289" s="78"/>
      <c r="G289" s="78"/>
      <c r="H289" s="78"/>
      <c r="I289" s="23"/>
    </row>
    <row r="290" spans="2:9" s="22" customFormat="1">
      <c r="B290" s="37"/>
      <c r="C290" s="23"/>
      <c r="D290" s="78"/>
      <c r="E290" s="78"/>
      <c r="F290" s="78"/>
      <c r="G290" s="78"/>
      <c r="H290" s="78"/>
      <c r="I290" s="23"/>
    </row>
    <row r="291" spans="2:9" s="22" customFormat="1">
      <c r="B291" s="37"/>
      <c r="C291" s="23"/>
      <c r="D291" s="78"/>
      <c r="E291" s="78"/>
      <c r="F291" s="78"/>
      <c r="G291" s="78"/>
      <c r="H291" s="78"/>
      <c r="I291" s="23"/>
    </row>
    <row r="292" spans="2:9" s="22" customFormat="1">
      <c r="B292" s="37"/>
      <c r="C292" s="23"/>
      <c r="D292" s="78"/>
      <c r="E292" s="78"/>
      <c r="F292" s="78"/>
      <c r="G292" s="78"/>
      <c r="H292" s="78"/>
      <c r="I292" s="23"/>
    </row>
    <row r="293" spans="2:9" s="22" customFormat="1">
      <c r="B293" s="24"/>
      <c r="D293" s="94"/>
      <c r="E293" s="94"/>
      <c r="F293" s="94"/>
      <c r="G293" s="94"/>
      <c r="H293" s="94"/>
    </row>
    <row r="294" spans="2:9" s="22" customFormat="1">
      <c r="B294" s="24"/>
      <c r="D294" s="94"/>
      <c r="E294" s="94"/>
      <c r="F294" s="94"/>
      <c r="G294" s="94"/>
      <c r="H294" s="94"/>
    </row>
    <row r="295" spans="2:9" s="22" customFormat="1">
      <c r="B295" s="24"/>
      <c r="D295" s="94"/>
      <c r="E295" s="94"/>
      <c r="F295" s="94"/>
      <c r="G295" s="94"/>
      <c r="H295" s="94"/>
    </row>
    <row r="296" spans="2:9" s="22" customFormat="1">
      <c r="B296" s="37"/>
      <c r="C296" s="23"/>
      <c r="D296" s="78"/>
      <c r="E296" s="78"/>
      <c r="F296" s="78"/>
      <c r="G296" s="78"/>
      <c r="H296" s="78"/>
      <c r="I296" s="23"/>
    </row>
    <row r="297" spans="2:9" s="22" customFormat="1">
      <c r="B297" s="37"/>
      <c r="C297" s="23"/>
      <c r="D297" s="78"/>
      <c r="E297" s="78"/>
      <c r="F297" s="78"/>
      <c r="G297" s="78"/>
      <c r="H297" s="78"/>
      <c r="I297" s="23"/>
    </row>
    <row r="298" spans="2:9" s="22" customFormat="1">
      <c r="B298" s="37"/>
      <c r="C298" s="23"/>
      <c r="D298" s="78"/>
      <c r="E298" s="78"/>
      <c r="F298" s="78"/>
      <c r="G298" s="78"/>
      <c r="H298" s="78"/>
      <c r="I298" s="23"/>
    </row>
    <row r="299" spans="2:9" s="22" customFormat="1">
      <c r="B299" s="37"/>
      <c r="C299" s="23"/>
      <c r="D299" s="78"/>
      <c r="E299" s="78"/>
      <c r="F299" s="78"/>
      <c r="G299" s="78"/>
      <c r="H299" s="78"/>
      <c r="I299" s="23"/>
    </row>
    <row r="300" spans="2:9" s="22" customFormat="1">
      <c r="B300" s="37"/>
      <c r="C300" s="23"/>
      <c r="D300" s="78"/>
      <c r="E300" s="78"/>
      <c r="F300" s="78"/>
      <c r="G300" s="78"/>
      <c r="H300" s="78"/>
      <c r="I300" s="23"/>
    </row>
    <row r="301" spans="2:9" s="22" customFormat="1">
      <c r="B301" s="37"/>
      <c r="C301" s="23"/>
      <c r="D301" s="78"/>
      <c r="E301" s="78"/>
      <c r="F301" s="78"/>
      <c r="G301" s="78"/>
      <c r="H301" s="78"/>
      <c r="I301" s="23"/>
    </row>
    <row r="302" spans="2:9" s="22" customFormat="1">
      <c r="B302" s="37"/>
      <c r="C302" s="23"/>
      <c r="D302" s="78"/>
      <c r="E302" s="78"/>
      <c r="F302" s="78"/>
      <c r="G302" s="78"/>
      <c r="H302" s="78"/>
      <c r="I302" s="23"/>
    </row>
    <row r="303" spans="2:9" s="22" customFormat="1">
      <c r="B303" s="37"/>
      <c r="C303" s="23"/>
      <c r="D303" s="78"/>
      <c r="E303" s="78"/>
      <c r="F303" s="78"/>
      <c r="G303" s="78"/>
      <c r="H303" s="78"/>
      <c r="I303" s="23"/>
    </row>
    <row r="304" spans="2:9" s="22" customFormat="1">
      <c r="B304" s="37"/>
      <c r="C304" s="23"/>
      <c r="D304" s="78"/>
      <c r="E304" s="78"/>
      <c r="F304" s="78"/>
      <c r="G304" s="78"/>
      <c r="H304" s="78"/>
      <c r="I304" s="23"/>
    </row>
    <row r="305" spans="2:9" s="22" customFormat="1">
      <c r="B305" s="37"/>
      <c r="C305" s="23"/>
      <c r="D305" s="78"/>
      <c r="E305" s="78"/>
      <c r="F305" s="78"/>
      <c r="G305" s="78"/>
      <c r="H305" s="78"/>
      <c r="I305" s="23"/>
    </row>
    <row r="306" spans="2:9" s="22" customFormat="1">
      <c r="B306" s="37"/>
      <c r="C306" s="23"/>
      <c r="D306" s="78"/>
      <c r="E306" s="78"/>
      <c r="F306" s="78"/>
      <c r="G306" s="78"/>
      <c r="H306" s="78"/>
      <c r="I306" s="23"/>
    </row>
    <row r="307" spans="2:9" s="22" customFormat="1">
      <c r="B307" s="37"/>
      <c r="C307" s="23"/>
      <c r="D307" s="78"/>
      <c r="E307" s="78"/>
      <c r="F307" s="78"/>
      <c r="G307" s="78"/>
      <c r="H307" s="78"/>
      <c r="I307" s="23"/>
    </row>
    <row r="308" spans="2:9" s="22" customFormat="1">
      <c r="B308" s="37"/>
      <c r="C308" s="23"/>
      <c r="D308" s="78"/>
      <c r="E308" s="78"/>
      <c r="F308" s="78"/>
      <c r="G308" s="78"/>
      <c r="H308" s="78"/>
      <c r="I308" s="23"/>
    </row>
    <row r="309" spans="2:9" s="22" customFormat="1">
      <c r="B309" s="37"/>
      <c r="C309" s="23"/>
      <c r="D309" s="78"/>
      <c r="E309" s="78"/>
      <c r="F309" s="78"/>
      <c r="G309" s="78"/>
      <c r="H309" s="78"/>
      <c r="I309" s="23"/>
    </row>
    <row r="310" spans="2:9" s="22" customFormat="1">
      <c r="B310" s="37"/>
      <c r="C310" s="23"/>
      <c r="D310" s="78"/>
      <c r="E310" s="78"/>
      <c r="F310" s="78"/>
      <c r="G310" s="78"/>
      <c r="H310" s="78"/>
      <c r="I310" s="23"/>
    </row>
    <row r="311" spans="2:9" s="22" customFormat="1">
      <c r="B311" s="37"/>
      <c r="C311" s="23"/>
      <c r="D311" s="78"/>
      <c r="E311" s="78"/>
      <c r="F311" s="78"/>
      <c r="G311" s="78"/>
      <c r="H311" s="78"/>
      <c r="I311" s="23"/>
    </row>
    <row r="312" spans="2:9" s="22" customFormat="1">
      <c r="B312" s="37"/>
      <c r="C312" s="23"/>
      <c r="D312" s="78"/>
      <c r="E312" s="78"/>
      <c r="F312" s="78"/>
      <c r="G312" s="78"/>
      <c r="H312" s="78"/>
      <c r="I312" s="23"/>
    </row>
    <row r="313" spans="2:9" s="22" customFormat="1">
      <c r="B313" s="37"/>
      <c r="C313" s="23"/>
      <c r="D313" s="78"/>
      <c r="E313" s="78"/>
      <c r="F313" s="78"/>
      <c r="G313" s="78"/>
      <c r="H313" s="78"/>
      <c r="I313" s="23"/>
    </row>
    <row r="314" spans="2:9" s="22" customFormat="1">
      <c r="B314" s="37"/>
      <c r="C314" s="23"/>
      <c r="D314" s="78"/>
      <c r="E314" s="78"/>
      <c r="F314" s="78"/>
      <c r="G314" s="78"/>
      <c r="H314" s="78"/>
      <c r="I314" s="23"/>
    </row>
    <row r="315" spans="2:9" s="22" customFormat="1">
      <c r="B315" s="37"/>
      <c r="C315" s="23"/>
      <c r="D315" s="78"/>
      <c r="E315" s="78"/>
      <c r="F315" s="78"/>
      <c r="G315" s="78"/>
      <c r="H315" s="78"/>
      <c r="I315" s="23"/>
    </row>
    <row r="316" spans="2:9" s="22" customFormat="1">
      <c r="B316" s="37"/>
      <c r="C316" s="23"/>
      <c r="D316" s="78"/>
      <c r="E316" s="78"/>
      <c r="F316" s="78"/>
      <c r="G316" s="78"/>
      <c r="H316" s="78"/>
      <c r="I316" s="23"/>
    </row>
    <row r="317" spans="2:9" s="22" customFormat="1">
      <c r="B317" s="37"/>
      <c r="C317" s="23"/>
      <c r="D317" s="78"/>
      <c r="E317" s="78"/>
      <c r="F317" s="78"/>
      <c r="G317" s="78"/>
      <c r="H317" s="78"/>
      <c r="I317" s="23"/>
    </row>
    <row r="318" spans="2:9" s="22" customFormat="1">
      <c r="B318" s="37"/>
      <c r="C318" s="23"/>
      <c r="D318" s="78"/>
      <c r="E318" s="78"/>
      <c r="F318" s="78"/>
      <c r="G318" s="78"/>
      <c r="H318" s="78"/>
      <c r="I318" s="23"/>
    </row>
    <row r="319" spans="2:9" s="22" customFormat="1">
      <c r="B319" s="37"/>
      <c r="C319" s="23"/>
      <c r="D319" s="78"/>
      <c r="E319" s="78"/>
      <c r="F319" s="78"/>
      <c r="G319" s="78"/>
      <c r="H319" s="78"/>
      <c r="I319" s="23"/>
    </row>
    <row r="320" spans="2:9" s="22" customFormat="1">
      <c r="B320" s="37"/>
      <c r="C320" s="23"/>
      <c r="D320" s="78"/>
      <c r="E320" s="78"/>
      <c r="F320" s="78"/>
      <c r="G320" s="78"/>
      <c r="H320" s="78"/>
      <c r="I320" s="23"/>
    </row>
    <row r="321" spans="2:9" s="22" customFormat="1">
      <c r="B321" s="37"/>
      <c r="C321" s="23"/>
      <c r="D321" s="78"/>
      <c r="E321" s="78"/>
      <c r="F321" s="78"/>
      <c r="G321" s="78"/>
      <c r="H321" s="78"/>
      <c r="I321" s="23"/>
    </row>
    <row r="322" spans="2:9" s="22" customFormat="1">
      <c r="B322" s="37"/>
      <c r="C322" s="23"/>
      <c r="D322" s="78"/>
      <c r="E322" s="78"/>
      <c r="F322" s="78"/>
      <c r="G322" s="78"/>
      <c r="H322" s="78"/>
      <c r="I322" s="23"/>
    </row>
    <row r="323" spans="2:9" s="22" customFormat="1">
      <c r="B323" s="24"/>
      <c r="D323" s="94"/>
      <c r="E323" s="94"/>
      <c r="F323" s="94"/>
      <c r="G323" s="94"/>
      <c r="H323" s="94"/>
    </row>
    <row r="324" spans="2:9" s="22" customFormat="1">
      <c r="B324" s="24"/>
      <c r="D324" s="94"/>
      <c r="E324" s="94"/>
      <c r="F324" s="94"/>
      <c r="G324" s="94"/>
      <c r="H324" s="94"/>
    </row>
    <row r="325" spans="2:9" s="22" customFormat="1">
      <c r="B325" s="24"/>
      <c r="D325" s="94"/>
      <c r="E325" s="94"/>
      <c r="F325" s="94"/>
      <c r="G325" s="94"/>
      <c r="H325" s="94"/>
    </row>
    <row r="326" spans="2:9" s="22" customFormat="1">
      <c r="B326" s="24"/>
      <c r="D326" s="94"/>
      <c r="E326" s="94"/>
      <c r="F326" s="94"/>
      <c r="G326" s="94"/>
      <c r="H326" s="94"/>
    </row>
    <row r="327" spans="2:9" s="22" customFormat="1">
      <c r="B327" s="24"/>
      <c r="D327" s="94"/>
      <c r="E327" s="94"/>
      <c r="F327" s="94"/>
      <c r="G327" s="94"/>
      <c r="H327" s="94"/>
    </row>
    <row r="328" spans="2:9" s="22" customFormat="1">
      <c r="B328" s="24"/>
      <c r="D328" s="94"/>
      <c r="E328" s="94"/>
      <c r="F328" s="94"/>
      <c r="G328" s="94"/>
      <c r="H328" s="94"/>
    </row>
    <row r="329" spans="2:9" s="22" customFormat="1">
      <c r="B329" s="24"/>
      <c r="D329" s="94"/>
      <c r="E329" s="94"/>
      <c r="F329" s="94"/>
      <c r="G329" s="94"/>
      <c r="H329" s="94"/>
    </row>
    <row r="330" spans="2:9" s="22" customFormat="1">
      <c r="B330" s="24"/>
      <c r="D330" s="94"/>
      <c r="E330" s="94"/>
      <c r="F330" s="94"/>
      <c r="G330" s="94"/>
      <c r="H330" s="94"/>
    </row>
    <row r="331" spans="2:9" s="22" customFormat="1">
      <c r="B331" s="24"/>
      <c r="D331" s="94"/>
      <c r="E331" s="94"/>
      <c r="F331" s="94"/>
      <c r="G331" s="94"/>
      <c r="H331" s="94"/>
    </row>
    <row r="332" spans="2:9" s="22" customFormat="1">
      <c r="B332" s="24"/>
      <c r="D332" s="94"/>
      <c r="E332" s="94"/>
      <c r="F332" s="94"/>
      <c r="G332" s="94"/>
      <c r="H332" s="94"/>
    </row>
    <row r="333" spans="2:9" s="22" customFormat="1">
      <c r="B333" s="24"/>
      <c r="D333" s="94"/>
      <c r="E333" s="94"/>
      <c r="F333" s="94"/>
      <c r="G333" s="94"/>
      <c r="H333" s="94"/>
    </row>
    <row r="334" spans="2:9" s="22" customFormat="1">
      <c r="B334" s="24"/>
      <c r="D334" s="94"/>
      <c r="E334" s="94"/>
      <c r="F334" s="94"/>
      <c r="G334" s="94"/>
      <c r="H334" s="94"/>
    </row>
    <row r="335" spans="2:9" s="22" customFormat="1">
      <c r="B335" s="24"/>
      <c r="D335" s="94"/>
      <c r="E335" s="94"/>
      <c r="F335" s="94"/>
      <c r="G335" s="94"/>
      <c r="H335" s="94"/>
    </row>
    <row r="336" spans="2:9" s="22" customFormat="1">
      <c r="B336" s="24"/>
      <c r="D336" s="94"/>
      <c r="E336" s="94"/>
      <c r="F336" s="94"/>
      <c r="G336" s="94"/>
      <c r="H336" s="94"/>
    </row>
    <row r="337" spans="2:8" s="22" customFormat="1">
      <c r="B337" s="24"/>
      <c r="D337" s="94"/>
      <c r="E337" s="94"/>
      <c r="F337" s="94"/>
      <c r="G337" s="94"/>
      <c r="H337" s="94"/>
    </row>
    <row r="338" spans="2:8" s="22" customFormat="1">
      <c r="B338" s="24"/>
      <c r="D338" s="94"/>
      <c r="E338" s="94"/>
      <c r="F338" s="94"/>
      <c r="G338" s="94"/>
      <c r="H338" s="94"/>
    </row>
    <row r="339" spans="2:8" s="22" customFormat="1">
      <c r="B339" s="24"/>
      <c r="D339" s="94"/>
      <c r="E339" s="94"/>
      <c r="F339" s="94"/>
      <c r="G339" s="94"/>
      <c r="H339" s="94"/>
    </row>
    <row r="340" spans="2:8" s="22" customFormat="1">
      <c r="B340" s="24"/>
      <c r="D340" s="94"/>
      <c r="E340" s="94"/>
      <c r="F340" s="94"/>
      <c r="G340" s="94"/>
      <c r="H340" s="94"/>
    </row>
    <row r="341" spans="2:8" s="22" customFormat="1">
      <c r="B341" s="24"/>
      <c r="D341" s="94"/>
      <c r="E341" s="94"/>
      <c r="F341" s="94"/>
      <c r="G341" s="94"/>
      <c r="H341" s="94"/>
    </row>
    <row r="342" spans="2:8" s="22" customFormat="1">
      <c r="B342" s="24"/>
      <c r="D342" s="94"/>
      <c r="E342" s="94"/>
      <c r="F342" s="94"/>
      <c r="G342" s="94"/>
      <c r="H342" s="94"/>
    </row>
    <row r="343" spans="2:8" s="22" customFormat="1">
      <c r="B343" s="24"/>
      <c r="D343" s="94"/>
      <c r="E343" s="94"/>
      <c r="F343" s="94"/>
      <c r="G343" s="94"/>
      <c r="H343" s="94"/>
    </row>
    <row r="344" spans="2:8" s="22" customFormat="1">
      <c r="B344" s="24"/>
      <c r="D344" s="94"/>
      <c r="E344" s="94"/>
      <c r="F344" s="94"/>
      <c r="G344" s="94"/>
      <c r="H344" s="94"/>
    </row>
    <row r="345" spans="2:8" s="22" customFormat="1">
      <c r="B345" s="24"/>
      <c r="D345" s="94"/>
      <c r="E345" s="94"/>
      <c r="F345" s="94"/>
      <c r="G345" s="94"/>
      <c r="H345" s="94"/>
    </row>
    <row r="346" spans="2:8" s="22" customFormat="1">
      <c r="B346" s="24"/>
      <c r="D346" s="94"/>
      <c r="E346" s="94"/>
      <c r="F346" s="94"/>
      <c r="G346" s="94"/>
      <c r="H346" s="94"/>
    </row>
    <row r="347" spans="2:8" s="22" customFormat="1">
      <c r="B347" s="24"/>
      <c r="D347" s="94"/>
      <c r="E347" s="94"/>
      <c r="F347" s="94"/>
      <c r="G347" s="94"/>
      <c r="H347" s="94"/>
    </row>
    <row r="348" spans="2:8" s="22" customFormat="1">
      <c r="B348" s="24"/>
      <c r="D348" s="94"/>
      <c r="E348" s="94"/>
      <c r="F348" s="94"/>
      <c r="G348" s="94"/>
      <c r="H348" s="94"/>
    </row>
    <row r="349" spans="2:8" s="22" customFormat="1">
      <c r="B349" s="24"/>
      <c r="D349" s="94"/>
      <c r="E349" s="94"/>
      <c r="F349" s="94"/>
      <c r="G349" s="94"/>
      <c r="H349" s="94"/>
    </row>
    <row r="350" spans="2:8" s="22" customFormat="1">
      <c r="B350" s="24"/>
      <c r="D350" s="94"/>
      <c r="E350" s="94"/>
      <c r="F350" s="94"/>
      <c r="G350" s="94"/>
      <c r="H350" s="94"/>
    </row>
    <row r="351" spans="2:8" s="22" customFormat="1">
      <c r="B351" s="24"/>
      <c r="D351" s="94"/>
      <c r="E351" s="94"/>
      <c r="F351" s="94"/>
      <c r="G351" s="94"/>
      <c r="H351" s="94"/>
    </row>
    <row r="352" spans="2:8" s="22" customFormat="1">
      <c r="B352" s="24"/>
      <c r="D352" s="94"/>
      <c r="E352" s="94"/>
      <c r="F352" s="94"/>
      <c r="G352" s="94"/>
      <c r="H352" s="94"/>
    </row>
    <row r="353" spans="2:8" s="22" customFormat="1">
      <c r="B353" s="24"/>
      <c r="D353" s="94"/>
      <c r="E353" s="94"/>
      <c r="F353" s="94"/>
      <c r="G353" s="94"/>
      <c r="H353" s="94"/>
    </row>
    <row r="354" spans="2:8" s="22" customFormat="1">
      <c r="B354" s="24"/>
      <c r="D354" s="94"/>
      <c r="E354" s="94"/>
      <c r="F354" s="94"/>
      <c r="G354" s="94"/>
      <c r="H354" s="94"/>
    </row>
    <row r="355" spans="2:8" s="22" customFormat="1">
      <c r="B355" s="24"/>
      <c r="D355" s="94"/>
      <c r="E355" s="94"/>
      <c r="F355" s="94"/>
      <c r="G355" s="94"/>
      <c r="H355" s="94"/>
    </row>
    <row r="356" spans="2:8" s="22" customFormat="1">
      <c r="B356" s="24"/>
      <c r="D356" s="94"/>
      <c r="E356" s="94"/>
      <c r="F356" s="94"/>
      <c r="G356" s="94"/>
      <c r="H356" s="94"/>
    </row>
    <row r="357" spans="2:8" s="22" customFormat="1">
      <c r="B357" s="24"/>
      <c r="D357" s="94"/>
      <c r="E357" s="94"/>
      <c r="F357" s="94"/>
      <c r="G357" s="94"/>
      <c r="H357" s="94"/>
    </row>
    <row r="358" spans="2:8" s="22" customFormat="1">
      <c r="B358" s="24"/>
      <c r="D358" s="94"/>
      <c r="E358" s="94"/>
      <c r="F358" s="94"/>
      <c r="G358" s="94"/>
      <c r="H358" s="94"/>
    </row>
    <row r="359" spans="2:8" s="22" customFormat="1">
      <c r="B359" s="24"/>
      <c r="D359" s="94"/>
      <c r="E359" s="94"/>
      <c r="F359" s="94"/>
      <c r="G359" s="94"/>
      <c r="H359" s="94"/>
    </row>
    <row r="360" spans="2:8" s="22" customFormat="1">
      <c r="B360" s="24"/>
      <c r="D360" s="94"/>
      <c r="E360" s="94"/>
      <c r="F360" s="94"/>
      <c r="G360" s="94"/>
      <c r="H360" s="94"/>
    </row>
    <row r="361" spans="2:8" s="22" customFormat="1">
      <c r="B361" s="24"/>
      <c r="D361" s="94"/>
      <c r="E361" s="94"/>
      <c r="F361" s="94"/>
      <c r="G361" s="94"/>
      <c r="H361" s="94"/>
    </row>
    <row r="362" spans="2:8" s="22" customFormat="1">
      <c r="B362" s="24"/>
      <c r="D362" s="94"/>
      <c r="E362" s="94"/>
      <c r="F362" s="94"/>
      <c r="G362" s="94"/>
      <c r="H362" s="94"/>
    </row>
    <row r="363" spans="2:8" s="22" customFormat="1">
      <c r="B363" s="24"/>
      <c r="D363" s="94"/>
      <c r="E363" s="94"/>
      <c r="F363" s="94"/>
      <c r="G363" s="94"/>
      <c r="H363" s="94"/>
    </row>
    <row r="364" spans="2:8" s="22" customFormat="1">
      <c r="B364" s="24"/>
      <c r="D364" s="94"/>
      <c r="E364" s="94"/>
      <c r="F364" s="94"/>
      <c r="G364" s="94"/>
      <c r="H364" s="94"/>
    </row>
    <row r="365" spans="2:8" s="22" customFormat="1">
      <c r="B365" s="24"/>
      <c r="D365" s="94"/>
      <c r="E365" s="94"/>
      <c r="F365" s="94"/>
      <c r="G365" s="94"/>
      <c r="H365" s="94"/>
    </row>
    <row r="366" spans="2:8" s="22" customFormat="1">
      <c r="B366" s="24"/>
      <c r="D366" s="94"/>
      <c r="E366" s="94"/>
      <c r="F366" s="94"/>
      <c r="G366" s="94"/>
      <c r="H366" s="94"/>
    </row>
    <row r="367" spans="2:8" s="22" customFormat="1">
      <c r="B367" s="24"/>
      <c r="D367" s="94"/>
      <c r="E367" s="94"/>
      <c r="F367" s="94"/>
      <c r="G367" s="94"/>
      <c r="H367" s="94"/>
    </row>
    <row r="368" spans="2:8" s="22" customFormat="1">
      <c r="B368" s="24"/>
      <c r="D368" s="94"/>
      <c r="E368" s="94"/>
      <c r="F368" s="94"/>
      <c r="G368" s="94"/>
      <c r="H368" s="94"/>
    </row>
    <row r="369" spans="2:8" s="22" customFormat="1">
      <c r="B369" s="24"/>
      <c r="D369" s="94"/>
      <c r="E369" s="94"/>
      <c r="F369" s="94"/>
      <c r="G369" s="94"/>
      <c r="H369" s="94"/>
    </row>
    <row r="370" spans="2:8" s="22" customFormat="1">
      <c r="B370" s="24"/>
      <c r="D370" s="94"/>
      <c r="E370" s="94"/>
      <c r="F370" s="94"/>
      <c r="G370" s="94"/>
      <c r="H370" s="94"/>
    </row>
    <row r="371" spans="2:8" s="22" customFormat="1">
      <c r="B371" s="24"/>
      <c r="D371" s="94"/>
      <c r="E371" s="94"/>
      <c r="F371" s="94"/>
      <c r="G371" s="94"/>
      <c r="H371" s="94"/>
    </row>
    <row r="372" spans="2:8" s="22" customFormat="1">
      <c r="B372" s="24"/>
      <c r="D372" s="94"/>
      <c r="E372" s="94"/>
      <c r="F372" s="94"/>
      <c r="G372" s="94"/>
      <c r="H372" s="94"/>
    </row>
    <row r="373" spans="2:8" s="22" customFormat="1">
      <c r="B373" s="24"/>
      <c r="D373" s="94"/>
      <c r="E373" s="94"/>
      <c r="F373" s="94"/>
      <c r="G373" s="94"/>
      <c r="H373" s="94"/>
    </row>
    <row r="374" spans="2:8" s="22" customFormat="1">
      <c r="B374" s="24"/>
      <c r="D374" s="94"/>
      <c r="E374" s="94"/>
      <c r="F374" s="94"/>
      <c r="G374" s="94"/>
      <c r="H374" s="94"/>
    </row>
    <row r="375" spans="2:8" s="22" customFormat="1">
      <c r="B375" s="24"/>
      <c r="D375" s="94"/>
      <c r="E375" s="94"/>
      <c r="F375" s="94"/>
      <c r="G375" s="94"/>
      <c r="H375" s="94"/>
    </row>
    <row r="376" spans="2:8" s="22" customFormat="1">
      <c r="B376" s="24"/>
      <c r="D376" s="94"/>
      <c r="E376" s="94"/>
      <c r="F376" s="94"/>
      <c r="G376" s="94"/>
      <c r="H376" s="94"/>
    </row>
    <row r="377" spans="2:8" s="22" customFormat="1">
      <c r="B377" s="24"/>
      <c r="D377" s="94"/>
      <c r="E377" s="94"/>
      <c r="F377" s="94"/>
      <c r="G377" s="94"/>
      <c r="H377" s="94"/>
    </row>
    <row r="378" spans="2:8" s="22" customFormat="1">
      <c r="B378" s="24"/>
      <c r="D378" s="94"/>
      <c r="E378" s="94"/>
      <c r="F378" s="94"/>
      <c r="G378" s="94"/>
      <c r="H378" s="94"/>
    </row>
    <row r="379" spans="2:8" s="22" customFormat="1">
      <c r="B379" s="24"/>
      <c r="D379" s="94"/>
      <c r="E379" s="94"/>
      <c r="F379" s="94"/>
      <c r="G379" s="94"/>
      <c r="H379" s="94"/>
    </row>
    <row r="380" spans="2:8" s="22" customFormat="1">
      <c r="B380" s="24"/>
      <c r="D380" s="94"/>
      <c r="E380" s="94"/>
      <c r="F380" s="94"/>
      <c r="G380" s="94"/>
      <c r="H380" s="94"/>
    </row>
    <row r="381" spans="2:8" s="22" customFormat="1">
      <c r="B381" s="24"/>
      <c r="D381" s="94"/>
      <c r="E381" s="94"/>
      <c r="F381" s="94"/>
      <c r="G381" s="94"/>
      <c r="H381" s="94"/>
    </row>
    <row r="382" spans="2:8" s="22" customFormat="1">
      <c r="B382" s="24"/>
      <c r="D382" s="94"/>
      <c r="E382" s="94"/>
      <c r="F382" s="94"/>
      <c r="G382" s="94"/>
      <c r="H382" s="94"/>
    </row>
    <row r="383" spans="2:8" s="22" customFormat="1">
      <c r="B383" s="24"/>
      <c r="D383" s="94"/>
      <c r="E383" s="94"/>
      <c r="F383" s="94"/>
      <c r="G383" s="94"/>
      <c r="H383" s="94"/>
    </row>
    <row r="384" spans="2:8" s="22" customFormat="1">
      <c r="B384" s="24"/>
      <c r="D384" s="94"/>
      <c r="E384" s="94"/>
      <c r="F384" s="94"/>
      <c r="G384" s="94"/>
      <c r="H384" s="94"/>
    </row>
    <row r="385" spans="1:9" s="22" customFormat="1">
      <c r="B385" s="24"/>
      <c r="D385" s="94"/>
      <c r="E385" s="94"/>
      <c r="F385" s="94"/>
      <c r="G385" s="94"/>
      <c r="H385" s="94"/>
    </row>
    <row r="386" spans="1:9" s="22" customFormat="1">
      <c r="B386" s="24"/>
      <c r="D386" s="94"/>
      <c r="E386" s="94"/>
      <c r="F386" s="94"/>
      <c r="G386" s="94"/>
      <c r="H386" s="94"/>
    </row>
    <row r="387" spans="1:9" s="22" customFormat="1">
      <c r="B387" s="24"/>
      <c r="D387" s="94"/>
      <c r="E387" s="94"/>
      <c r="F387" s="94"/>
      <c r="G387" s="94"/>
      <c r="H387" s="94"/>
    </row>
    <row r="388" spans="1:9" s="22" customFormat="1">
      <c r="B388" s="24"/>
      <c r="D388" s="94"/>
      <c r="E388" s="94"/>
      <c r="F388" s="94"/>
      <c r="G388" s="94"/>
      <c r="H388" s="94"/>
    </row>
    <row r="389" spans="1:9" s="22" customFormat="1">
      <c r="B389" s="24"/>
      <c r="D389" s="94"/>
      <c r="E389" s="94"/>
      <c r="F389" s="94"/>
      <c r="G389" s="94"/>
      <c r="H389" s="94"/>
    </row>
    <row r="390" spans="1:9" s="22" customFormat="1">
      <c r="B390" s="24"/>
      <c r="D390" s="94"/>
      <c r="E390" s="94"/>
      <c r="F390" s="94"/>
      <c r="G390" s="94"/>
      <c r="H390" s="94"/>
    </row>
    <row r="391" spans="1:9" s="22" customFormat="1">
      <c r="B391" s="24"/>
      <c r="D391" s="94"/>
      <c r="E391" s="94"/>
      <c r="F391" s="94"/>
      <c r="G391" s="94"/>
      <c r="H391" s="94"/>
    </row>
    <row r="392" spans="1:9" s="22" customFormat="1">
      <c r="B392" s="24"/>
      <c r="D392" s="94"/>
      <c r="E392" s="94"/>
      <c r="F392" s="94"/>
      <c r="G392" s="94"/>
      <c r="H392" s="94"/>
    </row>
    <row r="393" spans="1:9" s="22" customFormat="1">
      <c r="B393" s="24"/>
      <c r="D393" s="94"/>
      <c r="E393" s="94"/>
      <c r="F393" s="94"/>
      <c r="G393" s="94"/>
      <c r="H393" s="94"/>
    </row>
    <row r="394" spans="1:9" s="22" customFormat="1">
      <c r="B394" s="24"/>
      <c r="D394" s="94"/>
      <c r="E394" s="94"/>
      <c r="F394" s="94"/>
      <c r="G394" s="94"/>
      <c r="H394" s="94"/>
    </row>
    <row r="395" spans="1:9" s="22" customFormat="1">
      <c r="B395" s="24"/>
      <c r="D395" s="94"/>
      <c r="E395" s="94"/>
      <c r="F395" s="94"/>
      <c r="G395" s="94"/>
      <c r="H395" s="94"/>
    </row>
    <row r="396" spans="1:9" s="22" customFormat="1">
      <c r="B396" s="24"/>
      <c r="D396" s="94"/>
      <c r="E396" s="94"/>
      <c r="F396" s="94"/>
      <c r="G396" s="94"/>
      <c r="H396" s="94"/>
    </row>
    <row r="397" spans="1:9" s="22" customFormat="1">
      <c r="B397" s="24"/>
      <c r="D397" s="94"/>
      <c r="E397" s="94"/>
      <c r="F397" s="94"/>
      <c r="G397" s="94"/>
      <c r="H397" s="94"/>
    </row>
    <row r="398" spans="1:9" s="22" customFormat="1">
      <c r="B398" s="24"/>
      <c r="D398" s="94"/>
      <c r="E398" s="94"/>
      <c r="F398" s="94"/>
      <c r="G398" s="94"/>
      <c r="H398" s="94"/>
    </row>
    <row r="399" spans="1:9" s="22" customFormat="1">
      <c r="A399" s="1"/>
      <c r="B399" s="25"/>
      <c r="D399" s="95"/>
      <c r="E399" s="95"/>
      <c r="F399" s="95"/>
      <c r="G399" s="95"/>
      <c r="H399" s="95"/>
      <c r="I399" s="1"/>
    </row>
    <row r="400" spans="1:9" s="22" customFormat="1">
      <c r="A400" s="1"/>
      <c r="B400" s="25"/>
      <c r="D400" s="95"/>
      <c r="E400" s="95"/>
      <c r="F400" s="95"/>
      <c r="G400" s="95"/>
      <c r="H400" s="95"/>
      <c r="I400" s="1"/>
    </row>
    <row r="401" spans="1:9" s="22" customFormat="1">
      <c r="A401" s="1"/>
      <c r="B401" s="25"/>
      <c r="D401" s="95"/>
      <c r="E401" s="95"/>
      <c r="F401" s="95"/>
      <c r="G401" s="95"/>
      <c r="H401" s="95"/>
      <c r="I401" s="1"/>
    </row>
  </sheetData>
  <sortState ref="C11:C15">
    <sortCondition ref="C10"/>
  </sortState>
  <mergeCells count="19">
    <mergeCell ref="B2:H2"/>
    <mergeCell ref="B72:B73"/>
    <mergeCell ref="D7:F7"/>
    <mergeCell ref="H7:H8"/>
    <mergeCell ref="B9:B10"/>
    <mergeCell ref="B11:B15"/>
    <mergeCell ref="B42:B54"/>
    <mergeCell ref="B16:B23"/>
    <mergeCell ref="B24:B29"/>
    <mergeCell ref="B30:B41"/>
    <mergeCell ref="B55:B61"/>
    <mergeCell ref="B87:C87"/>
    <mergeCell ref="B62:B63"/>
    <mergeCell ref="B64:B65"/>
    <mergeCell ref="B66:B68"/>
    <mergeCell ref="B69:B71"/>
    <mergeCell ref="B83:B84"/>
    <mergeCell ref="B76:B77"/>
    <mergeCell ref="B79:B81"/>
  </mergeCells>
  <hyperlinks>
    <hyperlink ref="B9:B10" location="'200'!A1" display="200 FME"/>
    <hyperlink ref="B11:B15" location="'220'!A1" display="220 ETSEIAT"/>
    <hyperlink ref="B24:B29" location="'230'!A1" display="230 ETSETB"/>
    <hyperlink ref="B30:B37" location="'240'!A1" display="240 ETSEIB"/>
    <hyperlink ref="B42:B54" location="'250'!A1" display="250 ETSECCPB"/>
    <hyperlink ref="B66:B68" location="'300'!A1" display="300 EETAC"/>
    <hyperlink ref="B69" location="'310'!A1" display="310 EPSEB"/>
    <hyperlink ref="B72:B73" location="'330'!A1" display="330 EPSEM"/>
    <hyperlink ref="B74" location="'340'!A1" display="340 EPSEVG"/>
    <hyperlink ref="B75" location="'370'!A1" display="370 FOOT"/>
    <hyperlink ref="B79" location="'480'!A1" display="480 IS.UPC"/>
    <hyperlink ref="B82" location="'708'!A1" display="708 ETCG"/>
    <hyperlink ref="B83" location="'802'!A1" display="802 EAE"/>
    <hyperlink ref="B86" location="'860'!A1" display="860 EEI"/>
    <hyperlink ref="B87:C87" location="'TOTAL UPC'!A1" display="TOTAL"/>
    <hyperlink ref="B62:B63" location="'280'!A1" display="280 FNB"/>
    <hyperlink ref="B64" location="'290'!A1" display="290 ETSAV"/>
    <hyperlink ref="B11:B15" location="'205'!A1" display="205 ESEIAAT"/>
    <hyperlink ref="B16:B22" location="'210'!A1" display="210 ETSAB"/>
    <hyperlink ref="B55:B61" location="'270'!A1" display="270 FIB"/>
    <hyperlink ref="B64:B65" r:id="rId1" display="290 ETSAV"/>
    <hyperlink ref="B69:B71" location="'310'!A1" display="310 EPSEB"/>
    <hyperlink ref="B76" location="'390'!A1" display="390 ESAB"/>
    <hyperlink ref="B82" location="'801'!A1" display="801 EUNCET"/>
    <hyperlink ref="B83:B84" location="'802'!A1" display="802 EAE"/>
    <hyperlink ref="B85" location="'820'!A1" display="820 EUETIB"/>
    <hyperlink ref="B78" location="'410'!A1" display="410 ICE"/>
  </hyperlinks>
  <printOptions horizontalCentered="1"/>
  <pageMargins left="0.19685039370078741" right="0.19685039370078741" top="0.39370078740157483" bottom="0.39370078740157483" header="0" footer="0"/>
  <pageSetup paperSize="9" scale="51" orientation="portrait" r:id="rId2"/>
  <headerFooter alignWithMargins="0"/>
  <webPublishItems count="10">
    <webPublishItem id="8209" divId="Matricula Total Master  Procedencia Familiar_8209" sourceType="sheet" destinationFile="G:\GPAQ\GPAQ-COMU\Estadístiques internes\LLIBREDA\Lldades 2014\Taules\Apartat 1\Matricula Total Master  Procedencia Familiar.htm"/>
    <webPublishItem id="25131" divId="1_3_10_25131" sourceType="range" sourceRef="A1:I89" destinationFile="\\gpaq\gpaqssl\lldades\indicadors\2015\1_3_10.htm"/>
    <webPublishItem id="32671" divId="1_3_10_32671" sourceType="range" sourceRef="A1:I92" destinationFile="\\gpaq\gpaqssl\lldades\indicadors\2017\1_3_10.htm"/>
    <webPublishItem id="22705" divId="1_3_10_22705" sourceType="range" sourceRef="A1:J95" destinationFile="\\gpaq\gpaqssl\lldades\indicadors\2017\1_3_10.htm"/>
    <webPublishItem id="27840" divId="1_3_10_27840" sourceType="range" sourceRef="A1:J95" destinationFile="\\gpaq\gpaqssl\lldades\indicadors\2017\1_3_10.htm"/>
    <webPublishItem id="16777" divId="1_3_10_16777" sourceType="range" sourceRef="A2:I89" destinationFile="\\gpaq\gpaqssl\lldades\indicadors\2017\1_3_10.htm"/>
    <webPublishItem id="19635" divId="1_3_4_19635" sourceType="range" sourceRef="A3:I92" destinationFile="G:\GPAQ\GPAQ-COMU\Estadístiques internes\LLIBREDA\Lldades 2016\taules preparades\1_3_4.htm"/>
    <webPublishItem id="18528" divId="1_3_10_18528" sourceType="range" sourceRef="A6:I89" destinationFile="\\gpaq\gpaqssl\lldades\indicadors\2015\1_3_10.htm"/>
    <webPublishItem id="26134" divId="1_3_4_26134" sourceType="range" sourceRef="B2:H89" destinationFile="\\gpaq\gpaqssl\lldades\indicadors\2014\1_3_4bis.htm"/>
    <webPublishItem id="14058" divId="1_3_10_14058" sourceType="range" sourceRef="B2:I89" destinationFile="\\gpaq\gpaqssl\lldades\indicadors\2017\1_3_10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3"/>
  <sheetViews>
    <sheetView showGridLines="0" workbookViewId="0">
      <selection activeCell="B5" sqref="B5"/>
    </sheetView>
  </sheetViews>
  <sheetFormatPr defaultColWidth="11.5546875" defaultRowHeight="13.2"/>
  <cols>
    <col min="1" max="1" width="0.77734375" customWidth="1"/>
    <col min="2" max="2" width="100.33203125" customWidth="1"/>
    <col min="3" max="3" width="30.6640625" customWidth="1"/>
    <col min="4" max="4" width="12.21875" style="75" customWidth="1"/>
    <col min="5" max="5" width="12.77734375" style="75" customWidth="1"/>
    <col min="6" max="6" width="0.77734375" customWidth="1"/>
    <col min="7" max="7" width="2.21875" customWidth="1"/>
  </cols>
  <sheetData>
    <row r="1" spans="1:7">
      <c r="B1" s="84" t="s">
        <v>29</v>
      </c>
      <c r="C1" s="84"/>
      <c r="D1" s="116"/>
    </row>
    <row r="2" spans="1:7">
      <c r="B2" s="84"/>
      <c r="C2" s="84"/>
      <c r="D2" s="116"/>
    </row>
    <row r="3" spans="1:7" ht="13.8">
      <c r="B3" s="45" t="s">
        <v>61</v>
      </c>
      <c r="C3" s="45"/>
      <c r="D3" s="45"/>
      <c r="E3" s="45"/>
      <c r="F3" s="45"/>
      <c r="G3" s="45"/>
    </row>
    <row r="4" spans="1:7" ht="13.8">
      <c r="B4" s="45" t="s">
        <v>216</v>
      </c>
      <c r="C4" s="45"/>
      <c r="D4" s="45"/>
      <c r="E4" s="45"/>
      <c r="F4" s="45"/>
      <c r="G4" s="45"/>
    </row>
    <row r="5" spans="1:7" ht="13.8">
      <c r="B5" s="45"/>
      <c r="C5" s="45"/>
      <c r="D5" s="45"/>
      <c r="E5" s="45"/>
      <c r="F5" s="45"/>
      <c r="G5" s="45"/>
    </row>
    <row r="6" spans="1:7" ht="3.6" customHeight="1">
      <c r="A6" s="73"/>
      <c r="B6" s="74"/>
      <c r="C6" s="74"/>
      <c r="D6" s="82"/>
      <c r="E6" s="82"/>
      <c r="F6" s="46"/>
    </row>
    <row r="7" spans="1:7" ht="27" customHeight="1">
      <c r="A7" s="47"/>
      <c r="B7" s="275" t="s">
        <v>226</v>
      </c>
      <c r="C7" s="275"/>
      <c r="D7" s="275"/>
      <c r="E7" s="275"/>
      <c r="F7" s="48"/>
    </row>
    <row r="8" spans="1:7" ht="27" customHeight="1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7" ht="19.2" customHeight="1">
      <c r="A9" s="47"/>
      <c r="B9" s="113" t="s">
        <v>510</v>
      </c>
      <c r="C9" s="113" t="s">
        <v>440</v>
      </c>
      <c r="D9" s="114">
        <v>22</v>
      </c>
      <c r="E9" s="168">
        <f>D9/$D$13</f>
        <v>0.81481481481481477</v>
      </c>
      <c r="F9" s="48"/>
    </row>
    <row r="10" spans="1:7" ht="19.2" customHeight="1">
      <c r="A10" s="47"/>
      <c r="B10" s="105" t="s">
        <v>116</v>
      </c>
      <c r="C10" s="105" t="s">
        <v>443</v>
      </c>
      <c r="D10" s="115">
        <v>2</v>
      </c>
      <c r="E10" s="169">
        <f>D10/$D$13</f>
        <v>7.407407407407407E-2</v>
      </c>
      <c r="F10" s="48"/>
    </row>
    <row r="11" spans="1:7" ht="19.2" customHeight="1">
      <c r="A11" s="47"/>
      <c r="B11" s="113" t="s">
        <v>115</v>
      </c>
      <c r="C11" s="113" t="s">
        <v>531</v>
      </c>
      <c r="D11" s="114">
        <v>2</v>
      </c>
      <c r="E11" s="168">
        <f>D11/$D$13</f>
        <v>7.407407407407407E-2</v>
      </c>
      <c r="F11" s="48"/>
    </row>
    <row r="12" spans="1:7" ht="19.2" customHeight="1">
      <c r="A12" s="47"/>
      <c r="B12" s="105" t="s">
        <v>120</v>
      </c>
      <c r="C12" s="105" t="s">
        <v>501</v>
      </c>
      <c r="D12" s="115">
        <v>1</v>
      </c>
      <c r="E12" s="169">
        <f>D12/$D$13</f>
        <v>3.7037037037037035E-2</v>
      </c>
      <c r="F12" s="48"/>
    </row>
    <row r="13" spans="1:7" ht="22.8" customHeight="1">
      <c r="A13" s="47"/>
      <c r="B13" s="166" t="s">
        <v>15</v>
      </c>
      <c r="C13" s="166"/>
      <c r="D13" s="98">
        <f>SUM(D9:D12)</f>
        <v>27</v>
      </c>
      <c r="E13" s="153">
        <f>SUM(E9:E12)</f>
        <v>1</v>
      </c>
      <c r="F13" s="48"/>
    </row>
    <row r="14" spans="1:7" ht="3.6" customHeight="1">
      <c r="A14" s="49"/>
      <c r="B14" s="187"/>
      <c r="C14" s="187"/>
      <c r="D14" s="167"/>
      <c r="E14" s="167"/>
      <c r="F14" s="51"/>
      <c r="G14" s="45"/>
    </row>
    <row r="15" spans="1:7" ht="22.2" customHeight="1">
      <c r="B15" s="45"/>
      <c r="C15" s="45"/>
      <c r="D15" s="45"/>
      <c r="E15" s="45"/>
      <c r="F15" s="45"/>
    </row>
    <row r="16" spans="1:7" ht="22.2" customHeight="1"/>
    <row r="17" spans="1:6" ht="3.6" customHeight="1">
      <c r="A17" s="73"/>
      <c r="B17" s="74"/>
      <c r="C17" s="74"/>
      <c r="D17" s="82"/>
      <c r="E17" s="82"/>
      <c r="F17" s="46"/>
    </row>
    <row r="18" spans="1:6" ht="27" customHeight="1">
      <c r="A18" s="47"/>
      <c r="B18" s="275" t="s">
        <v>423</v>
      </c>
      <c r="C18" s="275"/>
      <c r="D18" s="275"/>
      <c r="E18" s="275"/>
      <c r="F18" s="48"/>
    </row>
    <row r="19" spans="1:6" ht="27" customHeight="1">
      <c r="A19" s="47"/>
      <c r="B19" s="133" t="s">
        <v>71</v>
      </c>
      <c r="C19" s="118" t="s">
        <v>594</v>
      </c>
      <c r="D19" s="118" t="s">
        <v>72</v>
      </c>
      <c r="E19" s="118" t="s">
        <v>215</v>
      </c>
      <c r="F19" s="48"/>
    </row>
    <row r="20" spans="1:6" ht="19.5" customHeight="1">
      <c r="A20" s="47"/>
      <c r="B20" s="113" t="s">
        <v>73</v>
      </c>
      <c r="C20" s="113" t="s">
        <v>438</v>
      </c>
      <c r="D20" s="114">
        <v>16</v>
      </c>
      <c r="E20" s="168">
        <f t="shared" ref="E20:E26" si="0">D20/$D$27</f>
        <v>0.5714285714285714</v>
      </c>
      <c r="F20" s="48"/>
    </row>
    <row r="21" spans="1:6" ht="19.5" customHeight="1">
      <c r="A21" s="47"/>
      <c r="B21" s="105" t="s">
        <v>511</v>
      </c>
      <c r="C21" s="105" t="s">
        <v>440</v>
      </c>
      <c r="D21" s="115">
        <v>5</v>
      </c>
      <c r="E21" s="169">
        <f t="shared" si="0"/>
        <v>0.17857142857142858</v>
      </c>
      <c r="F21" s="48"/>
    </row>
    <row r="22" spans="1:6" ht="19.5" customHeight="1">
      <c r="A22" s="47"/>
      <c r="B22" s="113" t="s">
        <v>512</v>
      </c>
      <c r="C22" s="113" t="s">
        <v>440</v>
      </c>
      <c r="D22" s="114">
        <v>3</v>
      </c>
      <c r="E22" s="168">
        <f t="shared" si="0"/>
        <v>0.10714285714285714</v>
      </c>
      <c r="F22" s="48"/>
    </row>
    <row r="23" spans="1:6" ht="19.5" customHeight="1">
      <c r="A23" s="47"/>
      <c r="B23" s="105" t="s">
        <v>579</v>
      </c>
      <c r="C23" s="105" t="s">
        <v>440</v>
      </c>
      <c r="D23" s="115">
        <v>1</v>
      </c>
      <c r="E23" s="169">
        <f t="shared" si="0"/>
        <v>3.5714285714285712E-2</v>
      </c>
      <c r="F23" s="48"/>
    </row>
    <row r="24" spans="1:6" ht="19.5" customHeight="1">
      <c r="A24" s="47"/>
      <c r="B24" s="113" t="s">
        <v>578</v>
      </c>
      <c r="C24" s="113" t="s">
        <v>440</v>
      </c>
      <c r="D24" s="114">
        <v>1</v>
      </c>
      <c r="E24" s="168">
        <f t="shared" si="0"/>
        <v>3.5714285714285712E-2</v>
      </c>
      <c r="F24" s="48"/>
    </row>
    <row r="25" spans="1:6" ht="19.5" customHeight="1">
      <c r="A25" s="47"/>
      <c r="B25" s="105" t="s">
        <v>511</v>
      </c>
      <c r="C25" s="105" t="s">
        <v>521</v>
      </c>
      <c r="D25" s="115">
        <v>1</v>
      </c>
      <c r="E25" s="169">
        <f t="shared" si="0"/>
        <v>3.5714285714285712E-2</v>
      </c>
      <c r="F25" s="48"/>
    </row>
    <row r="26" spans="1:6" ht="19.5" customHeight="1">
      <c r="A26" s="47"/>
      <c r="B26" s="252" t="s">
        <v>511</v>
      </c>
      <c r="C26" s="252" t="s">
        <v>461</v>
      </c>
      <c r="D26" s="253">
        <v>1</v>
      </c>
      <c r="E26" s="168">
        <f t="shared" si="0"/>
        <v>3.5714285714285712E-2</v>
      </c>
      <c r="F26" s="48"/>
    </row>
    <row r="27" spans="1:6" ht="17.399999999999999" customHeight="1">
      <c r="A27" s="47"/>
      <c r="B27" s="166" t="s">
        <v>15</v>
      </c>
      <c r="C27" s="166"/>
      <c r="D27" s="98">
        <f>SUM(D20:D26)</f>
        <v>28</v>
      </c>
      <c r="E27" s="153">
        <f>SUM(E20:E26)</f>
        <v>0.99999999999999989</v>
      </c>
      <c r="F27" s="48"/>
    </row>
    <row r="28" spans="1:6" ht="18" customHeight="1">
      <c r="A28" s="49"/>
      <c r="B28" s="187" t="s">
        <v>437</v>
      </c>
      <c r="C28" s="187"/>
      <c r="D28" s="167"/>
      <c r="E28" s="167"/>
      <c r="F28" s="51"/>
    </row>
    <row r="42" ht="19.8" customHeight="1"/>
    <row r="43" ht="19.8" customHeight="1"/>
  </sheetData>
  <mergeCells count="2">
    <mergeCell ref="B18:E18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25399" divId="1_3_10_25399" sourceType="range" sourceRef="A3:F29" destinationFile="\\gpaq\gpaqssl\lldades\indicadors\2017\1_3_10_290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showGridLines="0" topLeftCell="B1" workbookViewId="0">
      <selection activeCell="B5" sqref="B5"/>
    </sheetView>
  </sheetViews>
  <sheetFormatPr defaultColWidth="11.5546875" defaultRowHeight="13.2"/>
  <cols>
    <col min="1" max="1" width="0.6640625" customWidth="1"/>
    <col min="2" max="2" width="91.44140625" customWidth="1"/>
    <col min="3" max="3" width="37.33203125" customWidth="1"/>
    <col min="4" max="4" width="12.21875" customWidth="1"/>
    <col min="5" max="5" width="12.77734375" customWidth="1"/>
    <col min="6" max="6" width="0.77734375" customWidth="1"/>
    <col min="7" max="7" width="2.88671875" customWidth="1"/>
  </cols>
  <sheetData>
    <row r="1" spans="1:6">
      <c r="B1" s="84" t="s">
        <v>29</v>
      </c>
      <c r="C1" s="84"/>
    </row>
    <row r="2" spans="1:6">
      <c r="B2" s="84"/>
      <c r="C2" s="84"/>
    </row>
    <row r="3" spans="1:6" ht="13.8">
      <c r="B3" s="276" t="s">
        <v>23</v>
      </c>
      <c r="C3" s="276"/>
      <c r="D3" s="276"/>
      <c r="E3" s="276"/>
      <c r="F3" s="276"/>
    </row>
    <row r="4" spans="1:6" ht="13.8">
      <c r="B4" s="276" t="s">
        <v>216</v>
      </c>
      <c r="C4" s="276"/>
      <c r="D4" s="276"/>
      <c r="E4" s="276"/>
      <c r="F4" s="276"/>
    </row>
    <row r="5" spans="1:6" ht="13.8">
      <c r="B5" s="44"/>
      <c r="C5" s="237"/>
      <c r="D5" s="44"/>
      <c r="E5" s="44"/>
      <c r="F5" s="44"/>
    </row>
    <row r="6" spans="1:6" ht="3.6" customHeight="1">
      <c r="A6" s="73"/>
      <c r="B6" s="74"/>
      <c r="C6" s="74"/>
      <c r="D6" s="74"/>
      <c r="E6" s="74"/>
      <c r="F6" s="46"/>
    </row>
    <row r="7" spans="1:6" ht="41.4" customHeight="1">
      <c r="A7" s="47"/>
      <c r="B7" s="277" t="s">
        <v>235</v>
      </c>
      <c r="C7" s="277"/>
      <c r="D7" s="277"/>
      <c r="E7" s="277"/>
      <c r="F7" s="48"/>
    </row>
    <row r="8" spans="1:6" ht="26.4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6" ht="19.2" customHeight="1">
      <c r="A9" s="79"/>
      <c r="B9" s="39" t="s">
        <v>73</v>
      </c>
      <c r="C9" s="39" t="s">
        <v>438</v>
      </c>
      <c r="D9" s="70">
        <v>16</v>
      </c>
      <c r="E9" s="157">
        <f>D9/$D$14</f>
        <v>0.61538461538461542</v>
      </c>
      <c r="F9" s="48"/>
    </row>
    <row r="10" spans="1:6" ht="19.2" customHeight="1">
      <c r="A10" s="79"/>
      <c r="B10" s="41" t="s">
        <v>525</v>
      </c>
      <c r="C10" s="41" t="s">
        <v>440</v>
      </c>
      <c r="D10" s="71">
        <v>5</v>
      </c>
      <c r="E10" s="158">
        <f>D10/$D$14</f>
        <v>0.19230769230769232</v>
      </c>
      <c r="F10" s="48"/>
    </row>
    <row r="11" spans="1:6" ht="19.2" customHeight="1">
      <c r="A11" s="79"/>
      <c r="B11" s="39" t="s">
        <v>532</v>
      </c>
      <c r="C11" s="39" t="s">
        <v>440</v>
      </c>
      <c r="D11" s="70">
        <v>3</v>
      </c>
      <c r="E11" s="157">
        <f>D11/$D$14</f>
        <v>0.11538461538461539</v>
      </c>
      <c r="F11" s="48"/>
    </row>
    <row r="12" spans="1:6" ht="19.2" customHeight="1">
      <c r="A12" s="79"/>
      <c r="B12" s="41" t="s">
        <v>580</v>
      </c>
      <c r="C12" s="41" t="s">
        <v>440</v>
      </c>
      <c r="D12" s="71">
        <v>1</v>
      </c>
      <c r="E12" s="158">
        <f>D12/$D$14</f>
        <v>3.8461538461538464E-2</v>
      </c>
      <c r="F12" s="48"/>
    </row>
    <row r="13" spans="1:6" ht="19.2" customHeight="1">
      <c r="A13" s="79"/>
      <c r="B13" s="39" t="s">
        <v>526</v>
      </c>
      <c r="C13" s="39" t="s">
        <v>440</v>
      </c>
      <c r="D13" s="70">
        <v>1</v>
      </c>
      <c r="E13" s="157">
        <f>D13/$D$14</f>
        <v>3.8461538461538464E-2</v>
      </c>
      <c r="F13" s="48"/>
    </row>
    <row r="14" spans="1:6" ht="19.2" customHeight="1">
      <c r="A14" s="79"/>
      <c r="B14" s="166" t="s">
        <v>15</v>
      </c>
      <c r="C14" s="166"/>
      <c r="D14" s="68">
        <f>SUM(D9:D13)</f>
        <v>26</v>
      </c>
      <c r="E14" s="124">
        <f>SUM(E9:E13)</f>
        <v>1</v>
      </c>
      <c r="F14" s="48"/>
    </row>
    <row r="15" spans="1:6" ht="3.6" customHeight="1">
      <c r="A15" s="49"/>
      <c r="B15" s="50"/>
      <c r="C15" s="50"/>
      <c r="D15" s="50"/>
      <c r="E15" s="50"/>
      <c r="F15" s="51"/>
    </row>
    <row r="16" spans="1:6" ht="22.8" customHeight="1"/>
    <row r="17" spans="1:6" ht="22.8" customHeight="1"/>
    <row r="18" spans="1:6" ht="3.6" customHeight="1">
      <c r="A18" s="73"/>
      <c r="B18" s="74"/>
      <c r="C18" s="74"/>
      <c r="D18" s="74"/>
      <c r="E18" s="74"/>
      <c r="F18" s="46"/>
    </row>
    <row r="19" spans="1:6" ht="27" customHeight="1">
      <c r="A19" s="47"/>
      <c r="B19" s="275" t="s">
        <v>266</v>
      </c>
      <c r="C19" s="275"/>
      <c r="D19" s="275"/>
      <c r="E19" s="275"/>
      <c r="F19" s="48"/>
    </row>
    <row r="20" spans="1:6" ht="27" customHeight="1">
      <c r="A20" s="47"/>
      <c r="B20" s="133" t="s">
        <v>71</v>
      </c>
      <c r="C20" s="118" t="s">
        <v>594</v>
      </c>
      <c r="D20" s="118" t="s">
        <v>72</v>
      </c>
      <c r="E20" s="118" t="s">
        <v>215</v>
      </c>
      <c r="F20" s="48"/>
    </row>
    <row r="21" spans="1:6" ht="19.2" customHeight="1">
      <c r="A21" s="79"/>
      <c r="B21" s="39" t="s">
        <v>73</v>
      </c>
      <c r="C21" s="39" t="s">
        <v>438</v>
      </c>
      <c r="D21" s="70">
        <v>7</v>
      </c>
      <c r="E21" s="157">
        <f t="shared" ref="E21:E30" si="0">D21/$D$31</f>
        <v>0.33333333333333331</v>
      </c>
      <c r="F21" s="48"/>
    </row>
    <row r="22" spans="1:6" ht="19.2" customHeight="1">
      <c r="A22" s="79"/>
      <c r="B22" s="41" t="s">
        <v>452</v>
      </c>
      <c r="C22" s="41" t="s">
        <v>440</v>
      </c>
      <c r="D22" s="71">
        <v>1</v>
      </c>
      <c r="E22" s="158">
        <f t="shared" si="0"/>
        <v>4.7619047619047616E-2</v>
      </c>
      <c r="F22" s="48"/>
    </row>
    <row r="23" spans="1:6" ht="19.2" customHeight="1">
      <c r="A23" s="79"/>
      <c r="B23" s="39" t="s">
        <v>582</v>
      </c>
      <c r="C23" s="39" t="s">
        <v>440</v>
      </c>
      <c r="D23" s="70">
        <v>1</v>
      </c>
      <c r="E23" s="157">
        <f t="shared" si="0"/>
        <v>4.7619047619047616E-2</v>
      </c>
      <c r="F23" s="48"/>
    </row>
    <row r="24" spans="1:6" ht="19.2" customHeight="1">
      <c r="A24" s="79"/>
      <c r="B24" s="41" t="s">
        <v>526</v>
      </c>
      <c r="C24" s="41" t="s">
        <v>440</v>
      </c>
      <c r="D24" s="71">
        <v>1</v>
      </c>
      <c r="E24" s="158">
        <f t="shared" si="0"/>
        <v>4.7619047619047616E-2</v>
      </c>
      <c r="F24" s="48"/>
    </row>
    <row r="25" spans="1:6" ht="19.2" customHeight="1">
      <c r="A25" s="79"/>
      <c r="B25" s="39" t="s">
        <v>73</v>
      </c>
      <c r="C25" s="39" t="s">
        <v>438</v>
      </c>
      <c r="D25" s="70">
        <v>6</v>
      </c>
      <c r="E25" s="157">
        <f t="shared" si="0"/>
        <v>0.2857142857142857</v>
      </c>
      <c r="F25" s="48"/>
    </row>
    <row r="26" spans="1:6" ht="19.2" customHeight="1">
      <c r="A26" s="79"/>
      <c r="B26" s="41" t="s">
        <v>445</v>
      </c>
      <c r="C26" s="41" t="s">
        <v>440</v>
      </c>
      <c r="D26" s="71">
        <v>1</v>
      </c>
      <c r="E26" s="158">
        <f t="shared" si="0"/>
        <v>4.7619047619047616E-2</v>
      </c>
      <c r="F26" s="48"/>
    </row>
    <row r="27" spans="1:6" ht="19.2" customHeight="1">
      <c r="A27" s="79"/>
      <c r="B27" s="39" t="s">
        <v>496</v>
      </c>
      <c r="C27" s="39" t="s">
        <v>444</v>
      </c>
      <c r="D27" s="70">
        <v>1</v>
      </c>
      <c r="E27" s="157">
        <f t="shared" si="0"/>
        <v>4.7619047619047616E-2</v>
      </c>
      <c r="F27" s="48"/>
    </row>
    <row r="28" spans="1:6" ht="19.2" customHeight="1">
      <c r="A28" s="79"/>
      <c r="B28" s="41" t="s">
        <v>481</v>
      </c>
      <c r="C28" s="41" t="s">
        <v>440</v>
      </c>
      <c r="D28" s="71">
        <v>1</v>
      </c>
      <c r="E28" s="158">
        <f t="shared" si="0"/>
        <v>4.7619047619047616E-2</v>
      </c>
      <c r="F28" s="48"/>
    </row>
    <row r="29" spans="1:6" ht="19.2" customHeight="1">
      <c r="A29" s="79"/>
      <c r="B29" s="39" t="s">
        <v>108</v>
      </c>
      <c r="C29" s="39" t="s">
        <v>468</v>
      </c>
      <c r="D29" s="70">
        <v>1</v>
      </c>
      <c r="E29" s="157">
        <f t="shared" si="0"/>
        <v>4.7619047619047616E-2</v>
      </c>
      <c r="F29" s="48"/>
    </row>
    <row r="30" spans="1:6" ht="19.2" customHeight="1">
      <c r="A30" s="79"/>
      <c r="B30" s="41" t="s">
        <v>110</v>
      </c>
      <c r="C30" s="41" t="s">
        <v>499</v>
      </c>
      <c r="D30" s="71">
        <v>1</v>
      </c>
      <c r="E30" s="158">
        <f t="shared" si="0"/>
        <v>4.7619047619047616E-2</v>
      </c>
      <c r="F30" s="48"/>
    </row>
    <row r="31" spans="1:6" ht="19.2" customHeight="1">
      <c r="A31" s="79"/>
      <c r="B31" s="166" t="s">
        <v>15</v>
      </c>
      <c r="C31" s="166"/>
      <c r="D31" s="68">
        <f>SUM(D21:D30)</f>
        <v>21</v>
      </c>
      <c r="E31" s="124">
        <f>SUM(E21:E30)</f>
        <v>1.0000000000000002</v>
      </c>
      <c r="F31" s="48"/>
    </row>
    <row r="32" spans="1:6" ht="4.8" customHeight="1">
      <c r="A32" s="49"/>
      <c r="B32" s="50"/>
      <c r="C32" s="50"/>
      <c r="D32" s="50"/>
      <c r="E32" s="50"/>
      <c r="F32" s="51"/>
    </row>
    <row r="33" spans="1:6" ht="21.6" customHeight="1"/>
    <row r="34" spans="1:6" ht="19.5" customHeight="1"/>
    <row r="35" spans="1:6" ht="3" customHeight="1">
      <c r="A35" s="73"/>
      <c r="B35" s="74"/>
      <c r="C35" s="74"/>
      <c r="D35" s="74"/>
      <c r="E35" s="74"/>
      <c r="F35" s="46"/>
    </row>
    <row r="36" spans="1:6" ht="27.6" customHeight="1">
      <c r="A36" s="47"/>
      <c r="B36" s="275" t="s">
        <v>265</v>
      </c>
      <c r="C36" s="275"/>
      <c r="D36" s="275"/>
      <c r="E36" s="275"/>
      <c r="F36" s="48"/>
    </row>
    <row r="37" spans="1:6" ht="27.6" customHeight="1">
      <c r="A37" s="47"/>
      <c r="B37" s="133" t="s">
        <v>71</v>
      </c>
      <c r="C37" s="118" t="s">
        <v>594</v>
      </c>
      <c r="D37" s="118" t="s">
        <v>72</v>
      </c>
      <c r="E37" s="118" t="s">
        <v>215</v>
      </c>
      <c r="F37" s="48"/>
    </row>
    <row r="38" spans="1:6" ht="19.2" customHeight="1">
      <c r="A38" s="79"/>
      <c r="B38" s="39" t="s">
        <v>73</v>
      </c>
      <c r="C38" s="39" t="s">
        <v>438</v>
      </c>
      <c r="D38" s="70">
        <v>6</v>
      </c>
      <c r="E38" s="157">
        <f t="shared" ref="E38:E43" si="1">D38/$D$46</f>
        <v>0.27272727272727271</v>
      </c>
      <c r="F38" s="48"/>
    </row>
    <row r="39" spans="1:6" ht="19.2" customHeight="1">
      <c r="A39" s="79"/>
      <c r="B39" s="41" t="s">
        <v>541</v>
      </c>
      <c r="C39" s="41" t="s">
        <v>440</v>
      </c>
      <c r="D39" s="71">
        <v>5</v>
      </c>
      <c r="E39" s="158">
        <f t="shared" si="1"/>
        <v>0.22727272727272727</v>
      </c>
      <c r="F39" s="48"/>
    </row>
    <row r="40" spans="1:6" ht="19.2" customHeight="1">
      <c r="A40" s="79"/>
      <c r="B40" s="39" t="s">
        <v>580</v>
      </c>
      <c r="C40" s="39" t="s">
        <v>440</v>
      </c>
      <c r="D40" s="70">
        <v>4</v>
      </c>
      <c r="E40" s="157">
        <f t="shared" si="1"/>
        <v>0.18181818181818182</v>
      </c>
      <c r="F40" s="48"/>
    </row>
    <row r="41" spans="1:6" ht="19.2" customHeight="1">
      <c r="A41" s="79"/>
      <c r="B41" s="41" t="s">
        <v>525</v>
      </c>
      <c r="C41" s="41" t="s">
        <v>440</v>
      </c>
      <c r="D41" s="71">
        <v>2</v>
      </c>
      <c r="E41" s="158">
        <f t="shared" si="1"/>
        <v>9.0909090909090912E-2</v>
      </c>
      <c r="F41" s="48"/>
    </row>
    <row r="42" spans="1:6" ht="16.8" customHeight="1">
      <c r="A42" s="79"/>
      <c r="B42" s="148" t="s">
        <v>581</v>
      </c>
      <c r="C42" s="148" t="s">
        <v>440</v>
      </c>
      <c r="D42" s="152">
        <v>2</v>
      </c>
      <c r="E42" s="157">
        <f t="shared" si="1"/>
        <v>9.0909090909090912E-2</v>
      </c>
      <c r="F42" s="48"/>
    </row>
    <row r="43" spans="1:6" ht="19.2" customHeight="1">
      <c r="A43" s="79"/>
      <c r="B43" s="41" t="s">
        <v>532</v>
      </c>
      <c r="C43" s="41" t="s">
        <v>440</v>
      </c>
      <c r="D43" s="71">
        <v>1</v>
      </c>
      <c r="E43" s="158">
        <f t="shared" si="1"/>
        <v>4.5454545454545456E-2</v>
      </c>
      <c r="F43" s="48"/>
    </row>
    <row r="44" spans="1:6" ht="19.2" customHeight="1">
      <c r="A44" s="79"/>
      <c r="B44" s="148" t="s">
        <v>526</v>
      </c>
      <c r="C44" s="148" t="s">
        <v>440</v>
      </c>
      <c r="D44" s="152">
        <v>1</v>
      </c>
      <c r="E44" s="157">
        <f t="shared" ref="E44:E45" si="2">D44/$D$46</f>
        <v>4.5454545454545456E-2</v>
      </c>
      <c r="F44" s="48"/>
    </row>
    <row r="45" spans="1:6" ht="19.2" customHeight="1">
      <c r="A45" s="79"/>
      <c r="B45" s="41" t="s">
        <v>540</v>
      </c>
      <c r="C45" s="41" t="s">
        <v>440</v>
      </c>
      <c r="D45" s="71">
        <v>1</v>
      </c>
      <c r="E45" s="158">
        <f t="shared" si="2"/>
        <v>4.5454545454545456E-2</v>
      </c>
      <c r="F45" s="48"/>
    </row>
    <row r="46" spans="1:6" ht="23.4" customHeight="1">
      <c r="A46" s="79"/>
      <c r="B46" s="166" t="s">
        <v>15</v>
      </c>
      <c r="C46" s="166"/>
      <c r="D46" s="68">
        <f>SUM(D38:D45)</f>
        <v>22</v>
      </c>
      <c r="E46" s="124">
        <f>SUM(E38:E45)</f>
        <v>1</v>
      </c>
      <c r="F46" s="48"/>
    </row>
    <row r="47" spans="1:6" ht="18.600000000000001" customHeight="1">
      <c r="A47" s="49"/>
      <c r="B47" s="187" t="s">
        <v>437</v>
      </c>
      <c r="C47" s="187"/>
      <c r="D47" s="50"/>
      <c r="E47" s="50"/>
      <c r="F47" s="51"/>
    </row>
  </sheetData>
  <mergeCells count="5">
    <mergeCell ref="B3:F3"/>
    <mergeCell ref="B4:F4"/>
    <mergeCell ref="B36:E36"/>
    <mergeCell ref="B19:E19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29151" divId="1_3_10_29151" sourceType="range" sourceRef="A3:F33" destinationFile="\\gpaq\gpaqssl\lldades\indicadors\2017\1_3_10_300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3"/>
  <sheetViews>
    <sheetView showGridLines="0" workbookViewId="0">
      <selection activeCell="B5" sqref="B5"/>
    </sheetView>
  </sheetViews>
  <sheetFormatPr defaultColWidth="11.5546875" defaultRowHeight="13.2"/>
  <cols>
    <col min="1" max="1" width="0.6640625" customWidth="1"/>
    <col min="2" max="2" width="91.77734375" customWidth="1"/>
    <col min="3" max="3" width="33.5546875" customWidth="1"/>
    <col min="4" max="4" width="12.21875" style="75" customWidth="1"/>
    <col min="5" max="5" width="12.77734375" style="75" customWidth="1"/>
    <col min="6" max="6" width="0.6640625" customWidth="1"/>
    <col min="7" max="7" width="1.88671875" customWidth="1"/>
  </cols>
  <sheetData>
    <row r="1" spans="1:7">
      <c r="B1" s="84" t="s">
        <v>29</v>
      </c>
      <c r="C1" s="84"/>
      <c r="D1" s="116"/>
    </row>
    <row r="2" spans="1:7">
      <c r="B2" s="84"/>
      <c r="C2" s="84"/>
      <c r="D2" s="116"/>
    </row>
    <row r="3" spans="1:7" ht="13.8">
      <c r="B3" s="276" t="s">
        <v>24</v>
      </c>
      <c r="C3" s="276"/>
      <c r="D3" s="276"/>
      <c r="E3" s="276"/>
      <c r="F3" s="276"/>
      <c r="G3" s="276"/>
    </row>
    <row r="4" spans="1:7" ht="13.8">
      <c r="B4" s="276" t="s">
        <v>216</v>
      </c>
      <c r="C4" s="276"/>
      <c r="D4" s="276"/>
      <c r="E4" s="276"/>
      <c r="F4" s="276"/>
      <c r="G4" s="276"/>
    </row>
    <row r="6" spans="1:7" ht="3.75" customHeight="1">
      <c r="A6" s="73"/>
      <c r="B6" s="74"/>
      <c r="C6" s="74"/>
      <c r="D6" s="82"/>
      <c r="E6" s="82"/>
      <c r="F6" s="46"/>
    </row>
    <row r="7" spans="1:7" ht="27" customHeight="1">
      <c r="A7" s="47"/>
      <c r="B7" s="275" t="s">
        <v>424</v>
      </c>
      <c r="C7" s="275"/>
      <c r="D7" s="275"/>
      <c r="E7" s="275"/>
      <c r="F7" s="48"/>
    </row>
    <row r="8" spans="1:7" ht="27" customHeight="1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7" ht="19.5" customHeight="1">
      <c r="A9" s="47"/>
      <c r="B9" s="113" t="s">
        <v>482</v>
      </c>
      <c r="C9" s="113" t="s">
        <v>440</v>
      </c>
      <c r="D9" s="114">
        <v>16</v>
      </c>
      <c r="E9" s="168">
        <f t="shared" ref="E9:E12" si="0">D9/$D$19</f>
        <v>0.5</v>
      </c>
      <c r="F9" s="48"/>
    </row>
    <row r="10" spans="1:7" ht="19.5" customHeight="1">
      <c r="A10" s="47"/>
      <c r="B10" s="105" t="s">
        <v>512</v>
      </c>
      <c r="C10" s="105" t="s">
        <v>440</v>
      </c>
      <c r="D10" s="115">
        <v>6</v>
      </c>
      <c r="E10" s="169">
        <f t="shared" si="0"/>
        <v>0.1875</v>
      </c>
      <c r="F10" s="48"/>
    </row>
    <row r="11" spans="1:7" ht="19.5" customHeight="1">
      <c r="A11" s="47"/>
      <c r="B11" s="113" t="s">
        <v>458</v>
      </c>
      <c r="C11" s="113" t="s">
        <v>440</v>
      </c>
      <c r="D11" s="114">
        <v>3</v>
      </c>
      <c r="E11" s="168">
        <f t="shared" si="0"/>
        <v>9.375E-2</v>
      </c>
      <c r="F11" s="48"/>
    </row>
    <row r="12" spans="1:7" ht="19.5" customHeight="1">
      <c r="A12" s="47"/>
      <c r="B12" s="105" t="s">
        <v>73</v>
      </c>
      <c r="C12" s="105" t="s">
        <v>438</v>
      </c>
      <c r="D12" s="115">
        <v>1</v>
      </c>
      <c r="E12" s="169">
        <f t="shared" si="0"/>
        <v>3.125E-2</v>
      </c>
      <c r="F12" s="48"/>
    </row>
    <row r="13" spans="1:7" ht="19.5" customHeight="1">
      <c r="A13" s="47"/>
      <c r="B13" s="113" t="s">
        <v>490</v>
      </c>
      <c r="C13" s="113" t="s">
        <v>501</v>
      </c>
      <c r="D13" s="114">
        <v>1</v>
      </c>
      <c r="E13" s="168">
        <f t="shared" ref="E13:E16" si="1">D13/$D$19</f>
        <v>3.125E-2</v>
      </c>
      <c r="F13" s="48"/>
    </row>
    <row r="14" spans="1:7" ht="19.5" customHeight="1">
      <c r="A14" s="47"/>
      <c r="B14" s="105" t="s">
        <v>482</v>
      </c>
      <c r="C14" s="105" t="s">
        <v>461</v>
      </c>
      <c r="D14" s="115">
        <v>1</v>
      </c>
      <c r="E14" s="169">
        <f t="shared" si="1"/>
        <v>3.125E-2</v>
      </c>
      <c r="F14" s="48"/>
    </row>
    <row r="15" spans="1:7" ht="19.5" customHeight="1">
      <c r="A15" s="47"/>
      <c r="B15" s="113" t="s">
        <v>482</v>
      </c>
      <c r="C15" s="113" t="s">
        <v>470</v>
      </c>
      <c r="D15" s="114">
        <v>1</v>
      </c>
      <c r="E15" s="168">
        <f t="shared" si="1"/>
        <v>3.125E-2</v>
      </c>
      <c r="F15" s="48"/>
    </row>
    <row r="16" spans="1:7" ht="19.5" customHeight="1">
      <c r="A16" s="47"/>
      <c r="B16" s="105" t="s">
        <v>511</v>
      </c>
      <c r="C16" s="105" t="s">
        <v>521</v>
      </c>
      <c r="D16" s="115">
        <v>1</v>
      </c>
      <c r="E16" s="169">
        <f t="shared" si="1"/>
        <v>3.125E-2</v>
      </c>
      <c r="F16" s="48"/>
    </row>
    <row r="17" spans="1:6" ht="19.5" customHeight="1">
      <c r="A17" s="47"/>
      <c r="B17" s="113" t="s">
        <v>511</v>
      </c>
      <c r="C17" s="113" t="s">
        <v>440</v>
      </c>
      <c r="D17" s="114">
        <v>1</v>
      </c>
      <c r="E17" s="168">
        <f t="shared" ref="E17:E18" si="2">D17/$D$19</f>
        <v>3.125E-2</v>
      </c>
      <c r="F17" s="48"/>
    </row>
    <row r="18" spans="1:6" ht="19.5" customHeight="1">
      <c r="A18" s="47"/>
      <c r="B18" s="105" t="s">
        <v>482</v>
      </c>
      <c r="C18" s="105" t="s">
        <v>514</v>
      </c>
      <c r="D18" s="115">
        <v>1</v>
      </c>
      <c r="E18" s="169">
        <f t="shared" si="2"/>
        <v>3.125E-2</v>
      </c>
      <c r="F18" s="48"/>
    </row>
    <row r="19" spans="1:6" ht="19.5" customHeight="1">
      <c r="A19" s="47"/>
      <c r="B19" s="166" t="s">
        <v>15</v>
      </c>
      <c r="C19" s="166"/>
      <c r="D19" s="68">
        <f>SUM(D9:D18)</f>
        <v>32</v>
      </c>
      <c r="E19" s="124">
        <f>SUM(E9:E18)</f>
        <v>1</v>
      </c>
      <c r="F19" s="48"/>
    </row>
    <row r="20" spans="1:6" ht="3" customHeight="1">
      <c r="A20" s="49"/>
      <c r="B20" s="50"/>
      <c r="C20" s="50"/>
      <c r="D20" s="83"/>
      <c r="E20" s="83"/>
      <c r="F20" s="51"/>
    </row>
    <row r="21" spans="1:6" ht="19.5" customHeight="1"/>
    <row r="22" spans="1:6" ht="19.5" customHeight="1"/>
    <row r="23" spans="1:6" ht="3.6" customHeight="1">
      <c r="A23" s="73"/>
      <c r="B23" s="74"/>
      <c r="C23" s="74"/>
      <c r="D23" s="82"/>
      <c r="E23" s="82"/>
      <c r="F23" s="46"/>
    </row>
    <row r="24" spans="1:6" ht="27" customHeight="1">
      <c r="A24" s="47"/>
      <c r="B24" s="275" t="s">
        <v>425</v>
      </c>
      <c r="C24" s="275"/>
      <c r="D24" s="275"/>
      <c r="E24" s="275"/>
      <c r="F24" s="48"/>
    </row>
    <row r="25" spans="1:6" ht="27" customHeight="1">
      <c r="A25" s="47"/>
      <c r="B25" s="133" t="s">
        <v>71</v>
      </c>
      <c r="C25" s="118" t="s">
        <v>594</v>
      </c>
      <c r="D25" s="118" t="s">
        <v>72</v>
      </c>
      <c r="E25" s="118" t="s">
        <v>215</v>
      </c>
      <c r="F25" s="48"/>
    </row>
    <row r="26" spans="1:6" ht="19.2" customHeight="1">
      <c r="A26" s="47"/>
      <c r="B26" s="113" t="s">
        <v>73</v>
      </c>
      <c r="C26" s="113" t="s">
        <v>438</v>
      </c>
      <c r="D26" s="114">
        <v>43</v>
      </c>
      <c r="E26" s="168">
        <f t="shared" ref="E26:E32" si="3">D26/$D$34</f>
        <v>0.74137931034482762</v>
      </c>
      <c r="F26" s="48"/>
    </row>
    <row r="27" spans="1:6" ht="19.2" customHeight="1">
      <c r="A27" s="47"/>
      <c r="B27" s="105" t="s">
        <v>512</v>
      </c>
      <c r="C27" s="105" t="s">
        <v>440</v>
      </c>
      <c r="D27" s="115">
        <v>7</v>
      </c>
      <c r="E27" s="169">
        <f t="shared" si="3"/>
        <v>0.1206896551724138</v>
      </c>
      <c r="F27" s="48"/>
    </row>
    <row r="28" spans="1:6" ht="19.2" customHeight="1">
      <c r="A28" s="47"/>
      <c r="B28" s="113" t="s">
        <v>197</v>
      </c>
      <c r="C28" s="113" t="s">
        <v>470</v>
      </c>
      <c r="D28" s="114">
        <v>3</v>
      </c>
      <c r="E28" s="168">
        <f t="shared" si="3"/>
        <v>5.1724137931034482E-2</v>
      </c>
      <c r="F28" s="48"/>
    </row>
    <row r="29" spans="1:6" ht="19.2" customHeight="1">
      <c r="A29" s="47"/>
      <c r="B29" s="105" t="s">
        <v>511</v>
      </c>
      <c r="C29" s="105" t="s">
        <v>464</v>
      </c>
      <c r="D29" s="115">
        <v>1</v>
      </c>
      <c r="E29" s="169">
        <f t="shared" si="3"/>
        <v>1.7241379310344827E-2</v>
      </c>
      <c r="F29" s="48"/>
    </row>
    <row r="30" spans="1:6" ht="19.2" customHeight="1">
      <c r="A30" s="47"/>
      <c r="B30" s="113" t="s">
        <v>324</v>
      </c>
      <c r="C30" s="113" t="s">
        <v>520</v>
      </c>
      <c r="D30" s="114">
        <v>1</v>
      </c>
      <c r="E30" s="168">
        <f t="shared" si="3"/>
        <v>1.7241379310344827E-2</v>
      </c>
      <c r="F30" s="48"/>
    </row>
    <row r="31" spans="1:6" ht="19.2" customHeight="1">
      <c r="A31" s="47"/>
      <c r="B31" s="105" t="s">
        <v>89</v>
      </c>
      <c r="C31" s="105" t="s">
        <v>503</v>
      </c>
      <c r="D31" s="115">
        <v>1</v>
      </c>
      <c r="E31" s="169">
        <f t="shared" si="3"/>
        <v>1.7241379310344827E-2</v>
      </c>
      <c r="F31" s="48"/>
    </row>
    <row r="32" spans="1:6" ht="19.2" customHeight="1">
      <c r="A32" s="47"/>
      <c r="B32" s="113" t="s">
        <v>511</v>
      </c>
      <c r="C32" s="113" t="s">
        <v>443</v>
      </c>
      <c r="D32" s="114">
        <v>1</v>
      </c>
      <c r="E32" s="168">
        <f t="shared" si="3"/>
        <v>1.7241379310344827E-2</v>
      </c>
      <c r="F32" s="48"/>
    </row>
    <row r="33" spans="1:6" ht="19.2" customHeight="1">
      <c r="A33" s="47"/>
      <c r="B33" s="105" t="s">
        <v>188</v>
      </c>
      <c r="C33" s="105" t="s">
        <v>548</v>
      </c>
      <c r="D33" s="115">
        <v>1</v>
      </c>
      <c r="E33" s="169">
        <f t="shared" ref="E33" si="4">D33/$D$34</f>
        <v>1.7241379310344827E-2</v>
      </c>
      <c r="F33" s="48"/>
    </row>
    <row r="34" spans="1:6" ht="24.6" customHeight="1">
      <c r="A34" s="47"/>
      <c r="B34" s="166" t="s">
        <v>15</v>
      </c>
      <c r="C34" s="166"/>
      <c r="D34" s="68">
        <f>SUM(D26:D33)</f>
        <v>58</v>
      </c>
      <c r="E34" s="124">
        <f>SUM(E26:E33)</f>
        <v>1.0000000000000002</v>
      </c>
      <c r="F34" s="48"/>
    </row>
    <row r="35" spans="1:6" ht="4.8" customHeight="1">
      <c r="A35" s="49"/>
      <c r="B35" s="50"/>
      <c r="C35" s="50"/>
      <c r="D35" s="83"/>
      <c r="E35" s="83"/>
      <c r="F35" s="51"/>
    </row>
    <row r="36" spans="1:6" ht="21.6" customHeight="1"/>
    <row r="37" spans="1:6" ht="22.2" customHeight="1"/>
    <row r="38" spans="1:6" ht="4.2" customHeight="1">
      <c r="A38" s="73"/>
      <c r="B38" s="74"/>
      <c r="C38" s="74"/>
      <c r="D38" s="82"/>
      <c r="E38" s="82"/>
      <c r="F38" s="46"/>
    </row>
    <row r="39" spans="1:6" ht="17.399999999999999">
      <c r="A39" s="47"/>
      <c r="B39" s="275" t="s">
        <v>236</v>
      </c>
      <c r="C39" s="275"/>
      <c r="D39" s="275"/>
      <c r="E39" s="275"/>
      <c r="F39" s="48"/>
    </row>
    <row r="40" spans="1:6" ht="26.4">
      <c r="A40" s="47"/>
      <c r="B40" s="133" t="s">
        <v>71</v>
      </c>
      <c r="C40" s="118" t="s">
        <v>594</v>
      </c>
      <c r="D40" s="118" t="s">
        <v>72</v>
      </c>
      <c r="E40" s="118" t="s">
        <v>215</v>
      </c>
      <c r="F40" s="48"/>
    </row>
    <row r="41" spans="1:6" ht="19.2" customHeight="1">
      <c r="A41" s="47"/>
      <c r="B41" s="113" t="s">
        <v>73</v>
      </c>
      <c r="C41" s="113" t="s">
        <v>438</v>
      </c>
      <c r="D41" s="114">
        <v>18</v>
      </c>
      <c r="E41" s="168">
        <f>D41/$D$42</f>
        <v>1</v>
      </c>
      <c r="F41" s="48"/>
    </row>
    <row r="42" spans="1:6" ht="19.2" customHeight="1">
      <c r="A42" s="47"/>
      <c r="B42" s="166" t="s">
        <v>15</v>
      </c>
      <c r="C42" s="166"/>
      <c r="D42" s="68">
        <f>SUM(D41:D41)</f>
        <v>18</v>
      </c>
      <c r="E42" s="124">
        <f>SUM(E41:E41)</f>
        <v>1</v>
      </c>
      <c r="F42" s="48"/>
    </row>
    <row r="43" spans="1:6" ht="19.2" customHeight="1">
      <c r="A43" s="49"/>
      <c r="B43" s="187" t="s">
        <v>437</v>
      </c>
      <c r="C43" s="187"/>
      <c r="D43" s="83"/>
      <c r="E43" s="83"/>
      <c r="F43" s="51"/>
    </row>
  </sheetData>
  <mergeCells count="5">
    <mergeCell ref="B39:E39"/>
    <mergeCell ref="B3:G3"/>
    <mergeCell ref="B4:G4"/>
    <mergeCell ref="B7:E7"/>
    <mergeCell ref="B24:E24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2">
    <webPublishItem id="30300" divId="1_3_10_30300" sourceType="range" sourceRef="A3:G38" destinationFile="\\gpaq\gpaqssl\lldades\indicadors\2017\1_3_10_310.htm"/>
    <webPublishItem id="28386" divId="1_3_4_28386" sourceType="range" sourceRef="A6:F20" destinationFile="G:\GPAQ\GPAQ-COMU\Estadístiques internes\LLIBREDA\Lldades 2015\Taules\01 Docencia\1_3_4_310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1"/>
  <sheetViews>
    <sheetView showGridLines="0" workbookViewId="0">
      <selection activeCell="B5" sqref="B5"/>
    </sheetView>
  </sheetViews>
  <sheetFormatPr defaultColWidth="11.5546875" defaultRowHeight="13.2"/>
  <cols>
    <col min="1" max="1" width="0.5546875" customWidth="1"/>
    <col min="2" max="2" width="127.21875" customWidth="1"/>
    <col min="3" max="3" width="33.77734375" customWidth="1"/>
    <col min="4" max="4" width="12.21875" customWidth="1"/>
    <col min="5" max="5" width="12.77734375" customWidth="1"/>
    <col min="6" max="6" width="0.6640625" customWidth="1"/>
    <col min="7" max="7" width="3.6640625" customWidth="1"/>
  </cols>
  <sheetData>
    <row r="1" spans="1:7">
      <c r="B1" s="84" t="s">
        <v>29</v>
      </c>
      <c r="C1" s="84"/>
    </row>
    <row r="2" spans="1:7">
      <c r="B2" s="84"/>
      <c r="C2" s="84"/>
    </row>
    <row r="3" spans="1:7" ht="13.8">
      <c r="B3" s="276" t="s">
        <v>238</v>
      </c>
      <c r="C3" s="276"/>
      <c r="D3" s="276"/>
      <c r="E3" s="276"/>
      <c r="F3" s="276"/>
      <c r="G3" s="276"/>
    </row>
    <row r="4" spans="1:7" ht="13.8">
      <c r="B4" s="276" t="s">
        <v>216</v>
      </c>
      <c r="C4" s="276"/>
      <c r="D4" s="276"/>
      <c r="E4" s="276"/>
      <c r="F4" s="276"/>
      <c r="G4" s="276"/>
    </row>
    <row r="6" spans="1:7" ht="3.75" customHeight="1">
      <c r="A6" s="73"/>
      <c r="B6" s="74"/>
      <c r="C6" s="74"/>
      <c r="D6" s="74"/>
      <c r="E6" s="74"/>
      <c r="F6" s="46"/>
    </row>
    <row r="7" spans="1:7" ht="27" customHeight="1">
      <c r="A7" s="47"/>
      <c r="B7" s="275" t="s">
        <v>237</v>
      </c>
      <c r="C7" s="275"/>
      <c r="D7" s="275"/>
      <c r="E7" s="275"/>
      <c r="F7" s="48"/>
    </row>
    <row r="8" spans="1:7" ht="27" customHeight="1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7" ht="19.5" customHeight="1">
      <c r="A9" s="47"/>
      <c r="B9" s="113" t="s">
        <v>583</v>
      </c>
      <c r="C9" s="113" t="s">
        <v>440</v>
      </c>
      <c r="D9" s="114">
        <v>16</v>
      </c>
      <c r="E9" s="168">
        <f t="shared" ref="E9:E17" si="0">D9/$D$21</f>
        <v>0.4</v>
      </c>
      <c r="F9" s="48"/>
    </row>
    <row r="10" spans="1:7" ht="19.5" customHeight="1">
      <c r="A10" s="47"/>
      <c r="B10" s="105" t="s">
        <v>73</v>
      </c>
      <c r="C10" s="105" t="s">
        <v>438</v>
      </c>
      <c r="D10" s="115">
        <v>9</v>
      </c>
      <c r="E10" s="169">
        <f t="shared" si="0"/>
        <v>0.22500000000000001</v>
      </c>
      <c r="F10" s="48"/>
    </row>
    <row r="11" spans="1:7" ht="19.5" customHeight="1">
      <c r="A11" s="47"/>
      <c r="B11" s="113" t="s">
        <v>495</v>
      </c>
      <c r="C11" s="113" t="s">
        <v>440</v>
      </c>
      <c r="D11" s="114">
        <v>4</v>
      </c>
      <c r="E11" s="168">
        <f t="shared" si="0"/>
        <v>0.1</v>
      </c>
      <c r="F11" s="48"/>
    </row>
    <row r="12" spans="1:7" ht="19.5" customHeight="1">
      <c r="A12" s="47"/>
      <c r="B12" s="105" t="s">
        <v>584</v>
      </c>
      <c r="C12" s="105" t="s">
        <v>440</v>
      </c>
      <c r="D12" s="115">
        <v>2</v>
      </c>
      <c r="E12" s="169">
        <f t="shared" si="0"/>
        <v>0.05</v>
      </c>
      <c r="F12" s="48"/>
    </row>
    <row r="13" spans="1:7" ht="19.5" customHeight="1">
      <c r="A13" s="47"/>
      <c r="B13" s="113" t="s">
        <v>561</v>
      </c>
      <c r="C13" s="113" t="s">
        <v>440</v>
      </c>
      <c r="D13" s="114">
        <v>2</v>
      </c>
      <c r="E13" s="168">
        <f t="shared" si="0"/>
        <v>0.05</v>
      </c>
      <c r="F13" s="48"/>
    </row>
    <row r="14" spans="1:7" ht="19.5" customHeight="1">
      <c r="A14" s="47"/>
      <c r="B14" s="105" t="s">
        <v>375</v>
      </c>
      <c r="C14" s="105" t="s">
        <v>516</v>
      </c>
      <c r="D14" s="115">
        <v>1</v>
      </c>
      <c r="E14" s="169">
        <f t="shared" si="0"/>
        <v>2.5000000000000001E-2</v>
      </c>
      <c r="F14" s="48"/>
    </row>
    <row r="15" spans="1:7" ht="19.5" customHeight="1">
      <c r="A15" s="47"/>
      <c r="B15" s="113" t="s">
        <v>329</v>
      </c>
      <c r="C15" s="113" t="s">
        <v>542</v>
      </c>
      <c r="D15" s="114">
        <v>1</v>
      </c>
      <c r="E15" s="168">
        <f t="shared" si="0"/>
        <v>2.5000000000000001E-2</v>
      </c>
      <c r="F15" s="48"/>
    </row>
    <row r="16" spans="1:7" ht="19.5" customHeight="1">
      <c r="A16" s="47"/>
      <c r="B16" s="105" t="s">
        <v>209</v>
      </c>
      <c r="C16" s="105" t="s">
        <v>444</v>
      </c>
      <c r="D16" s="115">
        <v>1</v>
      </c>
      <c r="E16" s="169">
        <f t="shared" si="0"/>
        <v>2.5000000000000001E-2</v>
      </c>
      <c r="F16" s="48"/>
    </row>
    <row r="17" spans="1:6" ht="19.5" customHeight="1">
      <c r="A17" s="47"/>
      <c r="B17" s="113" t="s">
        <v>327</v>
      </c>
      <c r="C17" s="113" t="s">
        <v>468</v>
      </c>
      <c r="D17" s="114">
        <v>1</v>
      </c>
      <c r="E17" s="168">
        <f t="shared" si="0"/>
        <v>2.5000000000000001E-2</v>
      </c>
      <c r="F17" s="48"/>
    </row>
    <row r="18" spans="1:6" ht="19.5" customHeight="1">
      <c r="A18" s="47"/>
      <c r="B18" s="105" t="s">
        <v>478</v>
      </c>
      <c r="C18" s="105" t="s">
        <v>440</v>
      </c>
      <c r="D18" s="115">
        <v>1</v>
      </c>
      <c r="E18" s="169">
        <f t="shared" ref="E18:E20" si="1">D18/$D$21</f>
        <v>2.5000000000000001E-2</v>
      </c>
      <c r="F18" s="48"/>
    </row>
    <row r="19" spans="1:6" ht="19.5" customHeight="1">
      <c r="A19" s="47"/>
      <c r="B19" s="113" t="s">
        <v>168</v>
      </c>
      <c r="C19" s="113" t="s">
        <v>460</v>
      </c>
      <c r="D19" s="114">
        <v>1</v>
      </c>
      <c r="E19" s="168">
        <f t="shared" si="1"/>
        <v>2.5000000000000001E-2</v>
      </c>
      <c r="F19" s="48"/>
    </row>
    <row r="20" spans="1:6" ht="19.5" customHeight="1">
      <c r="A20" s="47"/>
      <c r="B20" s="105" t="s">
        <v>328</v>
      </c>
      <c r="C20" s="105" t="s">
        <v>468</v>
      </c>
      <c r="D20" s="115">
        <v>1</v>
      </c>
      <c r="E20" s="169">
        <f t="shared" si="1"/>
        <v>2.5000000000000001E-2</v>
      </c>
      <c r="F20" s="48"/>
    </row>
    <row r="21" spans="1:6" ht="19.5" customHeight="1">
      <c r="A21" s="47"/>
      <c r="B21" s="171" t="s">
        <v>15</v>
      </c>
      <c r="C21" s="171"/>
      <c r="D21" s="106">
        <f>SUM(D9:D20)</f>
        <v>40</v>
      </c>
      <c r="E21" s="172">
        <f>SUM(E9:E20)</f>
        <v>1.0000000000000002</v>
      </c>
      <c r="F21" s="48"/>
    </row>
    <row r="22" spans="1:6" ht="4.5" customHeight="1">
      <c r="A22" s="49"/>
      <c r="B22" s="50"/>
      <c r="C22" s="50"/>
      <c r="D22" s="50"/>
      <c r="E22" s="50"/>
      <c r="F22" s="51"/>
    </row>
    <row r="23" spans="1:6" ht="19.05" customHeight="1"/>
    <row r="24" spans="1:6" ht="19.05" customHeight="1"/>
    <row r="25" spans="1:6" ht="3" customHeight="1">
      <c r="A25" s="73"/>
      <c r="B25" s="74"/>
      <c r="C25" s="74"/>
      <c r="D25" s="74"/>
      <c r="E25" s="74"/>
      <c r="F25" s="46"/>
    </row>
    <row r="26" spans="1:6" ht="27" customHeight="1">
      <c r="A26" s="47"/>
      <c r="B26" s="275" t="s">
        <v>426</v>
      </c>
      <c r="C26" s="275"/>
      <c r="D26" s="275"/>
      <c r="E26" s="275"/>
      <c r="F26" s="48"/>
    </row>
    <row r="27" spans="1:6" ht="27" customHeight="1">
      <c r="A27" s="47"/>
      <c r="B27" s="133" t="s">
        <v>71</v>
      </c>
      <c r="C27" s="118" t="s">
        <v>594</v>
      </c>
      <c r="D27" s="118" t="s">
        <v>72</v>
      </c>
      <c r="E27" s="118" t="s">
        <v>215</v>
      </c>
      <c r="F27" s="48"/>
    </row>
    <row r="28" spans="1:6" ht="19.2" customHeight="1">
      <c r="A28" s="47"/>
      <c r="B28" s="173" t="s">
        <v>73</v>
      </c>
      <c r="C28" s="173" t="s">
        <v>438</v>
      </c>
      <c r="D28" s="114">
        <v>7</v>
      </c>
      <c r="E28" s="168">
        <f>D28/$D$40</f>
        <v>0.36842105263157893</v>
      </c>
      <c r="F28" s="48"/>
    </row>
    <row r="29" spans="1:6" ht="19.2" customHeight="1">
      <c r="A29" s="47"/>
      <c r="B29" s="174" t="s">
        <v>453</v>
      </c>
      <c r="C29" s="174" t="s">
        <v>440</v>
      </c>
      <c r="D29" s="115">
        <v>2</v>
      </c>
      <c r="E29" s="169">
        <f t="shared" ref="E29:E39" si="2">D29/$D$40</f>
        <v>0.10526315789473684</v>
      </c>
      <c r="F29" s="48"/>
    </row>
    <row r="30" spans="1:6" ht="19.2" customHeight="1">
      <c r="A30" s="47"/>
      <c r="B30" s="173" t="s">
        <v>210</v>
      </c>
      <c r="C30" s="173" t="s">
        <v>521</v>
      </c>
      <c r="D30" s="114">
        <v>1</v>
      </c>
      <c r="E30" s="168">
        <f t="shared" si="2"/>
        <v>5.2631578947368418E-2</v>
      </c>
      <c r="F30" s="48"/>
    </row>
    <row r="31" spans="1:6" ht="19.2" customHeight="1">
      <c r="A31" s="47"/>
      <c r="B31" s="174" t="s">
        <v>376</v>
      </c>
      <c r="C31" s="174" t="s">
        <v>486</v>
      </c>
      <c r="D31" s="115">
        <v>1</v>
      </c>
      <c r="E31" s="169">
        <f t="shared" si="2"/>
        <v>5.2631578947368418E-2</v>
      </c>
      <c r="F31" s="48"/>
    </row>
    <row r="32" spans="1:6" ht="19.2" customHeight="1">
      <c r="A32" s="47"/>
      <c r="B32" s="173" t="s">
        <v>209</v>
      </c>
      <c r="C32" s="173" t="s">
        <v>441</v>
      </c>
      <c r="D32" s="114">
        <v>1</v>
      </c>
      <c r="E32" s="168">
        <f t="shared" si="2"/>
        <v>5.2631578947368418E-2</v>
      </c>
      <c r="F32" s="48"/>
    </row>
    <row r="33" spans="1:6" ht="19.2" customHeight="1">
      <c r="A33" s="47"/>
      <c r="B33" s="174" t="s">
        <v>474</v>
      </c>
      <c r="C33" s="174" t="s">
        <v>440</v>
      </c>
      <c r="D33" s="115">
        <v>1</v>
      </c>
      <c r="E33" s="169">
        <f t="shared" si="2"/>
        <v>5.2631578947368418E-2</v>
      </c>
      <c r="F33" s="48"/>
    </row>
    <row r="34" spans="1:6" ht="19.2" customHeight="1">
      <c r="A34" s="47"/>
      <c r="B34" s="173" t="s">
        <v>495</v>
      </c>
      <c r="C34" s="173" t="s">
        <v>486</v>
      </c>
      <c r="D34" s="114">
        <v>1</v>
      </c>
      <c r="E34" s="168">
        <f t="shared" si="2"/>
        <v>5.2631578947368418E-2</v>
      </c>
      <c r="F34" s="48"/>
    </row>
    <row r="35" spans="1:6" ht="19.2" customHeight="1">
      <c r="A35" s="47"/>
      <c r="B35" s="174" t="s">
        <v>491</v>
      </c>
      <c r="C35" s="174" t="s">
        <v>489</v>
      </c>
      <c r="D35" s="115">
        <v>1</v>
      </c>
      <c r="E35" s="169">
        <f t="shared" si="2"/>
        <v>5.2631578947368418E-2</v>
      </c>
      <c r="F35" s="48"/>
    </row>
    <row r="36" spans="1:6" ht="19.2" customHeight="1">
      <c r="A36" s="47"/>
      <c r="B36" s="173" t="s">
        <v>561</v>
      </c>
      <c r="C36" s="173" t="s">
        <v>506</v>
      </c>
      <c r="D36" s="114">
        <v>1</v>
      </c>
      <c r="E36" s="168">
        <f t="shared" si="2"/>
        <v>5.2631578947368418E-2</v>
      </c>
      <c r="F36" s="48"/>
    </row>
    <row r="37" spans="1:6" ht="19.2" customHeight="1">
      <c r="A37" s="47"/>
      <c r="B37" s="174" t="s">
        <v>207</v>
      </c>
      <c r="C37" s="174" t="s">
        <v>441</v>
      </c>
      <c r="D37" s="115">
        <v>1</v>
      </c>
      <c r="E37" s="169">
        <f t="shared" si="2"/>
        <v>5.2631578947368418E-2</v>
      </c>
      <c r="F37" s="48"/>
    </row>
    <row r="38" spans="1:6" ht="19.2" customHeight="1">
      <c r="A38" s="47"/>
      <c r="B38" s="173" t="s">
        <v>473</v>
      </c>
      <c r="C38" s="173" t="s">
        <v>440</v>
      </c>
      <c r="D38" s="114">
        <v>1</v>
      </c>
      <c r="E38" s="168">
        <f t="shared" si="2"/>
        <v>5.2631578947368418E-2</v>
      </c>
      <c r="F38" s="48"/>
    </row>
    <row r="39" spans="1:6" ht="19.2" customHeight="1">
      <c r="A39" s="47"/>
      <c r="B39" s="174" t="s">
        <v>479</v>
      </c>
      <c r="C39" s="174" t="s">
        <v>440</v>
      </c>
      <c r="D39" s="115">
        <v>1</v>
      </c>
      <c r="E39" s="169">
        <f t="shared" si="2"/>
        <v>5.2631578947368418E-2</v>
      </c>
      <c r="F39" s="48"/>
    </row>
    <row r="40" spans="1:6" ht="19.2" customHeight="1">
      <c r="A40" s="47"/>
      <c r="B40" s="171" t="s">
        <v>15</v>
      </c>
      <c r="C40" s="171"/>
      <c r="D40" s="106">
        <f>SUM(D28:D39)</f>
        <v>19</v>
      </c>
      <c r="E40" s="172">
        <f>SUM(E28:E39)</f>
        <v>0.99999999999999956</v>
      </c>
      <c r="F40" s="48"/>
    </row>
    <row r="41" spans="1:6" ht="19.2" customHeight="1">
      <c r="A41" s="49"/>
      <c r="B41" s="187" t="s">
        <v>595</v>
      </c>
      <c r="C41" s="187"/>
      <c r="D41" s="50"/>
      <c r="E41" s="50"/>
      <c r="F41" s="51"/>
    </row>
  </sheetData>
  <mergeCells count="4">
    <mergeCell ref="B3:G3"/>
    <mergeCell ref="B4:G4"/>
    <mergeCell ref="B7:E7"/>
    <mergeCell ref="B26:E26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31452" divId="1_3_10_31452" sourceType="range" sourceRef="A3:G37" destinationFile="\\gpaq\gpaqssl\lldades\indicadors\2017\1_3_10_330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showGridLines="0" workbookViewId="0">
      <selection activeCell="B5" sqref="B5"/>
    </sheetView>
  </sheetViews>
  <sheetFormatPr defaultColWidth="11.5546875" defaultRowHeight="13.2"/>
  <cols>
    <col min="1" max="1" width="0.6640625" customWidth="1"/>
    <col min="2" max="2" width="110" customWidth="1"/>
    <col min="3" max="3" width="33" customWidth="1"/>
    <col min="4" max="4" width="12.21875" customWidth="1"/>
    <col min="5" max="5" width="12.77734375" customWidth="1"/>
    <col min="6" max="6" width="0.6640625" customWidth="1"/>
    <col min="7" max="7" width="3" customWidth="1"/>
  </cols>
  <sheetData>
    <row r="1" spans="1:7">
      <c r="B1" s="84" t="s">
        <v>29</v>
      </c>
      <c r="C1" s="84"/>
      <c r="D1" s="84"/>
    </row>
    <row r="2" spans="1:7">
      <c r="B2" s="84"/>
      <c r="C2" s="84"/>
      <c r="D2" s="84"/>
    </row>
    <row r="3" spans="1:7" ht="13.8">
      <c r="B3" s="45" t="s">
        <v>25</v>
      </c>
      <c r="C3" s="45"/>
      <c r="D3" s="45"/>
      <c r="E3" s="45"/>
      <c r="F3" s="45"/>
      <c r="G3" s="45"/>
    </row>
    <row r="4" spans="1:7" ht="13.8">
      <c r="B4" s="44" t="s">
        <v>216</v>
      </c>
      <c r="C4" s="237"/>
      <c r="D4" s="144"/>
      <c r="E4" s="44"/>
      <c r="F4" s="44"/>
      <c r="G4" s="44"/>
    </row>
    <row r="5" spans="1:7" ht="13.8">
      <c r="B5" s="45"/>
      <c r="C5" s="45"/>
      <c r="D5" s="45"/>
      <c r="E5" s="45"/>
      <c r="F5" s="45"/>
      <c r="G5" s="45"/>
    </row>
    <row r="6" spans="1:7" ht="3" customHeight="1">
      <c r="A6" s="73"/>
      <c r="B6" s="74"/>
      <c r="C6" s="74"/>
      <c r="D6" s="74"/>
      <c r="E6" s="74"/>
      <c r="F6" s="46"/>
    </row>
    <row r="7" spans="1:7" ht="27" customHeight="1">
      <c r="A7" s="47"/>
      <c r="B7" s="275" t="s">
        <v>427</v>
      </c>
      <c r="C7" s="275"/>
      <c r="D7" s="275"/>
      <c r="E7" s="275"/>
      <c r="F7" s="48"/>
    </row>
    <row r="8" spans="1:7" ht="27" customHeight="1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7" ht="19.2" customHeight="1">
      <c r="A9" s="47"/>
      <c r="B9" s="39" t="s">
        <v>472</v>
      </c>
      <c r="C9" s="39" t="s">
        <v>440</v>
      </c>
      <c r="D9" s="70">
        <v>10</v>
      </c>
      <c r="E9" s="157">
        <f>D9/$D$25</f>
        <v>0.25</v>
      </c>
      <c r="F9" s="48"/>
    </row>
    <row r="10" spans="1:7" ht="19.2" customHeight="1">
      <c r="A10" s="47"/>
      <c r="B10" s="41" t="s">
        <v>73</v>
      </c>
      <c r="C10" s="175" t="s">
        <v>438</v>
      </c>
      <c r="D10" s="177">
        <v>6</v>
      </c>
      <c r="E10" s="178">
        <f t="shared" ref="E10:E22" si="0">D10/$D$25</f>
        <v>0.15</v>
      </c>
      <c r="F10" s="48"/>
    </row>
    <row r="11" spans="1:7" ht="19.2" customHeight="1">
      <c r="A11" s="47"/>
      <c r="B11" s="39" t="s">
        <v>452</v>
      </c>
      <c r="C11" s="39" t="s">
        <v>440</v>
      </c>
      <c r="D11" s="70">
        <v>6</v>
      </c>
      <c r="E11" s="157">
        <f t="shared" si="0"/>
        <v>0.15</v>
      </c>
      <c r="F11" s="48"/>
    </row>
    <row r="12" spans="1:7" ht="19.2" customHeight="1">
      <c r="A12" s="47"/>
      <c r="B12" s="41" t="s">
        <v>540</v>
      </c>
      <c r="C12" s="175" t="s">
        <v>440</v>
      </c>
      <c r="D12" s="177">
        <v>3</v>
      </c>
      <c r="E12" s="178">
        <f t="shared" si="0"/>
        <v>7.4999999999999997E-2</v>
      </c>
      <c r="F12" s="48"/>
    </row>
    <row r="13" spans="1:7" ht="19.2" customHeight="1">
      <c r="A13" s="47"/>
      <c r="B13" s="39" t="s">
        <v>474</v>
      </c>
      <c r="C13" s="39" t="s">
        <v>440</v>
      </c>
      <c r="D13" s="70">
        <v>2</v>
      </c>
      <c r="E13" s="157">
        <f t="shared" si="0"/>
        <v>0.05</v>
      </c>
      <c r="F13" s="48"/>
    </row>
    <row r="14" spans="1:7" ht="19.2" customHeight="1">
      <c r="A14" s="47"/>
      <c r="B14" s="41" t="s">
        <v>477</v>
      </c>
      <c r="C14" s="175" t="s">
        <v>440</v>
      </c>
      <c r="D14" s="177">
        <v>2</v>
      </c>
      <c r="E14" s="178">
        <f t="shared" si="0"/>
        <v>0.05</v>
      </c>
      <c r="F14" s="48"/>
    </row>
    <row r="15" spans="1:7" ht="19.2" customHeight="1">
      <c r="A15" s="47"/>
      <c r="B15" s="39" t="s">
        <v>492</v>
      </c>
      <c r="C15" s="39" t="s">
        <v>440</v>
      </c>
      <c r="D15" s="70">
        <v>2</v>
      </c>
      <c r="E15" s="157">
        <f t="shared" si="0"/>
        <v>0.05</v>
      </c>
      <c r="F15" s="48"/>
    </row>
    <row r="16" spans="1:7" ht="19.2" customHeight="1">
      <c r="A16" s="47"/>
      <c r="B16" s="41" t="s">
        <v>302</v>
      </c>
      <c r="C16" s="175" t="s">
        <v>508</v>
      </c>
      <c r="D16" s="177">
        <v>1</v>
      </c>
      <c r="E16" s="178">
        <f t="shared" si="0"/>
        <v>2.5000000000000001E-2</v>
      </c>
      <c r="F16" s="48"/>
    </row>
    <row r="17" spans="1:6" ht="19.2" customHeight="1">
      <c r="A17" s="47"/>
      <c r="B17" s="39" t="s">
        <v>524</v>
      </c>
      <c r="C17" s="39" t="s">
        <v>440</v>
      </c>
      <c r="D17" s="70">
        <v>1</v>
      </c>
      <c r="E17" s="157">
        <f t="shared" si="0"/>
        <v>2.5000000000000001E-2</v>
      </c>
      <c r="F17" s="48"/>
    </row>
    <row r="18" spans="1:6" ht="19.2" customHeight="1">
      <c r="A18" s="47"/>
      <c r="B18" s="41" t="s">
        <v>105</v>
      </c>
      <c r="C18" s="175" t="s">
        <v>503</v>
      </c>
      <c r="D18" s="177">
        <v>1</v>
      </c>
      <c r="E18" s="178">
        <f t="shared" si="0"/>
        <v>2.5000000000000001E-2</v>
      </c>
      <c r="F18" s="48"/>
    </row>
    <row r="19" spans="1:6" ht="19.2" customHeight="1">
      <c r="A19" s="47"/>
      <c r="B19" s="39" t="s">
        <v>330</v>
      </c>
      <c r="C19" s="39" t="s">
        <v>500</v>
      </c>
      <c r="D19" s="70">
        <v>1</v>
      </c>
      <c r="E19" s="157">
        <f t="shared" si="0"/>
        <v>2.5000000000000001E-2</v>
      </c>
      <c r="F19" s="48"/>
    </row>
    <row r="20" spans="1:6" ht="19.2" customHeight="1">
      <c r="A20" s="47"/>
      <c r="B20" s="41" t="s">
        <v>473</v>
      </c>
      <c r="C20" s="175" t="s">
        <v>440</v>
      </c>
      <c r="D20" s="177">
        <v>1</v>
      </c>
      <c r="E20" s="178">
        <f t="shared" si="0"/>
        <v>2.5000000000000001E-2</v>
      </c>
      <c r="F20" s="48"/>
    </row>
    <row r="21" spans="1:6" ht="19.2" customHeight="1">
      <c r="A21" s="47"/>
      <c r="B21" s="39" t="s">
        <v>474</v>
      </c>
      <c r="C21" s="39" t="s">
        <v>545</v>
      </c>
      <c r="D21" s="70">
        <v>1</v>
      </c>
      <c r="E21" s="157">
        <f t="shared" si="0"/>
        <v>2.5000000000000001E-2</v>
      </c>
      <c r="F21" s="48"/>
    </row>
    <row r="22" spans="1:6" ht="19.2" customHeight="1">
      <c r="A22" s="47"/>
      <c r="B22" s="175" t="s">
        <v>483</v>
      </c>
      <c r="C22" s="175" t="s">
        <v>440</v>
      </c>
      <c r="D22" s="177">
        <v>1</v>
      </c>
      <c r="E22" s="178">
        <f t="shared" si="0"/>
        <v>2.5000000000000001E-2</v>
      </c>
      <c r="F22" s="48"/>
    </row>
    <row r="23" spans="1:6" ht="19.2" customHeight="1">
      <c r="A23" s="47"/>
      <c r="B23" s="39" t="s">
        <v>184</v>
      </c>
      <c r="C23" s="39" t="s">
        <v>487</v>
      </c>
      <c r="D23" s="70">
        <v>1</v>
      </c>
      <c r="E23" s="157">
        <f t="shared" ref="E23:E24" si="1">D23/$D$25</f>
        <v>2.5000000000000001E-2</v>
      </c>
      <c r="F23" s="48"/>
    </row>
    <row r="24" spans="1:6" ht="19.2" customHeight="1">
      <c r="A24" s="47"/>
      <c r="B24" s="175" t="s">
        <v>331</v>
      </c>
      <c r="C24" s="175" t="s">
        <v>547</v>
      </c>
      <c r="D24" s="177">
        <v>1</v>
      </c>
      <c r="E24" s="178">
        <f t="shared" si="1"/>
        <v>2.5000000000000001E-2</v>
      </c>
      <c r="F24" s="48"/>
    </row>
    <row r="25" spans="1:6" ht="19.2" customHeight="1">
      <c r="A25" s="47"/>
      <c r="B25" s="170" t="s">
        <v>15</v>
      </c>
      <c r="C25" s="170"/>
      <c r="D25" s="176">
        <f>SUM(D9:D24)</f>
        <v>40</v>
      </c>
      <c r="E25" s="179">
        <f>SUM(E9:E24)</f>
        <v>1.0000000000000002</v>
      </c>
      <c r="F25" s="48"/>
    </row>
    <row r="26" spans="1:6" ht="16.2" customHeight="1">
      <c r="A26" s="49"/>
      <c r="B26" s="187" t="s">
        <v>595</v>
      </c>
      <c r="C26" s="187"/>
      <c r="D26" s="50"/>
      <c r="E26" s="50"/>
      <c r="F26" s="51"/>
    </row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2">
    <webPublishItem id="1272" divId="1_3_10_1272" sourceType="range" sourceRef="A3:F26" destinationFile="\\gpaq\gpaqssl\lldades\indicadors\2017\1_3_10_340.htm"/>
    <webPublishItem id="30780" divId="1_3_4_30780" sourceType="range" sourceRef="A6:F26" destinationFile="G:\GPAQ\GPAQ-COMU\Estadístiques internes\LLIBREDA\Lldades 2015\Taules\01 Docencia\1_3_4_340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"/>
  <sheetViews>
    <sheetView showGridLines="0" workbookViewId="0">
      <selection activeCell="B5" sqref="B5"/>
    </sheetView>
  </sheetViews>
  <sheetFormatPr defaultColWidth="11.5546875" defaultRowHeight="13.2"/>
  <cols>
    <col min="1" max="1" width="0.6640625" customWidth="1"/>
    <col min="2" max="2" width="87.33203125" customWidth="1"/>
    <col min="3" max="3" width="30.6640625" customWidth="1"/>
    <col min="4" max="4" width="12.21875" customWidth="1"/>
    <col min="5" max="5" width="12.77734375" customWidth="1"/>
    <col min="6" max="6" width="0.6640625" customWidth="1"/>
    <col min="7" max="7" width="2.21875" customWidth="1"/>
  </cols>
  <sheetData>
    <row r="1" spans="1:7">
      <c r="B1" s="84" t="s">
        <v>29</v>
      </c>
      <c r="C1" s="84"/>
    </row>
    <row r="2" spans="1:7">
      <c r="B2" s="84"/>
      <c r="C2" s="84"/>
    </row>
    <row r="3" spans="1:7" ht="13.8">
      <c r="B3" s="45" t="s">
        <v>429</v>
      </c>
      <c r="C3" s="45"/>
      <c r="D3" s="45"/>
      <c r="E3" s="45"/>
      <c r="F3" s="45"/>
      <c r="G3" s="45"/>
    </row>
    <row r="4" spans="1:7" ht="13.8">
      <c r="B4" s="45" t="s">
        <v>216</v>
      </c>
      <c r="C4" s="45"/>
      <c r="D4" s="45"/>
      <c r="E4" s="45"/>
      <c r="F4" s="45"/>
      <c r="G4" s="45"/>
    </row>
    <row r="6" spans="1:7" ht="4.2" customHeight="1">
      <c r="A6" s="73"/>
      <c r="B6" s="74"/>
      <c r="C6" s="74"/>
      <c r="D6" s="74"/>
      <c r="E6" s="74"/>
      <c r="F6" s="46"/>
    </row>
    <row r="7" spans="1:7" ht="27" customHeight="1">
      <c r="A7" s="47"/>
      <c r="B7" s="275" t="s">
        <v>428</v>
      </c>
      <c r="C7" s="275"/>
      <c r="D7" s="275"/>
      <c r="E7" s="275"/>
      <c r="F7" s="48"/>
    </row>
    <row r="8" spans="1:7" ht="27" customHeight="1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7" ht="19.2" customHeight="1">
      <c r="A9" s="47"/>
      <c r="B9" s="39" t="s">
        <v>533</v>
      </c>
      <c r="C9" s="39" t="s">
        <v>440</v>
      </c>
      <c r="D9" s="70">
        <v>23</v>
      </c>
      <c r="E9" s="157">
        <f>D9/$D$14</f>
        <v>0.56097560975609762</v>
      </c>
      <c r="F9" s="48"/>
    </row>
    <row r="10" spans="1:7" ht="19.2" customHeight="1">
      <c r="A10" s="47"/>
      <c r="B10" s="41" t="s">
        <v>585</v>
      </c>
      <c r="C10" s="175" t="s">
        <v>440</v>
      </c>
      <c r="D10" s="177">
        <v>14</v>
      </c>
      <c r="E10" s="178">
        <f>D10/$D$14</f>
        <v>0.34146341463414637</v>
      </c>
      <c r="F10" s="48"/>
    </row>
    <row r="11" spans="1:7" ht="19.2" customHeight="1">
      <c r="A11" s="47"/>
      <c r="B11" s="39" t="s">
        <v>334</v>
      </c>
      <c r="C11" s="39" t="s">
        <v>586</v>
      </c>
      <c r="D11" s="70">
        <v>2</v>
      </c>
      <c r="E11" s="157">
        <f>D11/$D$14</f>
        <v>4.878048780487805E-2</v>
      </c>
      <c r="F11" s="48"/>
    </row>
    <row r="12" spans="1:7" ht="19.2" customHeight="1">
      <c r="A12" s="47"/>
      <c r="B12" s="41" t="s">
        <v>585</v>
      </c>
      <c r="C12" s="175" t="s">
        <v>531</v>
      </c>
      <c r="D12" s="177">
        <v>1</v>
      </c>
      <c r="E12" s="178">
        <f>D12/$D$14</f>
        <v>2.4390243902439025E-2</v>
      </c>
      <c r="F12" s="48"/>
    </row>
    <row r="13" spans="1:7" ht="19.2" customHeight="1">
      <c r="A13" s="47"/>
      <c r="B13" s="39" t="s">
        <v>73</v>
      </c>
      <c r="C13" s="39" t="s">
        <v>438</v>
      </c>
      <c r="D13" s="70">
        <v>1</v>
      </c>
      <c r="E13" s="157">
        <f>D13/$D$14</f>
        <v>2.4390243902439025E-2</v>
      </c>
      <c r="F13" s="48"/>
    </row>
    <row r="14" spans="1:7" ht="19.2" customHeight="1">
      <c r="A14" s="47"/>
      <c r="B14" s="170" t="s">
        <v>15</v>
      </c>
      <c r="C14" s="170"/>
      <c r="D14" s="176">
        <f>SUM(D9:D13)</f>
        <v>41</v>
      </c>
      <c r="E14" s="179">
        <f>SUM(E9:E13)</f>
        <v>1.0000000000000002</v>
      </c>
      <c r="F14" s="48"/>
    </row>
    <row r="15" spans="1:7" ht="16.8" customHeight="1">
      <c r="A15" s="49"/>
      <c r="B15" s="187" t="s">
        <v>595</v>
      </c>
      <c r="C15" s="187"/>
      <c r="D15" s="50"/>
      <c r="E15" s="50"/>
      <c r="F15" s="51"/>
    </row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4196" divId="1_3_10_4196" sourceType="range" sourceRef="A3:F15" destinationFile="\\gpaq\gpaqssl\lldades\indicadors\2017\1_3_10_37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showGridLines="0" workbookViewId="0">
      <selection activeCell="B5" sqref="B5"/>
    </sheetView>
  </sheetViews>
  <sheetFormatPr defaultColWidth="11.5546875" defaultRowHeight="13.2"/>
  <cols>
    <col min="1" max="1" width="0.88671875" customWidth="1"/>
    <col min="2" max="2" width="87" customWidth="1"/>
    <col min="3" max="3" width="30.6640625" customWidth="1"/>
    <col min="4" max="4" width="12.21875" customWidth="1"/>
    <col min="5" max="5" width="12.77734375" customWidth="1"/>
    <col min="6" max="6" width="0.5546875" customWidth="1"/>
    <col min="7" max="7" width="2.44140625" customWidth="1"/>
  </cols>
  <sheetData>
    <row r="1" spans="1:7">
      <c r="B1" s="84" t="s">
        <v>29</v>
      </c>
      <c r="C1" s="84"/>
    </row>
    <row r="2" spans="1:7">
      <c r="B2" s="84"/>
      <c r="C2" s="84"/>
    </row>
    <row r="3" spans="1:7" ht="13.8">
      <c r="B3" s="45" t="s">
        <v>26</v>
      </c>
      <c r="C3" s="45"/>
      <c r="D3" s="45"/>
      <c r="E3" s="45"/>
      <c r="F3" s="45"/>
      <c r="G3" s="45"/>
    </row>
    <row r="4" spans="1:7" ht="13.8">
      <c r="B4" s="45" t="s">
        <v>216</v>
      </c>
      <c r="C4" s="45"/>
      <c r="D4" s="45"/>
      <c r="E4" s="45"/>
      <c r="F4" s="45"/>
      <c r="G4" s="45"/>
    </row>
    <row r="5" spans="1:7" ht="13.8">
      <c r="B5" s="45"/>
      <c r="C5" s="45"/>
      <c r="D5" s="45"/>
      <c r="E5" s="45"/>
      <c r="F5" s="45"/>
      <c r="G5" s="45"/>
    </row>
    <row r="6" spans="1:7" ht="3.6" customHeight="1">
      <c r="A6" s="73"/>
      <c r="B6" s="74"/>
      <c r="C6" s="74"/>
      <c r="D6" s="82"/>
      <c r="E6" s="82"/>
      <c r="F6" s="46"/>
      <c r="G6" s="45"/>
    </row>
    <row r="7" spans="1:7" ht="17.399999999999999">
      <c r="A7" s="47"/>
      <c r="B7" s="275" t="s">
        <v>345</v>
      </c>
      <c r="C7" s="275"/>
      <c r="D7" s="275"/>
      <c r="E7" s="275"/>
      <c r="F7" s="48"/>
      <c r="G7" s="45"/>
    </row>
    <row r="8" spans="1:7" ht="26.4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  <c r="G8" s="45"/>
    </row>
    <row r="9" spans="1:7" ht="13.8">
      <c r="A9" s="47"/>
      <c r="B9" s="113" t="s">
        <v>73</v>
      </c>
      <c r="C9" s="113" t="s">
        <v>438</v>
      </c>
      <c r="D9" s="114">
        <v>5</v>
      </c>
      <c r="E9" s="168">
        <f>D9/$D$10</f>
        <v>1</v>
      </c>
      <c r="F9" s="48"/>
      <c r="G9" s="45"/>
    </row>
    <row r="10" spans="1:7" ht="13.8">
      <c r="A10" s="47"/>
      <c r="B10" s="166" t="s">
        <v>15</v>
      </c>
      <c r="C10" s="166"/>
      <c r="D10" s="68">
        <f>SUM(D9:D9)</f>
        <v>5</v>
      </c>
      <c r="E10" s="124">
        <f>SUM(E9:E9)</f>
        <v>1</v>
      </c>
      <c r="F10" s="48"/>
      <c r="G10" s="45"/>
    </row>
    <row r="11" spans="1:7" ht="5.4" customHeight="1">
      <c r="A11" s="49"/>
      <c r="B11" s="187"/>
      <c r="C11" s="187"/>
      <c r="D11" s="83"/>
      <c r="E11" s="83"/>
      <c r="F11" s="51"/>
      <c r="G11" s="45"/>
    </row>
    <row r="12" spans="1:7" ht="13.8">
      <c r="B12" s="45"/>
      <c r="C12" s="45"/>
      <c r="D12" s="45"/>
      <c r="E12" s="45"/>
      <c r="F12" s="45"/>
      <c r="G12" s="45"/>
    </row>
    <row r="14" spans="1:7" ht="3.6" customHeight="1">
      <c r="A14" s="73"/>
      <c r="B14" s="74"/>
      <c r="C14" s="74"/>
      <c r="D14" s="74"/>
      <c r="E14" s="74"/>
      <c r="F14" s="46"/>
    </row>
    <row r="15" spans="1:7" ht="22.8" customHeight="1">
      <c r="A15" s="47"/>
      <c r="B15" s="275" t="s">
        <v>239</v>
      </c>
      <c r="C15" s="275"/>
      <c r="D15" s="275"/>
      <c r="E15" s="275"/>
      <c r="F15" s="48"/>
    </row>
    <row r="16" spans="1:7" ht="26.4">
      <c r="A16" s="47"/>
      <c r="B16" s="133" t="s">
        <v>71</v>
      </c>
      <c r="C16" s="118" t="s">
        <v>594</v>
      </c>
      <c r="D16" s="118" t="s">
        <v>72</v>
      </c>
      <c r="E16" s="118" t="s">
        <v>215</v>
      </c>
      <c r="F16" s="48"/>
    </row>
    <row r="17" spans="1:6" ht="19.2" customHeight="1">
      <c r="A17" s="47"/>
      <c r="B17" s="39" t="s">
        <v>73</v>
      </c>
      <c r="C17" s="39" t="s">
        <v>438</v>
      </c>
      <c r="D17" s="70">
        <v>3</v>
      </c>
      <c r="E17" s="157">
        <f t="shared" ref="E17:E22" si="0">D17/$D$23</f>
        <v>0.375</v>
      </c>
      <c r="F17" s="48"/>
    </row>
    <row r="18" spans="1:6" ht="19.2" customHeight="1">
      <c r="A18" s="47"/>
      <c r="B18" s="41" t="s">
        <v>587</v>
      </c>
      <c r="C18" s="175" t="s">
        <v>440</v>
      </c>
      <c r="D18" s="177">
        <v>1</v>
      </c>
      <c r="E18" s="178">
        <f t="shared" si="0"/>
        <v>0.125</v>
      </c>
      <c r="F18" s="48"/>
    </row>
    <row r="19" spans="1:6" ht="19.2" customHeight="1">
      <c r="A19" s="47"/>
      <c r="B19" s="39" t="s">
        <v>491</v>
      </c>
      <c r="C19" s="39" t="s">
        <v>440</v>
      </c>
      <c r="D19" s="70">
        <v>1</v>
      </c>
      <c r="E19" s="157">
        <f t="shared" si="0"/>
        <v>0.125</v>
      </c>
      <c r="F19" s="48"/>
    </row>
    <row r="20" spans="1:6" ht="19.2" customHeight="1">
      <c r="A20" s="47"/>
      <c r="B20" s="41" t="s">
        <v>377</v>
      </c>
      <c r="C20" s="175" t="s">
        <v>441</v>
      </c>
      <c r="D20" s="177">
        <v>1</v>
      </c>
      <c r="E20" s="178">
        <f t="shared" si="0"/>
        <v>0.125</v>
      </c>
      <c r="F20" s="48"/>
    </row>
    <row r="21" spans="1:6" ht="19.2" customHeight="1">
      <c r="A21" s="47"/>
      <c r="B21" s="39" t="s">
        <v>588</v>
      </c>
      <c r="C21" s="39" t="s">
        <v>440</v>
      </c>
      <c r="D21" s="70">
        <v>1</v>
      </c>
      <c r="E21" s="157">
        <f t="shared" si="0"/>
        <v>0.125</v>
      </c>
      <c r="F21" s="48"/>
    </row>
    <row r="22" spans="1:6" ht="19.2" customHeight="1">
      <c r="A22" s="47"/>
      <c r="B22" s="41" t="s">
        <v>589</v>
      </c>
      <c r="C22" s="175" t="s">
        <v>440</v>
      </c>
      <c r="D22" s="177">
        <v>1</v>
      </c>
      <c r="E22" s="178">
        <f t="shared" si="0"/>
        <v>0.125</v>
      </c>
      <c r="F22" s="48"/>
    </row>
    <row r="23" spans="1:6" ht="19.2" customHeight="1">
      <c r="A23" s="47"/>
      <c r="B23" s="170" t="s">
        <v>15</v>
      </c>
      <c r="C23" s="170"/>
      <c r="D23" s="176">
        <f>SUM(D17:D22)</f>
        <v>8</v>
      </c>
      <c r="E23" s="179">
        <f>SUM(E17:E22)</f>
        <v>1</v>
      </c>
      <c r="F23" s="48"/>
    </row>
    <row r="24" spans="1:6" ht="15.6" customHeight="1">
      <c r="A24" s="49"/>
      <c r="B24" s="187" t="s">
        <v>595</v>
      </c>
      <c r="C24" s="187"/>
      <c r="D24" s="50"/>
      <c r="E24" s="50"/>
      <c r="F24" s="51"/>
    </row>
  </sheetData>
  <mergeCells count="2">
    <mergeCell ref="B15:E15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5712" divId="1_3_10_5712" sourceType="range" sourceRef="A3:F24" destinationFile="\\gpaq\gpaqssl\lldades\indicadors\2017\1_3_10_390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7"/>
  <sheetViews>
    <sheetView showGridLines="0" workbookViewId="0">
      <selection activeCell="B5" sqref="B5"/>
    </sheetView>
  </sheetViews>
  <sheetFormatPr defaultColWidth="11.5546875" defaultRowHeight="13.2"/>
  <cols>
    <col min="1" max="1" width="0.5546875" customWidth="1"/>
    <col min="2" max="2" width="100.44140625" style="29" customWidth="1"/>
    <col min="3" max="3" width="41.33203125" style="29" customWidth="1"/>
    <col min="4" max="4" width="12.21875" customWidth="1"/>
    <col min="5" max="5" width="12.77734375" customWidth="1"/>
    <col min="6" max="6" width="0.6640625" customWidth="1"/>
    <col min="7" max="7" width="3" customWidth="1"/>
  </cols>
  <sheetData>
    <row r="1" spans="1:7">
      <c r="B1" s="84" t="s">
        <v>29</v>
      </c>
      <c r="C1" s="84"/>
    </row>
    <row r="3" spans="1:7" ht="13.8">
      <c r="B3" s="45" t="s">
        <v>28</v>
      </c>
      <c r="C3" s="45"/>
      <c r="D3" s="45"/>
      <c r="E3" s="45"/>
      <c r="F3" s="45"/>
      <c r="G3" s="45"/>
    </row>
    <row r="4" spans="1:7" ht="13.8">
      <c r="B4" s="45" t="s">
        <v>216</v>
      </c>
      <c r="C4" s="45"/>
      <c r="D4" s="45"/>
      <c r="E4" s="45"/>
      <c r="F4" s="45"/>
      <c r="G4" s="45"/>
    </row>
    <row r="6" spans="1:7" ht="3" customHeight="1">
      <c r="A6" s="73"/>
      <c r="B6" s="74"/>
      <c r="C6" s="74"/>
      <c r="D6" s="74"/>
      <c r="E6" s="74"/>
      <c r="F6" s="46"/>
    </row>
    <row r="7" spans="1:7" ht="40.799999999999997" customHeight="1">
      <c r="A7" s="47"/>
      <c r="B7" s="277" t="s">
        <v>234</v>
      </c>
      <c r="C7" s="277"/>
      <c r="D7" s="277"/>
      <c r="E7" s="277"/>
      <c r="F7" s="48"/>
    </row>
    <row r="8" spans="1:7" ht="27" customHeight="1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7" ht="19.2" customHeight="1">
      <c r="A9" s="47"/>
      <c r="B9" s="39" t="s">
        <v>511</v>
      </c>
      <c r="C9" s="39" t="s">
        <v>440</v>
      </c>
      <c r="D9" s="70">
        <v>8</v>
      </c>
      <c r="E9" s="157">
        <f>D9/$D$76</f>
        <v>8.7912087912087919E-2</v>
      </c>
      <c r="F9" s="48"/>
    </row>
    <row r="10" spans="1:7" ht="19.2" customHeight="1">
      <c r="A10" s="47"/>
      <c r="B10" s="41" t="s">
        <v>473</v>
      </c>
      <c r="C10" s="175" t="s">
        <v>440</v>
      </c>
      <c r="D10" s="177">
        <v>5</v>
      </c>
      <c r="E10" s="178">
        <f>D10/$D$76</f>
        <v>5.4945054945054944E-2</v>
      </c>
      <c r="F10" s="48"/>
    </row>
    <row r="11" spans="1:7" ht="19.2" customHeight="1">
      <c r="A11" s="47"/>
      <c r="B11" s="39" t="s">
        <v>552</v>
      </c>
      <c r="C11" s="39" t="s">
        <v>440</v>
      </c>
      <c r="D11" s="70">
        <v>3</v>
      </c>
      <c r="E11" s="157">
        <f t="shared" ref="E11:E23" si="0">D11/$D$76</f>
        <v>3.2967032967032968E-2</v>
      </c>
      <c r="F11" s="48"/>
    </row>
    <row r="12" spans="1:7" ht="19.2" customHeight="1">
      <c r="A12" s="47"/>
      <c r="B12" s="41" t="s">
        <v>475</v>
      </c>
      <c r="C12" s="175" t="s">
        <v>440</v>
      </c>
      <c r="D12" s="177">
        <v>3</v>
      </c>
      <c r="E12" s="178">
        <f t="shared" si="0"/>
        <v>3.2967032967032968E-2</v>
      </c>
      <c r="F12" s="48"/>
    </row>
    <row r="13" spans="1:7" ht="19.2" customHeight="1">
      <c r="A13" s="47"/>
      <c r="B13" s="39" t="s">
        <v>465</v>
      </c>
      <c r="C13" s="39" t="s">
        <v>440</v>
      </c>
      <c r="D13" s="70">
        <v>2</v>
      </c>
      <c r="E13" s="157">
        <f t="shared" si="0"/>
        <v>2.197802197802198E-2</v>
      </c>
      <c r="F13" s="48"/>
    </row>
    <row r="14" spans="1:7" ht="19.2" customHeight="1">
      <c r="A14" s="47"/>
      <c r="B14" s="41" t="s">
        <v>502</v>
      </c>
      <c r="C14" s="175" t="s">
        <v>440</v>
      </c>
      <c r="D14" s="177">
        <v>2</v>
      </c>
      <c r="E14" s="178">
        <f t="shared" si="0"/>
        <v>2.197802197802198E-2</v>
      </c>
      <c r="F14" s="48"/>
    </row>
    <row r="15" spans="1:7" ht="19.2" customHeight="1">
      <c r="A15" s="47"/>
      <c r="B15" s="39" t="s">
        <v>445</v>
      </c>
      <c r="C15" s="39" t="s">
        <v>440</v>
      </c>
      <c r="D15" s="70">
        <v>2</v>
      </c>
      <c r="E15" s="157">
        <f t="shared" si="0"/>
        <v>2.197802197802198E-2</v>
      </c>
      <c r="F15" s="48"/>
    </row>
    <row r="16" spans="1:7" ht="19.2" customHeight="1">
      <c r="A16" s="47"/>
      <c r="B16" s="41" t="s">
        <v>186</v>
      </c>
      <c r="C16" s="175" t="s">
        <v>455</v>
      </c>
      <c r="D16" s="177">
        <v>2</v>
      </c>
      <c r="E16" s="178">
        <f t="shared" si="0"/>
        <v>2.197802197802198E-2</v>
      </c>
      <c r="F16" s="48"/>
    </row>
    <row r="17" spans="1:6" ht="19.2" customHeight="1">
      <c r="A17" s="47"/>
      <c r="B17" s="39" t="s">
        <v>567</v>
      </c>
      <c r="C17" s="39" t="s">
        <v>441</v>
      </c>
      <c r="D17" s="70">
        <v>2</v>
      </c>
      <c r="E17" s="157">
        <f t="shared" si="0"/>
        <v>2.197802197802198E-2</v>
      </c>
      <c r="F17" s="48"/>
    </row>
    <row r="18" spans="1:6" ht="19.2" customHeight="1">
      <c r="A18" s="47"/>
      <c r="B18" s="41" t="s">
        <v>474</v>
      </c>
      <c r="C18" s="175" t="s">
        <v>440</v>
      </c>
      <c r="D18" s="177">
        <v>2</v>
      </c>
      <c r="E18" s="178">
        <f t="shared" si="0"/>
        <v>2.197802197802198E-2</v>
      </c>
      <c r="F18" s="48"/>
    </row>
    <row r="19" spans="1:6" ht="19.2" customHeight="1">
      <c r="A19" s="47"/>
      <c r="B19" s="39" t="s">
        <v>526</v>
      </c>
      <c r="C19" s="39" t="s">
        <v>440</v>
      </c>
      <c r="D19" s="70">
        <v>2</v>
      </c>
      <c r="E19" s="157">
        <f t="shared" si="0"/>
        <v>2.197802197802198E-2</v>
      </c>
      <c r="F19" s="48"/>
    </row>
    <row r="20" spans="1:6" ht="19.2" customHeight="1">
      <c r="A20" s="47"/>
      <c r="B20" s="41" t="s">
        <v>482</v>
      </c>
      <c r="C20" s="175" t="s">
        <v>440</v>
      </c>
      <c r="D20" s="177">
        <v>2</v>
      </c>
      <c r="E20" s="178">
        <f t="shared" si="0"/>
        <v>2.197802197802198E-2</v>
      </c>
      <c r="F20" s="48"/>
    </row>
    <row r="21" spans="1:6" ht="19.2" customHeight="1">
      <c r="A21" s="47"/>
      <c r="B21" s="39" t="s">
        <v>477</v>
      </c>
      <c r="C21" s="39" t="s">
        <v>440</v>
      </c>
      <c r="D21" s="70">
        <v>2</v>
      </c>
      <c r="E21" s="157">
        <f t="shared" si="0"/>
        <v>2.197802197802198E-2</v>
      </c>
      <c r="F21" s="48"/>
    </row>
    <row r="22" spans="1:6" ht="19.2" customHeight="1">
      <c r="A22" s="47"/>
      <c r="B22" s="41" t="s">
        <v>490</v>
      </c>
      <c r="C22" s="175" t="s">
        <v>440</v>
      </c>
      <c r="D22" s="177">
        <v>1</v>
      </c>
      <c r="E22" s="178">
        <f t="shared" si="0"/>
        <v>1.098901098901099E-2</v>
      </c>
      <c r="F22" s="48"/>
    </row>
    <row r="23" spans="1:6" ht="19.2" customHeight="1">
      <c r="A23" s="47"/>
      <c r="B23" s="39" t="s">
        <v>475</v>
      </c>
      <c r="C23" s="39" t="s">
        <v>462</v>
      </c>
      <c r="D23" s="70">
        <v>1</v>
      </c>
      <c r="E23" s="157">
        <f t="shared" si="0"/>
        <v>1.098901098901099E-2</v>
      </c>
      <c r="F23" s="48"/>
    </row>
    <row r="24" spans="1:6" ht="19.2" customHeight="1">
      <c r="A24" s="47"/>
      <c r="B24" s="175" t="s">
        <v>473</v>
      </c>
      <c r="C24" s="175" t="s">
        <v>504</v>
      </c>
      <c r="D24" s="177">
        <v>1</v>
      </c>
      <c r="E24" s="178">
        <f>D24/$D$76</f>
        <v>1.098901098901099E-2</v>
      </c>
      <c r="F24" s="48"/>
    </row>
    <row r="25" spans="1:6" ht="19.2" customHeight="1">
      <c r="A25" s="47"/>
      <c r="B25" s="39" t="s">
        <v>381</v>
      </c>
      <c r="C25" s="39" t="s">
        <v>466</v>
      </c>
      <c r="D25" s="70">
        <v>1</v>
      </c>
      <c r="E25" s="157">
        <f>D25/$D$76</f>
        <v>1.098901098901099E-2</v>
      </c>
      <c r="F25" s="48"/>
    </row>
    <row r="26" spans="1:6" ht="19.2" customHeight="1">
      <c r="A26" s="47"/>
      <c r="B26" s="41" t="s">
        <v>379</v>
      </c>
      <c r="C26" s="175" t="s">
        <v>455</v>
      </c>
      <c r="D26" s="177">
        <v>1</v>
      </c>
      <c r="E26" s="178">
        <f>D26/$D$76</f>
        <v>1.098901098901099E-2</v>
      </c>
      <c r="F26" s="48"/>
    </row>
    <row r="27" spans="1:6" ht="19.2" customHeight="1">
      <c r="A27" s="47"/>
      <c r="B27" s="39" t="s">
        <v>380</v>
      </c>
      <c r="C27" s="39" t="s">
        <v>441</v>
      </c>
      <c r="D27" s="70">
        <v>1</v>
      </c>
      <c r="E27" s="157">
        <f t="shared" ref="E27:E39" si="1">D27/$D$76</f>
        <v>1.098901098901099E-2</v>
      </c>
      <c r="F27" s="48"/>
    </row>
    <row r="28" spans="1:6" ht="19.2" customHeight="1">
      <c r="A28" s="47"/>
      <c r="B28" s="41" t="s">
        <v>288</v>
      </c>
      <c r="C28" s="175" t="s">
        <v>514</v>
      </c>
      <c r="D28" s="177">
        <v>1</v>
      </c>
      <c r="E28" s="178">
        <f t="shared" si="1"/>
        <v>1.098901098901099E-2</v>
      </c>
      <c r="F28" s="48"/>
    </row>
    <row r="29" spans="1:6" ht="19.2" customHeight="1">
      <c r="A29" s="47"/>
      <c r="B29" s="39" t="s">
        <v>532</v>
      </c>
      <c r="C29" s="39" t="s">
        <v>440</v>
      </c>
      <c r="D29" s="70">
        <v>1</v>
      </c>
      <c r="E29" s="157">
        <f t="shared" si="1"/>
        <v>1.098901098901099E-2</v>
      </c>
      <c r="F29" s="48"/>
    </row>
    <row r="30" spans="1:6" ht="19.2" customHeight="1">
      <c r="A30" s="47"/>
      <c r="B30" s="41" t="s">
        <v>210</v>
      </c>
      <c r="C30" s="175" t="s">
        <v>441</v>
      </c>
      <c r="D30" s="177">
        <v>1</v>
      </c>
      <c r="E30" s="178">
        <f t="shared" si="1"/>
        <v>1.098901098901099E-2</v>
      </c>
      <c r="F30" s="48"/>
    </row>
    <row r="31" spans="1:6" ht="19.2" customHeight="1">
      <c r="A31" s="47"/>
      <c r="B31" s="39" t="s">
        <v>378</v>
      </c>
      <c r="C31" s="39" t="s">
        <v>441</v>
      </c>
      <c r="D31" s="70">
        <v>1</v>
      </c>
      <c r="E31" s="157">
        <f t="shared" si="1"/>
        <v>1.098901098901099E-2</v>
      </c>
      <c r="F31" s="48"/>
    </row>
    <row r="32" spans="1:6" ht="19.2" customHeight="1">
      <c r="A32" s="47"/>
      <c r="B32" s="41" t="s">
        <v>590</v>
      </c>
      <c r="C32" s="175" t="s">
        <v>440</v>
      </c>
      <c r="D32" s="177">
        <v>1</v>
      </c>
      <c r="E32" s="178">
        <f t="shared" si="1"/>
        <v>1.098901098901099E-2</v>
      </c>
      <c r="F32" s="48"/>
    </row>
    <row r="33" spans="1:6" ht="19.2" customHeight="1">
      <c r="A33" s="47"/>
      <c r="B33" s="39" t="s">
        <v>570</v>
      </c>
      <c r="C33" s="39" t="s">
        <v>440</v>
      </c>
      <c r="D33" s="70">
        <v>1</v>
      </c>
      <c r="E33" s="157">
        <f t="shared" si="1"/>
        <v>1.098901098901099E-2</v>
      </c>
      <c r="F33" s="48"/>
    </row>
    <row r="34" spans="1:6" ht="19.2" customHeight="1">
      <c r="A34" s="47"/>
      <c r="B34" s="41" t="s">
        <v>442</v>
      </c>
      <c r="C34" s="175" t="s">
        <v>444</v>
      </c>
      <c r="D34" s="177">
        <v>1</v>
      </c>
      <c r="E34" s="178">
        <f t="shared" si="1"/>
        <v>1.098901098901099E-2</v>
      </c>
      <c r="F34" s="48"/>
    </row>
    <row r="35" spans="1:6" ht="19.2" customHeight="1">
      <c r="A35" s="47"/>
      <c r="B35" s="39" t="s">
        <v>591</v>
      </c>
      <c r="C35" s="39" t="s">
        <v>440</v>
      </c>
      <c r="D35" s="70">
        <v>1</v>
      </c>
      <c r="E35" s="157">
        <f t="shared" si="1"/>
        <v>1.098901098901099E-2</v>
      </c>
      <c r="F35" s="48"/>
    </row>
    <row r="36" spans="1:6" ht="19.2" customHeight="1">
      <c r="A36" s="47"/>
      <c r="B36" s="41" t="s">
        <v>569</v>
      </c>
      <c r="C36" s="175" t="s">
        <v>440</v>
      </c>
      <c r="D36" s="177">
        <v>1</v>
      </c>
      <c r="E36" s="178">
        <f t="shared" si="1"/>
        <v>1.098901098901099E-2</v>
      </c>
      <c r="F36" s="48"/>
    </row>
    <row r="37" spans="1:6" ht="19.2" customHeight="1">
      <c r="A37" s="47"/>
      <c r="B37" s="39" t="s">
        <v>483</v>
      </c>
      <c r="C37" s="39" t="s">
        <v>440</v>
      </c>
      <c r="D37" s="70">
        <v>1</v>
      </c>
      <c r="E37" s="157">
        <f t="shared" si="1"/>
        <v>1.098901098901099E-2</v>
      </c>
      <c r="F37" s="48"/>
    </row>
    <row r="38" spans="1:6" ht="19.2" customHeight="1">
      <c r="A38" s="47"/>
      <c r="B38" s="41" t="s">
        <v>382</v>
      </c>
      <c r="C38" s="175" t="s">
        <v>514</v>
      </c>
      <c r="D38" s="177">
        <v>1</v>
      </c>
      <c r="E38" s="178">
        <f t="shared" si="1"/>
        <v>1.098901098901099E-2</v>
      </c>
      <c r="F38" s="48"/>
    </row>
    <row r="39" spans="1:6" ht="19.2" customHeight="1">
      <c r="A39" s="47"/>
      <c r="B39" s="39" t="s">
        <v>525</v>
      </c>
      <c r="C39" s="39" t="s">
        <v>440</v>
      </c>
      <c r="D39" s="70">
        <v>1</v>
      </c>
      <c r="E39" s="157">
        <f t="shared" si="1"/>
        <v>1.098901098901099E-2</v>
      </c>
      <c r="F39" s="48"/>
    </row>
    <row r="40" spans="1:6" ht="19.2" customHeight="1">
      <c r="A40" s="47"/>
      <c r="B40" s="175" t="s">
        <v>513</v>
      </c>
      <c r="C40" s="175" t="s">
        <v>440</v>
      </c>
      <c r="D40" s="177">
        <v>1</v>
      </c>
      <c r="E40" s="178">
        <f>D40/$D$76</f>
        <v>1.098901098901099E-2</v>
      </c>
      <c r="F40" s="48"/>
    </row>
    <row r="41" spans="1:6" ht="19.2" customHeight="1">
      <c r="A41" s="47"/>
      <c r="B41" s="39" t="s">
        <v>512</v>
      </c>
      <c r="C41" s="39" t="s">
        <v>440</v>
      </c>
      <c r="D41" s="70">
        <v>1</v>
      </c>
      <c r="E41" s="157">
        <f>D41/$D$76</f>
        <v>1.098901098901099E-2</v>
      </c>
      <c r="F41" s="48"/>
    </row>
    <row r="42" spans="1:6" ht="19.2" customHeight="1">
      <c r="A42" s="47"/>
      <c r="B42" s="41" t="s">
        <v>183</v>
      </c>
      <c r="C42" s="175" t="s">
        <v>586</v>
      </c>
      <c r="D42" s="177">
        <v>1</v>
      </c>
      <c r="E42" s="178">
        <f>D42/$D$76</f>
        <v>1.098901098901099E-2</v>
      </c>
      <c r="F42" s="48"/>
    </row>
    <row r="43" spans="1:6" ht="19.2" customHeight="1">
      <c r="A43" s="47"/>
      <c r="B43" s="39" t="s">
        <v>185</v>
      </c>
      <c r="C43" s="39" t="s">
        <v>455</v>
      </c>
      <c r="D43" s="70">
        <v>1</v>
      </c>
      <c r="E43" s="157">
        <f t="shared" ref="E43:E55" si="2">D43/$D$76</f>
        <v>1.098901098901099E-2</v>
      </c>
      <c r="F43" s="48"/>
    </row>
    <row r="44" spans="1:6" ht="19.2" customHeight="1">
      <c r="A44" s="47"/>
      <c r="B44" s="41" t="s">
        <v>193</v>
      </c>
      <c r="C44" s="175" t="s">
        <v>466</v>
      </c>
      <c r="D44" s="177">
        <v>1</v>
      </c>
      <c r="E44" s="178">
        <f t="shared" si="2"/>
        <v>1.098901098901099E-2</v>
      </c>
      <c r="F44" s="48"/>
    </row>
    <row r="45" spans="1:6" ht="19.2" customHeight="1">
      <c r="A45" s="47"/>
      <c r="B45" s="39" t="s">
        <v>99</v>
      </c>
      <c r="C45" s="39" t="s">
        <v>441</v>
      </c>
      <c r="D45" s="70">
        <v>1</v>
      </c>
      <c r="E45" s="157">
        <f t="shared" si="2"/>
        <v>1.098901098901099E-2</v>
      </c>
      <c r="F45" s="48"/>
    </row>
    <row r="46" spans="1:6" ht="19.2" customHeight="1">
      <c r="A46" s="47"/>
      <c r="B46" s="41" t="s">
        <v>592</v>
      </c>
      <c r="C46" s="175" t="s">
        <v>440</v>
      </c>
      <c r="D46" s="177">
        <v>1</v>
      </c>
      <c r="E46" s="178">
        <f t="shared" si="2"/>
        <v>1.098901098901099E-2</v>
      </c>
      <c r="F46" s="48"/>
    </row>
    <row r="47" spans="1:6" ht="19.2" customHeight="1">
      <c r="A47" s="47"/>
      <c r="B47" s="39" t="s">
        <v>207</v>
      </c>
      <c r="C47" s="39" t="s">
        <v>441</v>
      </c>
      <c r="D47" s="70">
        <v>1</v>
      </c>
      <c r="E47" s="157">
        <f t="shared" si="2"/>
        <v>1.098901098901099E-2</v>
      </c>
      <c r="F47" s="48"/>
    </row>
    <row r="48" spans="1:6" ht="19.2" customHeight="1">
      <c r="A48" s="47"/>
      <c r="B48" s="41" t="s">
        <v>559</v>
      </c>
      <c r="C48" s="175" t="s">
        <v>440</v>
      </c>
      <c r="D48" s="177">
        <v>1</v>
      </c>
      <c r="E48" s="178">
        <f t="shared" si="2"/>
        <v>1.098901098901099E-2</v>
      </c>
      <c r="F48" s="48"/>
    </row>
    <row r="49" spans="1:6" ht="19.2" customHeight="1">
      <c r="A49" s="47"/>
      <c r="B49" s="39" t="s">
        <v>204</v>
      </c>
      <c r="C49" s="39" t="s">
        <v>508</v>
      </c>
      <c r="D49" s="70">
        <v>1</v>
      </c>
      <c r="E49" s="157">
        <f t="shared" si="2"/>
        <v>1.098901098901099E-2</v>
      </c>
      <c r="F49" s="48"/>
    </row>
    <row r="50" spans="1:6" ht="19.2" customHeight="1">
      <c r="A50" s="47"/>
      <c r="B50" s="41" t="s">
        <v>483</v>
      </c>
      <c r="C50" s="175" t="s">
        <v>438</v>
      </c>
      <c r="D50" s="177">
        <v>1</v>
      </c>
      <c r="E50" s="178">
        <f t="shared" si="2"/>
        <v>1.098901098901099E-2</v>
      </c>
      <c r="F50" s="48"/>
    </row>
    <row r="51" spans="1:6" ht="19.2" customHeight="1">
      <c r="A51" s="47"/>
      <c r="B51" s="39" t="s">
        <v>316</v>
      </c>
      <c r="C51" s="39" t="s">
        <v>514</v>
      </c>
      <c r="D51" s="70">
        <v>1</v>
      </c>
      <c r="E51" s="157">
        <f t="shared" si="2"/>
        <v>1.098901098901099E-2</v>
      </c>
      <c r="F51" s="48"/>
    </row>
    <row r="52" spans="1:6" ht="19.2" customHeight="1">
      <c r="A52" s="47"/>
      <c r="B52" s="41" t="s">
        <v>316</v>
      </c>
      <c r="C52" s="175" t="s">
        <v>503</v>
      </c>
      <c r="D52" s="177">
        <v>1</v>
      </c>
      <c r="E52" s="178">
        <f t="shared" si="2"/>
        <v>1.098901098901099E-2</v>
      </c>
      <c r="F52" s="48"/>
    </row>
    <row r="53" spans="1:6" ht="19.2" customHeight="1">
      <c r="A53" s="47"/>
      <c r="B53" s="39" t="s">
        <v>574</v>
      </c>
      <c r="C53" s="39" t="s">
        <v>440</v>
      </c>
      <c r="D53" s="70">
        <v>1</v>
      </c>
      <c r="E53" s="157">
        <f t="shared" si="2"/>
        <v>1.098901098901099E-2</v>
      </c>
      <c r="F53" s="48"/>
    </row>
    <row r="54" spans="1:6" ht="19.2" customHeight="1">
      <c r="A54" s="47"/>
      <c r="B54" s="41" t="s">
        <v>203</v>
      </c>
      <c r="C54" s="175" t="s">
        <v>586</v>
      </c>
      <c r="D54" s="177">
        <v>1</v>
      </c>
      <c r="E54" s="178">
        <f t="shared" si="2"/>
        <v>1.098901098901099E-2</v>
      </c>
      <c r="F54" s="48"/>
    </row>
    <row r="55" spans="1:6" ht="19.2" customHeight="1">
      <c r="A55" s="47"/>
      <c r="B55" s="39" t="s">
        <v>582</v>
      </c>
      <c r="C55" s="39" t="s">
        <v>440</v>
      </c>
      <c r="D55" s="70">
        <v>1</v>
      </c>
      <c r="E55" s="157">
        <f t="shared" si="2"/>
        <v>1.098901098901099E-2</v>
      </c>
      <c r="F55" s="48"/>
    </row>
    <row r="56" spans="1:6" ht="19.2" customHeight="1">
      <c r="A56" s="47"/>
      <c r="B56" s="175" t="s">
        <v>535</v>
      </c>
      <c r="C56" s="175" t="s">
        <v>440</v>
      </c>
      <c r="D56" s="177">
        <v>1</v>
      </c>
      <c r="E56" s="178">
        <f>D56/$D$76</f>
        <v>1.098901098901099E-2</v>
      </c>
      <c r="F56" s="48"/>
    </row>
    <row r="57" spans="1:6" ht="19.2" customHeight="1">
      <c r="A57" s="47"/>
      <c r="B57" s="39" t="s">
        <v>535</v>
      </c>
      <c r="C57" s="39" t="s">
        <v>514</v>
      </c>
      <c r="D57" s="70">
        <v>1</v>
      </c>
      <c r="E57" s="157">
        <f t="shared" ref="E57" si="3">D57/$D$76</f>
        <v>1.098901098901099E-2</v>
      </c>
      <c r="F57" s="48"/>
    </row>
    <row r="58" spans="1:6" ht="19.2" customHeight="1">
      <c r="A58" s="47"/>
      <c r="B58" s="175" t="s">
        <v>546</v>
      </c>
      <c r="C58" s="175" t="s">
        <v>440</v>
      </c>
      <c r="D58" s="177">
        <v>1</v>
      </c>
      <c r="E58" s="178">
        <f>D58/$D$76</f>
        <v>1.098901098901099E-2</v>
      </c>
      <c r="F58" s="48"/>
    </row>
    <row r="59" spans="1:6" ht="19.2" customHeight="1">
      <c r="A59" s="47"/>
      <c r="B59" s="39" t="s">
        <v>546</v>
      </c>
      <c r="C59" s="39" t="s">
        <v>509</v>
      </c>
      <c r="D59" s="70">
        <v>1</v>
      </c>
      <c r="E59" s="157">
        <f>D59/$D$76</f>
        <v>1.098901098901099E-2</v>
      </c>
      <c r="F59" s="48"/>
    </row>
    <row r="60" spans="1:6" ht="19.2" customHeight="1">
      <c r="A60" s="47"/>
      <c r="B60" s="41" t="s">
        <v>546</v>
      </c>
      <c r="C60" s="175" t="s">
        <v>455</v>
      </c>
      <c r="D60" s="177">
        <v>1</v>
      </c>
      <c r="E60" s="178">
        <f>D60/$D$76</f>
        <v>1.098901098901099E-2</v>
      </c>
      <c r="F60" s="48"/>
    </row>
    <row r="61" spans="1:6" ht="19.2" customHeight="1">
      <c r="A61" s="47"/>
      <c r="B61" s="39" t="s">
        <v>465</v>
      </c>
      <c r="C61" s="39" t="s">
        <v>586</v>
      </c>
      <c r="D61" s="70">
        <v>1</v>
      </c>
      <c r="E61" s="157">
        <f t="shared" ref="E61:E63" si="4">D61/$D$76</f>
        <v>1.098901098901099E-2</v>
      </c>
      <c r="F61" s="48"/>
    </row>
    <row r="62" spans="1:6" ht="19.2" customHeight="1">
      <c r="A62" s="47"/>
      <c r="B62" s="41" t="s">
        <v>511</v>
      </c>
      <c r="C62" s="175" t="s">
        <v>508</v>
      </c>
      <c r="D62" s="177">
        <v>1</v>
      </c>
      <c r="E62" s="178">
        <f t="shared" si="4"/>
        <v>1.098901098901099E-2</v>
      </c>
      <c r="F62" s="48"/>
    </row>
    <row r="63" spans="1:6" ht="19.2" customHeight="1">
      <c r="A63" s="47"/>
      <c r="B63" s="39" t="s">
        <v>546</v>
      </c>
      <c r="C63" s="39" t="s">
        <v>466</v>
      </c>
      <c r="D63" s="70">
        <v>1</v>
      </c>
      <c r="E63" s="157">
        <f t="shared" si="4"/>
        <v>1.098901098901099E-2</v>
      </c>
      <c r="F63" s="48"/>
    </row>
    <row r="64" spans="1:6" ht="19.2" customHeight="1">
      <c r="A64" s="47"/>
      <c r="B64" s="175" t="s">
        <v>567</v>
      </c>
      <c r="C64" s="175" t="s">
        <v>586</v>
      </c>
      <c r="D64" s="177">
        <v>1</v>
      </c>
      <c r="E64" s="178">
        <f>D64/$D$76</f>
        <v>1.098901098901099E-2</v>
      </c>
      <c r="F64" s="48"/>
    </row>
    <row r="65" spans="1:6" ht="19.2" customHeight="1">
      <c r="A65" s="47"/>
      <c r="B65" s="39" t="s">
        <v>567</v>
      </c>
      <c r="C65" s="39" t="s">
        <v>466</v>
      </c>
      <c r="D65" s="70">
        <v>1</v>
      </c>
      <c r="E65" s="157">
        <f t="shared" ref="E65" si="5">D65/$D$76</f>
        <v>1.098901098901099E-2</v>
      </c>
      <c r="F65" s="48"/>
    </row>
    <row r="66" spans="1:6" ht="19.2" customHeight="1">
      <c r="A66" s="47"/>
      <c r="B66" s="175" t="s">
        <v>465</v>
      </c>
      <c r="C66" s="175" t="s">
        <v>441</v>
      </c>
      <c r="D66" s="177">
        <v>1</v>
      </c>
      <c r="E66" s="178">
        <f>D66/$D$76</f>
        <v>1.098901098901099E-2</v>
      </c>
      <c r="F66" s="48"/>
    </row>
    <row r="67" spans="1:6" ht="19.2" customHeight="1">
      <c r="A67" s="47"/>
      <c r="B67" s="39" t="s">
        <v>541</v>
      </c>
      <c r="C67" s="39" t="s">
        <v>508</v>
      </c>
      <c r="D67" s="70">
        <v>1</v>
      </c>
      <c r="E67" s="157">
        <f>D67/$D$76</f>
        <v>1.098901098901099E-2</v>
      </c>
      <c r="F67" s="48"/>
    </row>
    <row r="68" spans="1:6" ht="19.2" customHeight="1">
      <c r="A68" s="47"/>
      <c r="B68" s="41" t="s">
        <v>541</v>
      </c>
      <c r="C68" s="175" t="s">
        <v>440</v>
      </c>
      <c r="D68" s="177">
        <v>1</v>
      </c>
      <c r="E68" s="178">
        <f>D68/$D$76</f>
        <v>1.098901098901099E-2</v>
      </c>
      <c r="F68" s="48"/>
    </row>
    <row r="69" spans="1:6" ht="19.2" customHeight="1">
      <c r="A69" s="47"/>
      <c r="B69" s="39" t="s">
        <v>540</v>
      </c>
      <c r="C69" s="39" t="s">
        <v>514</v>
      </c>
      <c r="D69" s="70">
        <v>1</v>
      </c>
      <c r="E69" s="157">
        <f t="shared" ref="E69:E75" si="6">D69/$D$76</f>
        <v>1.098901098901099E-2</v>
      </c>
      <c r="F69" s="48"/>
    </row>
    <row r="70" spans="1:6" ht="19.2" customHeight="1">
      <c r="A70" s="47"/>
      <c r="B70" s="41" t="s">
        <v>540</v>
      </c>
      <c r="C70" s="175" t="s">
        <v>440</v>
      </c>
      <c r="D70" s="177">
        <v>1</v>
      </c>
      <c r="E70" s="178">
        <f t="shared" si="6"/>
        <v>1.098901098901099E-2</v>
      </c>
      <c r="F70" s="48"/>
    </row>
    <row r="71" spans="1:6" ht="19.2" customHeight="1">
      <c r="A71" s="47"/>
      <c r="B71" s="39" t="s">
        <v>593</v>
      </c>
      <c r="C71" s="39" t="s">
        <v>440</v>
      </c>
      <c r="D71" s="70">
        <v>1</v>
      </c>
      <c r="E71" s="157">
        <f t="shared" si="6"/>
        <v>1.098901098901099E-2</v>
      </c>
      <c r="F71" s="48"/>
    </row>
    <row r="72" spans="1:6" ht="19.2" customHeight="1">
      <c r="A72" s="47"/>
      <c r="B72" s="41" t="s">
        <v>491</v>
      </c>
      <c r="C72" s="175" t="s">
        <v>487</v>
      </c>
      <c r="D72" s="177">
        <v>1</v>
      </c>
      <c r="E72" s="178">
        <f t="shared" si="6"/>
        <v>1.098901098901099E-2</v>
      </c>
      <c r="F72" s="48"/>
    </row>
    <row r="73" spans="1:6" ht="19.2" customHeight="1">
      <c r="A73" s="47"/>
      <c r="B73" s="39" t="s">
        <v>488</v>
      </c>
      <c r="C73" s="39" t="s">
        <v>440</v>
      </c>
      <c r="D73" s="70">
        <v>1</v>
      </c>
      <c r="E73" s="157">
        <f t="shared" si="6"/>
        <v>1.098901098901099E-2</v>
      </c>
      <c r="F73" s="48"/>
    </row>
    <row r="74" spans="1:6" ht="19.2" customHeight="1">
      <c r="A74" s="47"/>
      <c r="B74" s="41" t="s">
        <v>587</v>
      </c>
      <c r="C74" s="175" t="s">
        <v>440</v>
      </c>
      <c r="D74" s="177">
        <v>1</v>
      </c>
      <c r="E74" s="178">
        <f t="shared" si="6"/>
        <v>1.098901098901099E-2</v>
      </c>
      <c r="F74" s="48"/>
    </row>
    <row r="75" spans="1:6" ht="19.2" customHeight="1">
      <c r="A75" s="47"/>
      <c r="B75" s="39" t="s">
        <v>567</v>
      </c>
      <c r="C75" s="39" t="s">
        <v>503</v>
      </c>
      <c r="D75" s="70">
        <v>1</v>
      </c>
      <c r="E75" s="157">
        <f t="shared" si="6"/>
        <v>1.098901098901099E-2</v>
      </c>
      <c r="F75" s="48"/>
    </row>
    <row r="76" spans="1:6" ht="19.2" customHeight="1">
      <c r="A76" s="47"/>
      <c r="B76" s="170" t="s">
        <v>15</v>
      </c>
      <c r="C76" s="170"/>
      <c r="D76" s="176">
        <f>SUM(D9:D75)</f>
        <v>91</v>
      </c>
      <c r="E76" s="179">
        <f>SUM(E9:E75)</f>
        <v>0.99999999999999822</v>
      </c>
      <c r="F76" s="48"/>
    </row>
    <row r="77" spans="1:6" ht="15" customHeight="1">
      <c r="A77" s="49"/>
      <c r="B77" s="187" t="s">
        <v>595</v>
      </c>
      <c r="C77" s="187"/>
      <c r="D77" s="50"/>
      <c r="E77" s="50"/>
      <c r="F77" s="51"/>
    </row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1"/>
  <sheetViews>
    <sheetView showGridLines="0" topLeftCell="A4" workbookViewId="0">
      <selection activeCell="B5" sqref="B5"/>
    </sheetView>
  </sheetViews>
  <sheetFormatPr defaultColWidth="11.5546875" defaultRowHeight="13.2"/>
  <cols>
    <col min="1" max="1" width="0.5546875" customWidth="1"/>
    <col min="2" max="2" width="102.33203125" style="29" customWidth="1"/>
    <col min="3" max="3" width="32.44140625" style="29" customWidth="1"/>
    <col min="4" max="4" width="12.21875" customWidth="1"/>
    <col min="5" max="5" width="12.77734375" customWidth="1"/>
    <col min="6" max="6" width="0.6640625" customWidth="1"/>
    <col min="7" max="7" width="3" customWidth="1"/>
  </cols>
  <sheetData>
    <row r="1" spans="1:7">
      <c r="B1" s="84" t="s">
        <v>29</v>
      </c>
      <c r="C1" s="84"/>
    </row>
    <row r="3" spans="1:7" ht="13.8">
      <c r="B3" s="45" t="s">
        <v>28</v>
      </c>
      <c r="C3" s="45"/>
      <c r="D3" s="45"/>
      <c r="E3" s="45"/>
      <c r="F3" s="45"/>
      <c r="G3" s="45"/>
    </row>
    <row r="4" spans="1:7" ht="13.8">
      <c r="B4" s="45" t="s">
        <v>216</v>
      </c>
      <c r="C4" s="45"/>
      <c r="D4" s="45"/>
      <c r="E4" s="45"/>
      <c r="F4" s="45"/>
      <c r="G4" s="45"/>
    </row>
    <row r="6" spans="1:7" ht="3" customHeight="1">
      <c r="A6" s="73"/>
      <c r="B6" s="74"/>
      <c r="C6" s="74"/>
      <c r="D6" s="74"/>
      <c r="E6" s="74"/>
      <c r="F6" s="46"/>
    </row>
    <row r="7" spans="1:7" ht="27" customHeight="1">
      <c r="A7" s="47"/>
      <c r="B7" s="275" t="s">
        <v>430</v>
      </c>
      <c r="C7" s="275"/>
      <c r="D7" s="275"/>
      <c r="E7" s="275"/>
      <c r="F7" s="48"/>
    </row>
    <row r="8" spans="1:7" ht="27" customHeight="1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7" ht="19.2" customHeight="1">
      <c r="A9" s="47"/>
      <c r="B9" s="39" t="s">
        <v>73</v>
      </c>
      <c r="C9" s="39" t="s">
        <v>438</v>
      </c>
      <c r="D9" s="70">
        <v>28</v>
      </c>
      <c r="E9" s="157">
        <f t="shared" ref="E9:E22" si="0">D9/$D$23</f>
        <v>0.66666666666666663</v>
      </c>
      <c r="F9" s="48"/>
    </row>
    <row r="10" spans="1:7" ht="19.2" customHeight="1">
      <c r="A10" s="47"/>
      <c r="B10" s="41" t="s">
        <v>480</v>
      </c>
      <c r="C10" s="175" t="s">
        <v>440</v>
      </c>
      <c r="D10" s="177">
        <v>2</v>
      </c>
      <c r="E10" s="178">
        <f t="shared" si="0"/>
        <v>4.7619047619047616E-2</v>
      </c>
      <c r="F10" s="48"/>
    </row>
    <row r="11" spans="1:7" ht="19.2" customHeight="1">
      <c r="A11" s="47"/>
      <c r="B11" s="39" t="s">
        <v>473</v>
      </c>
      <c r="C11" s="39" t="s">
        <v>440</v>
      </c>
      <c r="D11" s="70">
        <v>1</v>
      </c>
      <c r="E11" s="157">
        <f t="shared" si="0"/>
        <v>2.3809523809523808E-2</v>
      </c>
      <c r="F11" s="48"/>
    </row>
    <row r="12" spans="1:7" ht="19.2" customHeight="1">
      <c r="A12" s="47"/>
      <c r="B12" s="41" t="s">
        <v>332</v>
      </c>
      <c r="C12" s="175" t="s">
        <v>444</v>
      </c>
      <c r="D12" s="177">
        <v>1</v>
      </c>
      <c r="E12" s="178">
        <f t="shared" si="0"/>
        <v>2.3809523809523808E-2</v>
      </c>
      <c r="F12" s="48"/>
    </row>
    <row r="13" spans="1:7" ht="19.2" customHeight="1">
      <c r="A13" s="47"/>
      <c r="B13" s="39" t="s">
        <v>439</v>
      </c>
      <c r="C13" s="39" t="s">
        <v>440</v>
      </c>
      <c r="D13" s="70">
        <v>1</v>
      </c>
      <c r="E13" s="157">
        <f t="shared" si="0"/>
        <v>2.3809523809523808E-2</v>
      </c>
      <c r="F13" s="48"/>
    </row>
    <row r="14" spans="1:7" ht="19.2" customHeight="1">
      <c r="A14" s="47"/>
      <c r="B14" s="41" t="s">
        <v>452</v>
      </c>
      <c r="C14" s="175" t="s">
        <v>440</v>
      </c>
      <c r="D14" s="177">
        <v>1</v>
      </c>
      <c r="E14" s="178">
        <f t="shared" si="0"/>
        <v>2.3809523809523808E-2</v>
      </c>
      <c r="F14" s="48"/>
    </row>
    <row r="15" spans="1:7" ht="19.2" customHeight="1">
      <c r="A15" s="47"/>
      <c r="B15" s="39" t="s">
        <v>449</v>
      </c>
      <c r="C15" s="39" t="s">
        <v>440</v>
      </c>
      <c r="D15" s="70">
        <v>1</v>
      </c>
      <c r="E15" s="157">
        <f t="shared" si="0"/>
        <v>2.3809523809523808E-2</v>
      </c>
      <c r="F15" s="48"/>
    </row>
    <row r="16" spans="1:7" ht="19.2" customHeight="1">
      <c r="A16" s="47"/>
      <c r="B16" s="41" t="s">
        <v>198</v>
      </c>
      <c r="C16" s="175" t="s">
        <v>444</v>
      </c>
      <c r="D16" s="177">
        <v>1</v>
      </c>
      <c r="E16" s="178">
        <f t="shared" si="0"/>
        <v>2.3809523809523808E-2</v>
      </c>
      <c r="F16" s="48"/>
    </row>
    <row r="17" spans="1:6" ht="19.2" customHeight="1">
      <c r="A17" s="47"/>
      <c r="B17" s="39" t="s">
        <v>333</v>
      </c>
      <c r="C17" s="39" t="s">
        <v>443</v>
      </c>
      <c r="D17" s="70">
        <v>1</v>
      </c>
      <c r="E17" s="157">
        <f t="shared" si="0"/>
        <v>2.3809523809523808E-2</v>
      </c>
      <c r="F17" s="48"/>
    </row>
    <row r="18" spans="1:6" ht="19.2" customHeight="1">
      <c r="A18" s="47"/>
      <c r="B18" s="41" t="s">
        <v>445</v>
      </c>
      <c r="C18" s="175" t="s">
        <v>443</v>
      </c>
      <c r="D18" s="177">
        <v>1</v>
      </c>
      <c r="E18" s="178">
        <f t="shared" si="0"/>
        <v>2.3809523809523808E-2</v>
      </c>
      <c r="F18" s="48"/>
    </row>
    <row r="19" spans="1:6" ht="19.2" customHeight="1">
      <c r="A19" s="47"/>
      <c r="B19" s="39" t="s">
        <v>463</v>
      </c>
      <c r="C19" s="39" t="s">
        <v>440</v>
      </c>
      <c r="D19" s="70">
        <v>1</v>
      </c>
      <c r="E19" s="157">
        <f t="shared" si="0"/>
        <v>2.3809523809523808E-2</v>
      </c>
      <c r="F19" s="48"/>
    </row>
    <row r="20" spans="1:6" ht="19.2" customHeight="1">
      <c r="A20" s="47"/>
      <c r="B20" s="41" t="s">
        <v>511</v>
      </c>
      <c r="C20" s="175" t="s">
        <v>440</v>
      </c>
      <c r="D20" s="177">
        <v>1</v>
      </c>
      <c r="E20" s="178">
        <f t="shared" si="0"/>
        <v>2.3809523809523808E-2</v>
      </c>
      <c r="F20" s="48"/>
    </row>
    <row r="21" spans="1:6" ht="19.2" customHeight="1">
      <c r="A21" s="47"/>
      <c r="B21" s="39" t="s">
        <v>383</v>
      </c>
      <c r="C21" s="39" t="s">
        <v>461</v>
      </c>
      <c r="D21" s="70">
        <v>1</v>
      </c>
      <c r="E21" s="157">
        <f t="shared" si="0"/>
        <v>2.3809523809523808E-2</v>
      </c>
      <c r="F21" s="48"/>
    </row>
    <row r="22" spans="1:6" ht="19.2" customHeight="1">
      <c r="A22" s="47"/>
      <c r="B22" s="41" t="s">
        <v>512</v>
      </c>
      <c r="C22" s="175" t="s">
        <v>440</v>
      </c>
      <c r="D22" s="177">
        <v>1</v>
      </c>
      <c r="E22" s="178">
        <f t="shared" si="0"/>
        <v>2.3809523809523808E-2</v>
      </c>
      <c r="F22" s="48"/>
    </row>
    <row r="23" spans="1:6" ht="19.2" customHeight="1">
      <c r="A23" s="47"/>
      <c r="B23" s="170" t="s">
        <v>15</v>
      </c>
      <c r="C23" s="170"/>
      <c r="D23" s="176">
        <f>SUM(D9:D22)</f>
        <v>42</v>
      </c>
      <c r="E23" s="179">
        <f>SUM(E9:E22)</f>
        <v>1.0000000000000002</v>
      </c>
      <c r="F23" s="48"/>
    </row>
    <row r="24" spans="1:6" ht="5.4" customHeight="1">
      <c r="A24" s="49"/>
      <c r="B24" s="187"/>
      <c r="C24" s="187"/>
      <c r="D24" s="50"/>
      <c r="E24" s="50"/>
      <c r="F24" s="51"/>
    </row>
    <row r="25" spans="1:6" ht="18.600000000000001" customHeight="1"/>
    <row r="26" spans="1:6" ht="18.600000000000001" customHeight="1"/>
    <row r="27" spans="1:6" ht="2.4" customHeight="1">
      <c r="A27" s="73"/>
      <c r="B27" s="74"/>
      <c r="C27" s="74"/>
      <c r="D27" s="74"/>
      <c r="E27" s="74"/>
      <c r="F27" s="46"/>
    </row>
    <row r="28" spans="1:6" ht="27" customHeight="1">
      <c r="A28" s="47"/>
      <c r="B28" s="275" t="s">
        <v>432</v>
      </c>
      <c r="C28" s="275"/>
      <c r="D28" s="275"/>
      <c r="E28" s="275"/>
      <c r="F28" s="48"/>
    </row>
    <row r="29" spans="1:6" ht="26.4">
      <c r="A29" s="47"/>
      <c r="B29" s="133" t="s">
        <v>71</v>
      </c>
      <c r="C29" s="133"/>
      <c r="D29" s="118" t="s">
        <v>72</v>
      </c>
      <c r="E29" s="118" t="s">
        <v>215</v>
      </c>
      <c r="F29" s="48"/>
    </row>
    <row r="30" spans="1:6" ht="19.2" customHeight="1">
      <c r="A30" s="47"/>
      <c r="B30" s="39" t="s">
        <v>73</v>
      </c>
      <c r="C30" s="39" t="s">
        <v>438</v>
      </c>
      <c r="D30" s="70">
        <v>2</v>
      </c>
      <c r="E30" s="157">
        <f>D30/$D$32</f>
        <v>0.66666666666666663</v>
      </c>
      <c r="F30" s="48"/>
    </row>
    <row r="31" spans="1:6" ht="19.2" customHeight="1">
      <c r="A31" s="47"/>
      <c r="B31" s="41" t="s">
        <v>511</v>
      </c>
      <c r="C31" s="175" t="s">
        <v>440</v>
      </c>
      <c r="D31" s="177">
        <v>1</v>
      </c>
      <c r="E31" s="178">
        <f>D31/$D$32</f>
        <v>0.33333333333333331</v>
      </c>
      <c r="F31" s="48"/>
    </row>
    <row r="32" spans="1:6" ht="19.2" customHeight="1">
      <c r="A32" s="47"/>
      <c r="B32" s="170" t="s">
        <v>15</v>
      </c>
      <c r="C32" s="170"/>
      <c r="D32" s="176">
        <f>SUM(D30:D31)</f>
        <v>3</v>
      </c>
      <c r="E32" s="179">
        <f>SUM(E30:E31)</f>
        <v>1</v>
      </c>
      <c r="F32" s="48"/>
    </row>
    <row r="33" spans="1:6" ht="3.6" customHeight="1">
      <c r="A33" s="49"/>
      <c r="B33" s="187"/>
      <c r="C33" s="187"/>
      <c r="D33" s="50"/>
      <c r="E33" s="50"/>
      <c r="F33" s="51"/>
    </row>
    <row r="34" spans="1:6" ht="22.8" customHeight="1"/>
    <row r="35" spans="1:6" ht="22.8" customHeight="1"/>
    <row r="36" spans="1:6" ht="3.6" customHeight="1">
      <c r="A36" s="73"/>
      <c r="B36" s="74"/>
      <c r="C36" s="74"/>
      <c r="D36" s="74"/>
      <c r="E36" s="74"/>
      <c r="F36" s="46"/>
    </row>
    <row r="37" spans="1:6" ht="27" customHeight="1">
      <c r="A37" s="47"/>
      <c r="B37" s="275" t="s">
        <v>431</v>
      </c>
      <c r="C37" s="275"/>
      <c r="D37" s="275"/>
      <c r="E37" s="275"/>
      <c r="F37" s="48"/>
    </row>
    <row r="38" spans="1:6" ht="26.4">
      <c r="A38" s="47"/>
      <c r="B38" s="133" t="s">
        <v>71</v>
      </c>
      <c r="C38" s="133"/>
      <c r="D38" s="118" t="s">
        <v>72</v>
      </c>
      <c r="E38" s="118" t="s">
        <v>215</v>
      </c>
      <c r="F38" s="48"/>
    </row>
    <row r="39" spans="1:6" ht="19.2" customHeight="1">
      <c r="A39" s="47"/>
      <c r="B39" s="39" t="s">
        <v>463</v>
      </c>
      <c r="C39" s="39" t="s">
        <v>440</v>
      </c>
      <c r="D39" s="70">
        <v>1</v>
      </c>
      <c r="E39" s="157">
        <f>D39/$D$40</f>
        <v>1</v>
      </c>
      <c r="F39" s="48"/>
    </row>
    <row r="40" spans="1:6" ht="19.2" customHeight="1">
      <c r="A40" s="47"/>
      <c r="B40" s="170" t="s">
        <v>15</v>
      </c>
      <c r="C40" s="170"/>
      <c r="D40" s="176">
        <f>SUM(D39:D39)</f>
        <v>1</v>
      </c>
      <c r="E40" s="179">
        <f>SUM(E39:E39)</f>
        <v>1</v>
      </c>
      <c r="F40" s="48"/>
    </row>
    <row r="41" spans="1:6" ht="19.2" customHeight="1">
      <c r="A41" s="49"/>
      <c r="B41" s="187" t="s">
        <v>595</v>
      </c>
      <c r="C41" s="187"/>
      <c r="D41" s="50"/>
      <c r="E41" s="50"/>
      <c r="F41" s="51"/>
    </row>
  </sheetData>
  <mergeCells count="3">
    <mergeCell ref="B7:E7"/>
    <mergeCell ref="B28:E28"/>
    <mergeCell ref="B37:E3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7978" divId="1_3_10_7978" sourceType="range" sourceRef="A3:F24" destinationFile="\\gpaq\gpaqssl\lldades\indicadors\2017\1_3_10_480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showGridLines="0" topLeftCell="A3" workbookViewId="0">
      <selection activeCell="B11" sqref="B11"/>
    </sheetView>
  </sheetViews>
  <sheetFormatPr defaultColWidth="11.5546875" defaultRowHeight="13.2"/>
  <cols>
    <col min="1" max="1" width="0.88671875" customWidth="1"/>
    <col min="2" max="2" width="98.88671875" customWidth="1"/>
    <col min="3" max="3" width="30.6640625" customWidth="1"/>
    <col min="4" max="4" width="12.21875" customWidth="1"/>
    <col min="5" max="5" width="12.77734375" customWidth="1"/>
    <col min="6" max="6" width="0.88671875" customWidth="1"/>
    <col min="7" max="7" width="5.21875" customWidth="1"/>
  </cols>
  <sheetData>
    <row r="1" spans="1:7">
      <c r="B1" s="84" t="s">
        <v>29</v>
      </c>
      <c r="C1" s="84"/>
    </row>
    <row r="2" spans="1:7">
      <c r="B2" s="84"/>
      <c r="C2" s="84"/>
    </row>
    <row r="3" spans="1:7" ht="13.8">
      <c r="B3" s="45" t="s">
        <v>242</v>
      </c>
      <c r="C3" s="45"/>
      <c r="D3" s="45"/>
      <c r="E3" s="45"/>
      <c r="F3" s="45"/>
      <c r="G3" s="45"/>
    </row>
    <row r="4" spans="1:7" ht="13.8">
      <c r="B4" s="45" t="s">
        <v>216</v>
      </c>
      <c r="C4" s="45"/>
      <c r="D4" s="45"/>
      <c r="E4" s="45"/>
      <c r="F4" s="45"/>
      <c r="G4" s="45"/>
    </row>
    <row r="6" spans="1:7" ht="3.6" customHeight="1">
      <c r="A6" s="73"/>
      <c r="B6" s="74"/>
      <c r="C6" s="74"/>
      <c r="D6" s="74"/>
      <c r="E6" s="74"/>
      <c r="F6" s="46"/>
    </row>
    <row r="7" spans="1:7" ht="27" customHeight="1">
      <c r="A7" s="47"/>
      <c r="B7" s="275" t="s">
        <v>240</v>
      </c>
      <c r="C7" s="275"/>
      <c r="D7" s="275"/>
      <c r="E7" s="275"/>
      <c r="F7" s="48"/>
    </row>
    <row r="8" spans="1:7" ht="27" customHeight="1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7" ht="19.2" customHeight="1">
      <c r="A9" s="47"/>
      <c r="B9" s="81" t="s">
        <v>96</v>
      </c>
      <c r="C9" s="81"/>
      <c r="D9" s="70">
        <v>12</v>
      </c>
      <c r="E9" s="157">
        <f>D9/$D$10</f>
        <v>1</v>
      </c>
      <c r="F9" s="48"/>
    </row>
    <row r="10" spans="1:7" ht="19.2" customHeight="1">
      <c r="A10" s="47"/>
      <c r="B10" s="170" t="s">
        <v>15</v>
      </c>
      <c r="C10" s="170"/>
      <c r="D10" s="176">
        <f>SUM(D9:D9)</f>
        <v>12</v>
      </c>
      <c r="E10" s="179">
        <f>SUM(E9:E9)</f>
        <v>1</v>
      </c>
      <c r="F10" s="48"/>
    </row>
    <row r="11" spans="1:7" ht="16.8" customHeight="1">
      <c r="A11" s="49"/>
      <c r="B11" s="187" t="s">
        <v>595</v>
      </c>
      <c r="C11" s="187"/>
      <c r="D11" s="50"/>
      <c r="E11" s="50"/>
      <c r="F11" s="51"/>
    </row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10647" divId="1_3_10_10647" sourceType="range" sourceRef="A3:F11" destinationFile="\\gpaq\gpaqssl\lldades\indicadors\2017\1_3_10_8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7"/>
  <sheetViews>
    <sheetView showGridLines="0" workbookViewId="0">
      <selection activeCell="B5" sqref="B5"/>
    </sheetView>
  </sheetViews>
  <sheetFormatPr defaultColWidth="11.44140625" defaultRowHeight="13.2"/>
  <cols>
    <col min="1" max="1" width="0.6640625" style="38" customWidth="1"/>
    <col min="2" max="2" width="105.88671875" style="38" customWidth="1"/>
    <col min="3" max="3" width="51.5546875" style="38" customWidth="1"/>
    <col min="4" max="4" width="12" style="64" customWidth="1"/>
    <col min="5" max="5" width="12.6640625" style="64" customWidth="1"/>
    <col min="6" max="6" width="0.5546875" style="38" customWidth="1"/>
    <col min="7" max="7" width="3.88671875" style="38" customWidth="1"/>
    <col min="8" max="16384" width="11.44140625" style="38"/>
  </cols>
  <sheetData>
    <row r="1" spans="1:6">
      <c r="B1" s="84" t="s">
        <v>29</v>
      </c>
      <c r="C1" s="84"/>
    </row>
    <row r="2" spans="1:6">
      <c r="B2" s="84"/>
      <c r="C2" s="84"/>
    </row>
    <row r="3" spans="1:6" ht="13.8">
      <c r="B3" s="45" t="s">
        <v>18</v>
      </c>
      <c r="C3" s="45"/>
      <c r="D3" s="61"/>
      <c r="E3" s="61"/>
    </row>
    <row r="4" spans="1:6" ht="13.8">
      <c r="B4" s="45" t="s">
        <v>216</v>
      </c>
      <c r="C4" s="45"/>
      <c r="D4" s="61"/>
      <c r="E4" s="61"/>
    </row>
    <row r="5" spans="1:6" ht="15" customHeight="1">
      <c r="B5" s="45"/>
      <c r="C5" s="45"/>
      <c r="D5" s="61"/>
      <c r="E5" s="61"/>
    </row>
    <row r="6" spans="1:6" ht="5.4" customHeight="1">
      <c r="A6" s="66"/>
      <c r="B6" s="127"/>
      <c r="C6" s="127"/>
      <c r="D6" s="128"/>
      <c r="E6" s="129"/>
      <c r="F6" s="136"/>
    </row>
    <row r="7" spans="1:6" ht="30" customHeight="1">
      <c r="A7" s="53"/>
      <c r="B7" s="274" t="s">
        <v>218</v>
      </c>
      <c r="C7" s="275"/>
      <c r="D7" s="275"/>
      <c r="E7" s="275"/>
      <c r="F7" s="135"/>
    </row>
    <row r="8" spans="1:6" ht="33" customHeight="1">
      <c r="A8" s="53"/>
      <c r="B8" s="119" t="s">
        <v>71</v>
      </c>
      <c r="C8" s="118" t="s">
        <v>594</v>
      </c>
      <c r="D8" s="118" t="s">
        <v>72</v>
      </c>
      <c r="E8" s="118" t="s">
        <v>215</v>
      </c>
      <c r="F8" s="135"/>
    </row>
    <row r="9" spans="1:6" ht="19.8" customHeight="1">
      <c r="A9" s="53"/>
      <c r="B9" s="121" t="s">
        <v>73</v>
      </c>
      <c r="C9" s="121" t="s">
        <v>438</v>
      </c>
      <c r="D9" s="42">
        <v>21</v>
      </c>
      <c r="E9" s="123">
        <f t="shared" ref="E9:E48" si="0">D9/$D$49</f>
        <v>0.23595505617977527</v>
      </c>
      <c r="F9" s="135"/>
    </row>
    <row r="10" spans="1:6" ht="25.2" customHeight="1">
      <c r="A10" s="53"/>
      <c r="B10" s="120" t="s">
        <v>85</v>
      </c>
      <c r="C10" s="120" t="s">
        <v>441</v>
      </c>
      <c r="D10" s="40">
        <v>7</v>
      </c>
      <c r="E10" s="122">
        <f t="shared" si="0"/>
        <v>7.8651685393258425E-2</v>
      </c>
      <c r="F10" s="135"/>
    </row>
    <row r="11" spans="1:6" ht="25.2" customHeight="1">
      <c r="A11" s="53"/>
      <c r="B11" s="121" t="s">
        <v>439</v>
      </c>
      <c r="C11" s="121" t="s">
        <v>440</v>
      </c>
      <c r="D11" s="42">
        <v>6</v>
      </c>
      <c r="E11" s="123">
        <f t="shared" si="0"/>
        <v>6.741573033707865E-2</v>
      </c>
      <c r="F11" s="135"/>
    </row>
    <row r="12" spans="1:6" ht="25.2" customHeight="1">
      <c r="A12" s="53"/>
      <c r="B12" s="120" t="s">
        <v>172</v>
      </c>
      <c r="C12" s="120" t="s">
        <v>444</v>
      </c>
      <c r="D12" s="40">
        <v>4</v>
      </c>
      <c r="E12" s="122">
        <f t="shared" si="0"/>
        <v>4.49438202247191E-2</v>
      </c>
      <c r="F12" s="135"/>
    </row>
    <row r="13" spans="1:6" ht="19.8" customHeight="1">
      <c r="A13" s="53"/>
      <c r="B13" s="121" t="s">
        <v>442</v>
      </c>
      <c r="C13" s="121" t="s">
        <v>443</v>
      </c>
      <c r="D13" s="42">
        <v>4</v>
      </c>
      <c r="E13" s="123">
        <f t="shared" si="0"/>
        <v>4.49438202247191E-2</v>
      </c>
      <c r="F13" s="135"/>
    </row>
    <row r="14" spans="1:6" ht="19.8" customHeight="1">
      <c r="A14" s="53"/>
      <c r="B14" s="120" t="s">
        <v>445</v>
      </c>
      <c r="C14" s="120" t="s">
        <v>440</v>
      </c>
      <c r="D14" s="40">
        <v>3</v>
      </c>
      <c r="E14" s="122">
        <f t="shared" si="0"/>
        <v>3.3707865168539325E-2</v>
      </c>
      <c r="F14" s="135"/>
    </row>
    <row r="15" spans="1:6" ht="19.8" customHeight="1">
      <c r="A15" s="53"/>
      <c r="B15" s="121" t="s">
        <v>278</v>
      </c>
      <c r="C15" s="121" t="s">
        <v>447</v>
      </c>
      <c r="D15" s="42">
        <v>3</v>
      </c>
      <c r="E15" s="123">
        <f t="shared" si="0"/>
        <v>3.3707865168539325E-2</v>
      </c>
      <c r="F15" s="135"/>
    </row>
    <row r="16" spans="1:6" ht="27.6" customHeight="1">
      <c r="A16" s="53"/>
      <c r="B16" s="120" t="s">
        <v>81</v>
      </c>
      <c r="C16" s="120" t="s">
        <v>444</v>
      </c>
      <c r="D16" s="40">
        <v>3</v>
      </c>
      <c r="E16" s="122">
        <f t="shared" si="0"/>
        <v>3.3707865168539325E-2</v>
      </c>
      <c r="F16" s="135"/>
    </row>
    <row r="17" spans="1:6" ht="19.8" customHeight="1">
      <c r="A17" s="53"/>
      <c r="B17" s="121" t="s">
        <v>442</v>
      </c>
      <c r="C17" s="121" t="s">
        <v>440</v>
      </c>
      <c r="D17" s="42">
        <v>3</v>
      </c>
      <c r="E17" s="123">
        <f t="shared" si="0"/>
        <v>3.3707865168539325E-2</v>
      </c>
      <c r="F17" s="135"/>
    </row>
    <row r="18" spans="1:6" ht="19.8" customHeight="1">
      <c r="A18" s="53"/>
      <c r="B18" s="120" t="s">
        <v>76</v>
      </c>
      <c r="C18" s="120" t="s">
        <v>444</v>
      </c>
      <c r="D18" s="40">
        <v>2</v>
      </c>
      <c r="E18" s="122">
        <f t="shared" si="0"/>
        <v>2.247191011235955E-2</v>
      </c>
      <c r="F18" s="135"/>
    </row>
    <row r="19" spans="1:6" ht="19.8" customHeight="1">
      <c r="A19" s="53"/>
      <c r="B19" s="121" t="s">
        <v>448</v>
      </c>
      <c r="C19" s="121" t="s">
        <v>440</v>
      </c>
      <c r="D19" s="42">
        <v>2</v>
      </c>
      <c r="E19" s="123">
        <f t="shared" si="0"/>
        <v>2.247191011235955E-2</v>
      </c>
      <c r="F19" s="135"/>
    </row>
    <row r="20" spans="1:6" ht="19.8" customHeight="1">
      <c r="A20" s="53"/>
      <c r="B20" s="120" t="s">
        <v>446</v>
      </c>
      <c r="C20" s="120" t="s">
        <v>440</v>
      </c>
      <c r="D20" s="40">
        <v>2</v>
      </c>
      <c r="E20" s="122">
        <f t="shared" si="0"/>
        <v>2.247191011235955E-2</v>
      </c>
      <c r="F20" s="135"/>
    </row>
    <row r="21" spans="1:6" ht="25.8" customHeight="1">
      <c r="A21" s="53"/>
      <c r="B21" s="121" t="s">
        <v>276</v>
      </c>
      <c r="C21" s="121" t="s">
        <v>444</v>
      </c>
      <c r="D21" s="42">
        <v>2</v>
      </c>
      <c r="E21" s="123">
        <f t="shared" si="0"/>
        <v>2.247191011235955E-2</v>
      </c>
      <c r="F21" s="135"/>
    </row>
    <row r="22" spans="1:6" ht="19.8" customHeight="1">
      <c r="A22" s="53"/>
      <c r="B22" s="120" t="s">
        <v>200</v>
      </c>
      <c r="C22" s="120" t="s">
        <v>466</v>
      </c>
      <c r="D22" s="40">
        <v>1</v>
      </c>
      <c r="E22" s="122">
        <f t="shared" si="0"/>
        <v>1.1235955056179775E-2</v>
      </c>
      <c r="F22" s="135"/>
    </row>
    <row r="23" spans="1:6" ht="26.4" customHeight="1">
      <c r="A23" s="53"/>
      <c r="B23" s="121" t="s">
        <v>335</v>
      </c>
      <c r="C23" s="121" t="s">
        <v>441</v>
      </c>
      <c r="D23" s="42">
        <v>1</v>
      </c>
      <c r="E23" s="123">
        <f t="shared" si="0"/>
        <v>1.1235955056179775E-2</v>
      </c>
      <c r="F23" s="135"/>
    </row>
    <row r="24" spans="1:6" ht="19.8" customHeight="1">
      <c r="A24" s="53"/>
      <c r="B24" s="120" t="s">
        <v>454</v>
      </c>
      <c r="C24" s="120" t="s">
        <v>440</v>
      </c>
      <c r="D24" s="40">
        <v>1</v>
      </c>
      <c r="E24" s="122">
        <f t="shared" si="0"/>
        <v>1.1235955056179775E-2</v>
      </c>
      <c r="F24" s="135"/>
    </row>
    <row r="25" spans="1:6" ht="19.8" customHeight="1">
      <c r="A25" s="53"/>
      <c r="B25" s="121" t="s">
        <v>77</v>
      </c>
      <c r="C25" s="121" t="s">
        <v>444</v>
      </c>
      <c r="D25" s="42">
        <v>1</v>
      </c>
      <c r="E25" s="123">
        <f t="shared" si="0"/>
        <v>1.1235955056179775E-2</v>
      </c>
      <c r="F25" s="135"/>
    </row>
    <row r="26" spans="1:6" ht="19.8" customHeight="1">
      <c r="A26" s="53"/>
      <c r="B26" s="120" t="s">
        <v>442</v>
      </c>
      <c r="C26" s="120" t="s">
        <v>444</v>
      </c>
      <c r="D26" s="40">
        <v>1</v>
      </c>
      <c r="E26" s="122">
        <f t="shared" si="0"/>
        <v>1.1235955056179775E-2</v>
      </c>
      <c r="F26" s="135"/>
    </row>
    <row r="27" spans="1:6" ht="19.8" customHeight="1">
      <c r="A27" s="53"/>
      <c r="B27" s="121" t="s">
        <v>456</v>
      </c>
      <c r="C27" s="121" t="s">
        <v>440</v>
      </c>
      <c r="D27" s="42">
        <v>1</v>
      </c>
      <c r="E27" s="123">
        <f t="shared" si="0"/>
        <v>1.1235955056179775E-2</v>
      </c>
      <c r="F27" s="135"/>
    </row>
    <row r="28" spans="1:6" ht="25.8" customHeight="1">
      <c r="A28" s="53"/>
      <c r="B28" s="120" t="s">
        <v>467</v>
      </c>
      <c r="C28" s="120" t="s">
        <v>440</v>
      </c>
      <c r="D28" s="40">
        <v>1</v>
      </c>
      <c r="E28" s="122">
        <f t="shared" si="0"/>
        <v>1.1235955056179775E-2</v>
      </c>
      <c r="F28" s="135"/>
    </row>
    <row r="29" spans="1:6" ht="25.8" customHeight="1">
      <c r="A29" s="53"/>
      <c r="B29" s="121" t="s">
        <v>277</v>
      </c>
      <c r="C29" s="121" t="s">
        <v>460</v>
      </c>
      <c r="D29" s="42">
        <v>1</v>
      </c>
      <c r="E29" s="123">
        <f t="shared" si="0"/>
        <v>1.1235955056179775E-2</v>
      </c>
      <c r="F29" s="135"/>
    </row>
    <row r="30" spans="1:6" ht="25.8" customHeight="1">
      <c r="A30" s="53"/>
      <c r="B30" s="120" t="s">
        <v>205</v>
      </c>
      <c r="C30" s="120" t="s">
        <v>455</v>
      </c>
      <c r="D30" s="40">
        <v>1</v>
      </c>
      <c r="E30" s="122">
        <f t="shared" si="0"/>
        <v>1.1235955056179775E-2</v>
      </c>
      <c r="F30" s="135"/>
    </row>
    <row r="31" spans="1:6" ht="19.8" customHeight="1">
      <c r="A31" s="53"/>
      <c r="B31" s="121" t="s">
        <v>452</v>
      </c>
      <c r="C31" s="121" t="s">
        <v>440</v>
      </c>
      <c r="D31" s="42">
        <v>1</v>
      </c>
      <c r="E31" s="123">
        <f t="shared" si="0"/>
        <v>1.1235955056179775E-2</v>
      </c>
      <c r="F31" s="135"/>
    </row>
    <row r="32" spans="1:6" ht="19.8" customHeight="1">
      <c r="A32" s="53"/>
      <c r="B32" s="120" t="s">
        <v>172</v>
      </c>
      <c r="C32" s="120" t="s">
        <v>455</v>
      </c>
      <c r="D32" s="40">
        <v>1</v>
      </c>
      <c r="E32" s="122">
        <f t="shared" si="0"/>
        <v>1.1235955056179775E-2</v>
      </c>
      <c r="F32" s="135"/>
    </row>
    <row r="33" spans="1:6" ht="28.8" customHeight="1">
      <c r="A33" s="53"/>
      <c r="B33" s="121" t="s">
        <v>187</v>
      </c>
      <c r="C33" s="121" t="s">
        <v>444</v>
      </c>
      <c r="D33" s="42">
        <v>1</v>
      </c>
      <c r="E33" s="123">
        <f t="shared" si="0"/>
        <v>1.1235955056179775E-2</v>
      </c>
      <c r="F33" s="135"/>
    </row>
    <row r="34" spans="1:6" ht="19.8" customHeight="1">
      <c r="A34" s="53"/>
      <c r="B34" s="120" t="s">
        <v>75</v>
      </c>
      <c r="C34" s="120" t="s">
        <v>441</v>
      </c>
      <c r="D34" s="40">
        <v>1</v>
      </c>
      <c r="E34" s="122">
        <f t="shared" si="0"/>
        <v>1.1235955056179775E-2</v>
      </c>
      <c r="F34" s="135"/>
    </row>
    <row r="35" spans="1:6" ht="19.8" customHeight="1">
      <c r="A35" s="53"/>
      <c r="B35" s="121" t="s">
        <v>457</v>
      </c>
      <c r="C35" s="121" t="s">
        <v>444</v>
      </c>
      <c r="D35" s="42">
        <v>1</v>
      </c>
      <c r="E35" s="123">
        <f t="shared" si="0"/>
        <v>1.1235955056179775E-2</v>
      </c>
      <c r="F35" s="135"/>
    </row>
    <row r="36" spans="1:6" ht="19.8" customHeight="1">
      <c r="A36" s="53"/>
      <c r="B36" s="120" t="s">
        <v>113</v>
      </c>
      <c r="C36" s="120" t="s">
        <v>455</v>
      </c>
      <c r="D36" s="40">
        <v>1</v>
      </c>
      <c r="E36" s="122">
        <f t="shared" si="0"/>
        <v>1.1235955056179775E-2</v>
      </c>
      <c r="F36" s="135"/>
    </row>
    <row r="37" spans="1:6" ht="19.8" customHeight="1">
      <c r="A37" s="53"/>
      <c r="B37" s="121" t="s">
        <v>172</v>
      </c>
      <c r="C37" s="121" t="s">
        <v>469</v>
      </c>
      <c r="D37" s="42">
        <v>1</v>
      </c>
      <c r="E37" s="123">
        <f t="shared" si="0"/>
        <v>1.1235955056179775E-2</v>
      </c>
      <c r="F37" s="135"/>
    </row>
    <row r="38" spans="1:6" ht="19.8" customHeight="1">
      <c r="A38" s="53"/>
      <c r="B38" s="120" t="s">
        <v>463</v>
      </c>
      <c r="C38" s="120" t="s">
        <v>440</v>
      </c>
      <c r="D38" s="40">
        <v>1</v>
      </c>
      <c r="E38" s="122">
        <f t="shared" si="0"/>
        <v>1.1235955056179775E-2</v>
      </c>
      <c r="F38" s="135"/>
    </row>
    <row r="39" spans="1:6" ht="23.4" customHeight="1">
      <c r="A39" s="53"/>
      <c r="B39" s="121" t="s">
        <v>458</v>
      </c>
      <c r="C39" s="121" t="s">
        <v>440</v>
      </c>
      <c r="D39" s="42">
        <v>1</v>
      </c>
      <c r="E39" s="123">
        <f t="shared" si="0"/>
        <v>1.1235955056179775E-2</v>
      </c>
      <c r="F39" s="135"/>
    </row>
    <row r="40" spans="1:6" ht="19.8" customHeight="1">
      <c r="A40" s="53"/>
      <c r="B40" s="120" t="s">
        <v>79</v>
      </c>
      <c r="C40" s="120" t="s">
        <v>455</v>
      </c>
      <c r="D40" s="40">
        <v>1</v>
      </c>
      <c r="E40" s="122">
        <f t="shared" si="0"/>
        <v>1.1235955056179775E-2</v>
      </c>
      <c r="F40" s="135"/>
    </row>
    <row r="41" spans="1:6" ht="21" customHeight="1">
      <c r="A41" s="53"/>
      <c r="B41" s="121" t="s">
        <v>91</v>
      </c>
      <c r="C41" s="121" t="s">
        <v>461</v>
      </c>
      <c r="D41" s="42">
        <v>1</v>
      </c>
      <c r="E41" s="123">
        <f t="shared" si="0"/>
        <v>1.1235955056179775E-2</v>
      </c>
      <c r="F41" s="135"/>
    </row>
    <row r="42" spans="1:6" ht="21" customHeight="1">
      <c r="A42" s="53"/>
      <c r="B42" s="120" t="s">
        <v>448</v>
      </c>
      <c r="C42" s="120" t="s">
        <v>444</v>
      </c>
      <c r="D42" s="40">
        <v>1</v>
      </c>
      <c r="E42" s="122">
        <f t="shared" si="0"/>
        <v>1.1235955056179775E-2</v>
      </c>
      <c r="F42" s="135"/>
    </row>
    <row r="43" spans="1:6" ht="21" customHeight="1">
      <c r="A43" s="53"/>
      <c r="B43" s="121" t="s">
        <v>280</v>
      </c>
      <c r="C43" s="121" t="s">
        <v>464</v>
      </c>
      <c r="D43" s="42">
        <v>1</v>
      </c>
      <c r="E43" s="123">
        <f t="shared" si="0"/>
        <v>1.1235955056179775E-2</v>
      </c>
      <c r="F43" s="135"/>
    </row>
    <row r="44" spans="1:6" ht="21" customHeight="1">
      <c r="A44" s="53"/>
      <c r="B44" s="120" t="s">
        <v>465</v>
      </c>
      <c r="C44" s="120" t="s">
        <v>441</v>
      </c>
      <c r="D44" s="40">
        <v>1</v>
      </c>
      <c r="E44" s="122">
        <f t="shared" si="0"/>
        <v>1.1235955056179775E-2</v>
      </c>
      <c r="F44" s="135"/>
    </row>
    <row r="45" spans="1:6" ht="21" customHeight="1">
      <c r="A45" s="53"/>
      <c r="B45" s="121" t="s">
        <v>279</v>
      </c>
      <c r="C45" s="121" t="s">
        <v>462</v>
      </c>
      <c r="D45" s="42">
        <v>1</v>
      </c>
      <c r="E45" s="123">
        <f t="shared" si="0"/>
        <v>1.1235955056179775E-2</v>
      </c>
      <c r="F45" s="135"/>
    </row>
    <row r="46" spans="1:6" ht="21" customHeight="1">
      <c r="A46" s="53"/>
      <c r="B46" s="120" t="s">
        <v>80</v>
      </c>
      <c r="C46" s="120" t="s">
        <v>444</v>
      </c>
      <c r="D46" s="40">
        <v>1</v>
      </c>
      <c r="E46" s="122">
        <f t="shared" si="0"/>
        <v>1.1235955056179775E-2</v>
      </c>
      <c r="F46" s="135"/>
    </row>
    <row r="47" spans="1:6" ht="21" customHeight="1">
      <c r="A47" s="53"/>
      <c r="B47" s="121" t="s">
        <v>295</v>
      </c>
      <c r="C47" s="121" t="s">
        <v>444</v>
      </c>
      <c r="D47" s="42">
        <v>1</v>
      </c>
      <c r="E47" s="123">
        <f t="shared" si="0"/>
        <v>1.1235955056179775E-2</v>
      </c>
      <c r="F47" s="135"/>
    </row>
    <row r="48" spans="1:6" ht="19.8" customHeight="1">
      <c r="A48" s="53"/>
      <c r="B48" s="120" t="s">
        <v>86</v>
      </c>
      <c r="C48" s="120" t="s">
        <v>444</v>
      </c>
      <c r="D48" s="40">
        <v>1</v>
      </c>
      <c r="E48" s="122">
        <f t="shared" si="0"/>
        <v>1.1235955056179775E-2</v>
      </c>
      <c r="F48" s="135"/>
    </row>
    <row r="49" spans="1:6" ht="18" customHeight="1">
      <c r="A49" s="53"/>
      <c r="B49" s="154" t="s">
        <v>15</v>
      </c>
      <c r="C49" s="154"/>
      <c r="D49" s="68">
        <f>SUM(D9:D48)</f>
        <v>89</v>
      </c>
      <c r="E49" s="124">
        <f>SUM(E9:E48)</f>
        <v>1.0000000000000009</v>
      </c>
      <c r="F49" s="135"/>
    </row>
    <row r="50" spans="1:6" ht="2.25" customHeight="1">
      <c r="A50" s="55"/>
      <c r="B50" s="188"/>
      <c r="C50" s="188"/>
      <c r="D50" s="63"/>
      <c r="E50" s="63"/>
      <c r="F50" s="137"/>
    </row>
    <row r="51" spans="1:6" ht="19.2" customHeight="1">
      <c r="B51" s="45"/>
      <c r="C51" s="45"/>
      <c r="D51" s="61"/>
      <c r="E51" s="61"/>
    </row>
    <row r="52" spans="1:6" ht="19.2" customHeight="1">
      <c r="A52" s="58"/>
      <c r="B52" s="58"/>
      <c r="C52" s="58"/>
      <c r="D52" s="61"/>
      <c r="E52" s="61"/>
    </row>
    <row r="53" spans="1:6" ht="9.6" customHeight="1">
      <c r="A53" s="59"/>
      <c r="B53" s="60"/>
      <c r="C53" s="60"/>
      <c r="D53" s="62"/>
      <c r="E53" s="62"/>
      <c r="F53" s="52"/>
    </row>
    <row r="54" spans="1:6" ht="25.8" customHeight="1">
      <c r="A54" s="130"/>
      <c r="B54" s="274" t="s">
        <v>217</v>
      </c>
      <c r="C54" s="275"/>
      <c r="D54" s="275"/>
      <c r="E54" s="275"/>
      <c r="F54" s="54"/>
    </row>
    <row r="55" spans="1:6" ht="29.4" customHeight="1">
      <c r="A55" s="53"/>
      <c r="B55" s="132" t="s">
        <v>71</v>
      </c>
      <c r="C55" s="118" t="s">
        <v>594</v>
      </c>
      <c r="D55" s="118" t="s">
        <v>72</v>
      </c>
      <c r="E55" s="118" t="s">
        <v>215</v>
      </c>
      <c r="F55" s="54"/>
    </row>
    <row r="56" spans="1:6" ht="19.8" customHeight="1">
      <c r="A56" s="53"/>
      <c r="B56" s="121" t="s">
        <v>439</v>
      </c>
      <c r="C56" s="121" t="s">
        <v>440</v>
      </c>
      <c r="D56" s="42">
        <v>16</v>
      </c>
      <c r="E56" s="123">
        <f t="shared" ref="E56:E74" si="1">D56/$D$75</f>
        <v>0.3902439024390244</v>
      </c>
      <c r="F56" s="54"/>
    </row>
    <row r="57" spans="1:6" ht="19.8" customHeight="1">
      <c r="A57" s="53"/>
      <c r="B57" s="120" t="s">
        <v>73</v>
      </c>
      <c r="C57" s="120" t="s">
        <v>438</v>
      </c>
      <c r="D57" s="40">
        <v>6</v>
      </c>
      <c r="E57" s="122">
        <f t="shared" si="1"/>
        <v>0.14634146341463414</v>
      </c>
      <c r="F57" s="54"/>
    </row>
    <row r="58" spans="1:6" ht="19.8" customHeight="1">
      <c r="A58" s="53"/>
      <c r="B58" s="121" t="s">
        <v>442</v>
      </c>
      <c r="C58" s="121" t="s">
        <v>440</v>
      </c>
      <c r="D58" s="42">
        <v>2</v>
      </c>
      <c r="E58" s="123">
        <f t="shared" si="1"/>
        <v>4.878048780487805E-2</v>
      </c>
      <c r="F58" s="54"/>
    </row>
    <row r="59" spans="1:6" ht="19.8" customHeight="1">
      <c r="A59" s="53"/>
      <c r="B59" s="120" t="s">
        <v>442</v>
      </c>
      <c r="C59" s="120" t="s">
        <v>444</v>
      </c>
      <c r="D59" s="40">
        <v>2</v>
      </c>
      <c r="E59" s="122">
        <f t="shared" si="1"/>
        <v>4.878048780487805E-2</v>
      </c>
      <c r="F59" s="54"/>
    </row>
    <row r="60" spans="1:6" ht="19.8" customHeight="1">
      <c r="A60" s="53"/>
      <c r="B60" s="121" t="s">
        <v>446</v>
      </c>
      <c r="C60" s="121" t="s">
        <v>440</v>
      </c>
      <c r="D60" s="42">
        <v>1</v>
      </c>
      <c r="E60" s="123">
        <f t="shared" si="1"/>
        <v>2.4390243902439025E-2</v>
      </c>
      <c r="F60" s="54"/>
    </row>
    <row r="61" spans="1:6" ht="19.8" customHeight="1">
      <c r="A61" s="53"/>
      <c r="B61" s="120" t="s">
        <v>295</v>
      </c>
      <c r="C61" s="120" t="s">
        <v>444</v>
      </c>
      <c r="D61" s="40">
        <v>1</v>
      </c>
      <c r="E61" s="122">
        <f t="shared" si="1"/>
        <v>2.4390243902439025E-2</v>
      </c>
      <c r="F61" s="54"/>
    </row>
    <row r="62" spans="1:6" ht="19.8" customHeight="1">
      <c r="A62" s="53"/>
      <c r="B62" s="121" t="s">
        <v>453</v>
      </c>
      <c r="C62" s="121" t="s">
        <v>440</v>
      </c>
      <c r="D62" s="42">
        <v>1</v>
      </c>
      <c r="E62" s="123">
        <f t="shared" si="1"/>
        <v>2.4390243902439025E-2</v>
      </c>
      <c r="F62" s="54"/>
    </row>
    <row r="63" spans="1:6" ht="19.8" customHeight="1">
      <c r="A63" s="53"/>
      <c r="B63" s="120" t="s">
        <v>451</v>
      </c>
      <c r="C63" s="120" t="s">
        <v>440</v>
      </c>
      <c r="D63" s="40">
        <v>1</v>
      </c>
      <c r="E63" s="122">
        <f t="shared" si="1"/>
        <v>2.4390243902439025E-2</v>
      </c>
      <c r="F63" s="54"/>
    </row>
    <row r="64" spans="1:6" ht="19.8" customHeight="1">
      <c r="A64" s="53"/>
      <c r="B64" s="121" t="s">
        <v>450</v>
      </c>
      <c r="C64" s="121" t="s">
        <v>440</v>
      </c>
      <c r="D64" s="42">
        <v>1</v>
      </c>
      <c r="E64" s="123">
        <f t="shared" si="1"/>
        <v>2.4390243902439025E-2</v>
      </c>
      <c r="F64" s="54"/>
    </row>
    <row r="65" spans="1:6" ht="19.8" customHeight="1">
      <c r="A65" s="53"/>
      <c r="B65" s="120" t="s">
        <v>459</v>
      </c>
      <c r="C65" s="120" t="s">
        <v>440</v>
      </c>
      <c r="D65" s="40">
        <v>1</v>
      </c>
      <c r="E65" s="122">
        <f t="shared" si="1"/>
        <v>2.4390243902439025E-2</v>
      </c>
      <c r="F65" s="54"/>
    </row>
    <row r="66" spans="1:6" ht="19.8" customHeight="1">
      <c r="A66" s="53"/>
      <c r="B66" s="121" t="s">
        <v>449</v>
      </c>
      <c r="C66" s="121" t="s">
        <v>440</v>
      </c>
      <c r="D66" s="42">
        <v>1</v>
      </c>
      <c r="E66" s="123">
        <f t="shared" si="1"/>
        <v>2.4390243902439025E-2</v>
      </c>
      <c r="F66" s="54"/>
    </row>
    <row r="67" spans="1:6" ht="19.8" customHeight="1">
      <c r="A67" s="53"/>
      <c r="B67" s="120" t="s">
        <v>78</v>
      </c>
      <c r="C67" s="120" t="s">
        <v>470</v>
      </c>
      <c r="D67" s="40">
        <v>1</v>
      </c>
      <c r="E67" s="122">
        <f t="shared" si="1"/>
        <v>2.4390243902439025E-2</v>
      </c>
      <c r="F67" s="54"/>
    </row>
    <row r="68" spans="1:6" ht="19.8" customHeight="1">
      <c r="A68" s="53"/>
      <c r="B68" s="121" t="s">
        <v>84</v>
      </c>
      <c r="C68" s="121" t="s">
        <v>443</v>
      </c>
      <c r="D68" s="42">
        <v>1</v>
      </c>
      <c r="E68" s="123">
        <f t="shared" si="1"/>
        <v>2.4390243902439025E-2</v>
      </c>
      <c r="F68" s="54"/>
    </row>
    <row r="69" spans="1:6" ht="19.8" customHeight="1">
      <c r="A69" s="53"/>
      <c r="B69" s="120" t="s">
        <v>77</v>
      </c>
      <c r="C69" s="120" t="s">
        <v>441</v>
      </c>
      <c r="D69" s="40">
        <v>1</v>
      </c>
      <c r="E69" s="122">
        <f t="shared" si="1"/>
        <v>2.4390243902439025E-2</v>
      </c>
      <c r="F69" s="54"/>
    </row>
    <row r="70" spans="1:6" ht="18.600000000000001" customHeight="1">
      <c r="A70" s="53"/>
      <c r="B70" s="121" t="s">
        <v>77</v>
      </c>
      <c r="C70" s="121" t="s">
        <v>444</v>
      </c>
      <c r="D70" s="42">
        <v>1</v>
      </c>
      <c r="E70" s="123">
        <f t="shared" si="1"/>
        <v>2.4390243902439025E-2</v>
      </c>
      <c r="F70" s="54"/>
    </row>
    <row r="71" spans="1:6" ht="16.8" customHeight="1">
      <c r="A71" s="53"/>
      <c r="B71" s="231" t="s">
        <v>75</v>
      </c>
      <c r="C71" s="231" t="s">
        <v>441</v>
      </c>
      <c r="D71" s="149">
        <v>1</v>
      </c>
      <c r="E71" s="122">
        <f t="shared" si="1"/>
        <v>2.4390243902439025E-2</v>
      </c>
      <c r="F71" s="54"/>
    </row>
    <row r="72" spans="1:6" ht="16.8" customHeight="1">
      <c r="A72" s="53"/>
      <c r="B72" s="121" t="s">
        <v>106</v>
      </c>
      <c r="C72" s="121" t="s">
        <v>466</v>
      </c>
      <c r="D72" s="42">
        <v>1</v>
      </c>
      <c r="E72" s="123">
        <f t="shared" si="1"/>
        <v>2.4390243902439025E-2</v>
      </c>
      <c r="F72" s="54"/>
    </row>
    <row r="73" spans="1:6" ht="16.8" customHeight="1">
      <c r="A73" s="53"/>
      <c r="B73" s="231" t="s">
        <v>445</v>
      </c>
      <c r="C73" s="231" t="s">
        <v>440</v>
      </c>
      <c r="D73" s="149">
        <v>1</v>
      </c>
      <c r="E73" s="122">
        <f t="shared" si="1"/>
        <v>2.4390243902439025E-2</v>
      </c>
      <c r="F73" s="54"/>
    </row>
    <row r="74" spans="1:6" ht="16.8" customHeight="1">
      <c r="A74" s="53"/>
      <c r="B74" s="240" t="s">
        <v>138</v>
      </c>
      <c r="C74" s="240" t="s">
        <v>468</v>
      </c>
      <c r="D74" s="241">
        <v>1</v>
      </c>
      <c r="E74" s="123">
        <f t="shared" si="1"/>
        <v>2.4390243902439025E-2</v>
      </c>
      <c r="F74" s="54"/>
    </row>
    <row r="75" spans="1:6" ht="17.399999999999999" customHeight="1">
      <c r="A75" s="53"/>
      <c r="B75" s="134" t="s">
        <v>15</v>
      </c>
      <c r="C75" s="134"/>
      <c r="D75" s="68">
        <f>SUM(D56:D74)</f>
        <v>41</v>
      </c>
      <c r="E75" s="124">
        <f>SUM(E56:E74)</f>
        <v>1.0000000000000004</v>
      </c>
      <c r="F75" s="54"/>
    </row>
    <row r="76" spans="1:6">
      <c r="A76" s="55"/>
      <c r="B76" s="232" t="s">
        <v>437</v>
      </c>
      <c r="C76" s="232"/>
      <c r="D76" s="125"/>
      <c r="E76" s="126"/>
      <c r="F76" s="57"/>
    </row>
    <row r="77" spans="1:6">
      <c r="A77" s="67"/>
      <c r="B77" s="127"/>
      <c r="C77" s="127"/>
      <c r="D77" s="128"/>
      <c r="E77" s="129"/>
    </row>
  </sheetData>
  <sortState ref="B33:E68">
    <sortCondition descending="1" ref="B33:B68"/>
  </sortState>
  <mergeCells count="2">
    <mergeCell ref="B54:E54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9"/>
  <sheetViews>
    <sheetView showGridLines="0" workbookViewId="0">
      <selection activeCell="B19" sqref="B19"/>
    </sheetView>
  </sheetViews>
  <sheetFormatPr defaultColWidth="11.5546875" defaultRowHeight="13.2"/>
  <cols>
    <col min="1" max="1" width="0.88671875" customWidth="1"/>
    <col min="2" max="2" width="109.33203125" customWidth="1"/>
    <col min="3" max="3" width="30.6640625" customWidth="1"/>
    <col min="4" max="4" width="12.21875" customWidth="1"/>
    <col min="5" max="5" width="12.77734375" customWidth="1"/>
    <col min="6" max="6" width="0.5546875" customWidth="1"/>
    <col min="7" max="7" width="2.88671875" customWidth="1"/>
  </cols>
  <sheetData>
    <row r="1" spans="1:7">
      <c r="B1" s="84" t="s">
        <v>29</v>
      </c>
      <c r="C1" s="84"/>
    </row>
    <row r="2" spans="1:7">
      <c r="B2" s="84"/>
      <c r="C2" s="84"/>
    </row>
    <row r="3" spans="1:7" ht="13.8">
      <c r="B3" s="45" t="s">
        <v>243</v>
      </c>
      <c r="C3" s="45"/>
      <c r="D3" s="45"/>
      <c r="E3" s="45"/>
      <c r="F3" s="45"/>
      <c r="G3" s="45"/>
    </row>
    <row r="4" spans="1:7" ht="13.8">
      <c r="B4" s="45" t="s">
        <v>216</v>
      </c>
      <c r="C4" s="45"/>
      <c r="D4" s="45"/>
      <c r="E4" s="45"/>
      <c r="F4" s="45"/>
      <c r="G4" s="45"/>
    </row>
    <row r="6" spans="1:7" ht="3.6" customHeight="1">
      <c r="A6" s="73"/>
      <c r="B6" s="74"/>
      <c r="C6" s="74"/>
      <c r="D6" s="74"/>
      <c r="E6" s="74"/>
      <c r="F6" s="46"/>
    </row>
    <row r="7" spans="1:7" ht="27" customHeight="1">
      <c r="A7" s="47"/>
      <c r="B7" s="275" t="s">
        <v>241</v>
      </c>
      <c r="C7" s="275"/>
      <c r="D7" s="275"/>
      <c r="E7" s="275"/>
      <c r="F7" s="48"/>
    </row>
    <row r="8" spans="1:7" ht="27" customHeight="1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7" ht="19.2" customHeight="1">
      <c r="A9" s="47"/>
      <c r="B9" s="39" t="s">
        <v>96</v>
      </c>
      <c r="C9" s="39"/>
      <c r="D9" s="70">
        <v>160</v>
      </c>
      <c r="E9" s="157">
        <f>D9/$D$10</f>
        <v>1</v>
      </c>
      <c r="F9" s="48"/>
    </row>
    <row r="10" spans="1:7" ht="22.8" customHeight="1">
      <c r="A10" s="47"/>
      <c r="B10" s="170" t="s">
        <v>15</v>
      </c>
      <c r="C10" s="170"/>
      <c r="D10" s="176">
        <f>SUM(D9:D9)</f>
        <v>160</v>
      </c>
      <c r="E10" s="179">
        <f>SUM(E9:E9)</f>
        <v>1</v>
      </c>
      <c r="F10" s="48"/>
    </row>
    <row r="11" spans="1:7" ht="4.2" customHeight="1">
      <c r="A11" s="49"/>
      <c r="B11" s="50"/>
      <c r="C11" s="50"/>
      <c r="D11" s="50"/>
      <c r="E11" s="50"/>
      <c r="F11" s="51"/>
    </row>
    <row r="12" spans="1:7" ht="17.399999999999999" customHeight="1">
      <c r="A12" s="151"/>
      <c r="B12" s="151"/>
      <c r="C12" s="151"/>
      <c r="D12" s="151"/>
      <c r="E12" s="151"/>
      <c r="F12" s="151"/>
    </row>
    <row r="13" spans="1:7" ht="19.2" customHeight="1">
      <c r="A13" s="151"/>
      <c r="B13" s="151"/>
      <c r="C13" s="151"/>
      <c r="D13" s="151"/>
      <c r="E13" s="151"/>
      <c r="F13" s="151"/>
    </row>
    <row r="14" spans="1:7" ht="3.6" customHeight="1">
      <c r="A14" s="73"/>
      <c r="B14" s="74"/>
      <c r="C14" s="74"/>
      <c r="D14" s="74"/>
      <c r="E14" s="74"/>
      <c r="F14" s="46"/>
    </row>
    <row r="15" spans="1:7" ht="27" customHeight="1">
      <c r="A15" s="47"/>
      <c r="B15" s="275" t="s">
        <v>341</v>
      </c>
      <c r="C15" s="275"/>
      <c r="D15" s="275"/>
      <c r="E15" s="275"/>
      <c r="F15" s="48"/>
    </row>
    <row r="16" spans="1:7" ht="27" customHeight="1">
      <c r="A16" s="47"/>
      <c r="B16" s="133" t="s">
        <v>71</v>
      </c>
      <c r="C16" s="118" t="s">
        <v>594</v>
      </c>
      <c r="D16" s="118" t="s">
        <v>72</v>
      </c>
      <c r="E16" s="118" t="s">
        <v>215</v>
      </c>
      <c r="F16" s="48"/>
    </row>
    <row r="17" spans="1:6" ht="19.2" customHeight="1">
      <c r="A17" s="47"/>
      <c r="B17" s="39" t="s">
        <v>96</v>
      </c>
      <c r="C17" s="39"/>
      <c r="D17" s="70">
        <v>210</v>
      </c>
      <c r="E17" s="157">
        <f>D17/$D$18</f>
        <v>1</v>
      </c>
      <c r="F17" s="48"/>
    </row>
    <row r="18" spans="1:6">
      <c r="A18" s="47"/>
      <c r="B18" s="170" t="s">
        <v>15</v>
      </c>
      <c r="C18" s="170"/>
      <c r="D18" s="176">
        <f>SUM(D17:D17)</f>
        <v>210</v>
      </c>
      <c r="E18" s="179">
        <f>SUM(E17:E17)</f>
        <v>1</v>
      </c>
      <c r="F18" s="48"/>
    </row>
    <row r="19" spans="1:6" ht="17.399999999999999" customHeight="1">
      <c r="A19" s="49"/>
      <c r="B19" s="187" t="s">
        <v>595</v>
      </c>
      <c r="C19" s="187"/>
      <c r="D19" s="50"/>
      <c r="E19" s="50"/>
      <c r="F19" s="51"/>
    </row>
  </sheetData>
  <mergeCells count="2">
    <mergeCell ref="B15:E15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11964" divId="1_3_10_11964" sourceType="range" sourceRef="A3:F19" destinationFile="\\gpaq\gpaqssl\lldades\indicadors\2017\1_3_10_802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9"/>
  <sheetViews>
    <sheetView showGridLines="0" workbookViewId="0">
      <selection activeCell="E19" sqref="E19"/>
    </sheetView>
  </sheetViews>
  <sheetFormatPr defaultColWidth="11.5546875" defaultRowHeight="13.2"/>
  <cols>
    <col min="1" max="1" width="0.6640625" customWidth="1"/>
    <col min="2" max="2" width="113.44140625" customWidth="1"/>
    <col min="3" max="3" width="30.6640625" customWidth="1"/>
    <col min="4" max="4" width="12.21875" customWidth="1"/>
    <col min="5" max="5" width="12.77734375" customWidth="1"/>
    <col min="6" max="6" width="0.6640625" customWidth="1"/>
    <col min="7" max="7" width="2.77734375" customWidth="1"/>
  </cols>
  <sheetData>
    <row r="1" spans="1:7">
      <c r="B1" s="84" t="s">
        <v>29</v>
      </c>
      <c r="C1" s="84"/>
      <c r="D1" s="84"/>
    </row>
    <row r="2" spans="1:7">
      <c r="B2" s="84"/>
      <c r="C2" s="84"/>
      <c r="D2" s="84"/>
    </row>
    <row r="3" spans="1:7" ht="13.8">
      <c r="B3" s="276" t="s">
        <v>433</v>
      </c>
      <c r="C3" s="276"/>
      <c r="D3" s="276"/>
      <c r="E3" s="276"/>
      <c r="F3" s="276"/>
      <c r="G3" s="276"/>
    </row>
    <row r="4" spans="1:7" ht="13.8">
      <c r="A4" s="151" t="s">
        <v>216</v>
      </c>
      <c r="B4" s="278" t="s">
        <v>216</v>
      </c>
      <c r="C4" s="278"/>
      <c r="D4" s="278"/>
      <c r="E4" s="278"/>
      <c r="F4" s="278"/>
      <c r="G4" s="278"/>
    </row>
    <row r="5" spans="1:7" ht="13.8">
      <c r="A5" s="151"/>
      <c r="B5" s="193"/>
      <c r="C5" s="238"/>
      <c r="D5" s="193"/>
      <c r="E5" s="193"/>
      <c r="F5" s="193"/>
      <c r="G5" s="193"/>
    </row>
    <row r="6" spans="1:7" ht="3.6" customHeight="1">
      <c r="A6" s="73"/>
      <c r="B6" s="74"/>
      <c r="C6" s="74"/>
      <c r="D6" s="74"/>
      <c r="E6" s="74"/>
      <c r="F6" s="46"/>
    </row>
    <row r="7" spans="1:7" ht="27" customHeight="1">
      <c r="A7" s="47"/>
      <c r="B7" s="131" t="s">
        <v>434</v>
      </c>
      <c r="C7" s="236"/>
      <c r="D7" s="131"/>
      <c r="E7" s="131"/>
      <c r="F7" s="48"/>
    </row>
    <row r="8" spans="1:7" ht="27" customHeight="1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7" ht="19.2" customHeight="1">
      <c r="A9" s="47"/>
      <c r="B9" s="103" t="s">
        <v>96</v>
      </c>
      <c r="C9" s="103"/>
      <c r="D9" s="104">
        <v>156</v>
      </c>
      <c r="E9" s="163">
        <f>D9/$D$10</f>
        <v>1</v>
      </c>
      <c r="F9" s="48"/>
    </row>
    <row r="10" spans="1:7" ht="19.2" customHeight="1">
      <c r="A10" s="47"/>
      <c r="B10" s="112" t="s">
        <v>12</v>
      </c>
      <c r="C10" s="112"/>
      <c r="D10" s="110">
        <f>SUM(D9:D9)</f>
        <v>156</v>
      </c>
      <c r="E10" s="147">
        <f>SUM(E9:E9)</f>
        <v>1</v>
      </c>
      <c r="F10" s="48"/>
    </row>
    <row r="11" spans="1:7" ht="17.399999999999999" customHeight="1">
      <c r="A11" s="49"/>
      <c r="B11" s="187" t="s">
        <v>595</v>
      </c>
      <c r="C11" s="187"/>
      <c r="D11" s="50"/>
      <c r="E11" s="50"/>
      <c r="F11" s="51"/>
    </row>
    <row r="14" spans="1:7">
      <c r="A14" s="73"/>
      <c r="B14" s="74"/>
      <c r="C14" s="74"/>
      <c r="D14" s="74"/>
      <c r="E14" s="74"/>
      <c r="F14" s="46"/>
    </row>
    <row r="15" spans="1:7" ht="17.399999999999999">
      <c r="A15" s="47"/>
      <c r="B15" s="250" t="s">
        <v>598</v>
      </c>
      <c r="C15" s="250"/>
      <c r="D15" s="250"/>
      <c r="E15" s="250"/>
      <c r="F15" s="48"/>
    </row>
    <row r="16" spans="1:7" ht="26.4">
      <c r="A16" s="47"/>
      <c r="B16" s="133" t="s">
        <v>71</v>
      </c>
      <c r="C16" s="118" t="s">
        <v>594</v>
      </c>
      <c r="D16" s="118" t="s">
        <v>72</v>
      </c>
      <c r="E16" s="118" t="s">
        <v>215</v>
      </c>
      <c r="F16" s="48"/>
    </row>
    <row r="17" spans="1:6">
      <c r="A17" s="47"/>
      <c r="B17" s="103" t="s">
        <v>96</v>
      </c>
      <c r="C17" s="103"/>
      <c r="D17" s="104">
        <v>7</v>
      </c>
      <c r="E17" s="163">
        <f>D17/$D$18</f>
        <v>1</v>
      </c>
      <c r="F17" s="48"/>
    </row>
    <row r="18" spans="1:6">
      <c r="A18" s="47"/>
      <c r="B18" s="112" t="s">
        <v>12</v>
      </c>
      <c r="C18" s="112"/>
      <c r="D18" s="110">
        <f>SUM(D17:D17)</f>
        <v>7</v>
      </c>
      <c r="E18" s="147">
        <f>SUM(E17:E17)</f>
        <v>1</v>
      </c>
      <c r="F18" s="48"/>
    </row>
    <row r="19" spans="1:6">
      <c r="A19" s="49"/>
      <c r="B19" s="187" t="s">
        <v>595</v>
      </c>
      <c r="C19" s="187"/>
      <c r="D19" s="50"/>
      <c r="E19" s="50"/>
      <c r="F19" s="51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28119" divId="1_3_10_28119" sourceType="range" sourceRef="A3:G10" destinationFile="\\gpaq\gpaqssl\lldades\indicadors\2017\1_3_10_295.htm"/>
  </webPublishItem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showGridLines="0" workbookViewId="0">
      <selection activeCell="B5" sqref="B5"/>
    </sheetView>
  </sheetViews>
  <sheetFormatPr defaultColWidth="11.5546875" defaultRowHeight="13.2"/>
  <cols>
    <col min="1" max="1" width="0.5546875" customWidth="1"/>
    <col min="2" max="2" width="67.6640625" customWidth="1"/>
    <col min="3" max="3" width="30.6640625" customWidth="1"/>
    <col min="4" max="4" width="12.21875" customWidth="1"/>
    <col min="5" max="5" width="12.77734375" customWidth="1"/>
    <col min="6" max="6" width="0.77734375" customWidth="1"/>
    <col min="7" max="7" width="4.5546875" customWidth="1"/>
  </cols>
  <sheetData>
    <row r="1" spans="1:7">
      <c r="B1" s="84" t="s">
        <v>29</v>
      </c>
      <c r="C1" s="84"/>
    </row>
    <row r="2" spans="1:7">
      <c r="B2" s="84"/>
      <c r="C2" s="84"/>
    </row>
    <row r="3" spans="1:7" ht="13.8">
      <c r="B3" s="45" t="s">
        <v>27</v>
      </c>
      <c r="C3" s="45"/>
      <c r="D3" s="45"/>
      <c r="E3" s="45"/>
      <c r="F3" s="45"/>
      <c r="G3" s="45"/>
    </row>
    <row r="4" spans="1:7" ht="13.8">
      <c r="B4" s="45" t="s">
        <v>216</v>
      </c>
      <c r="C4" s="45"/>
      <c r="D4" s="45"/>
      <c r="E4" s="45"/>
      <c r="F4" s="45"/>
      <c r="G4" s="45"/>
    </row>
    <row r="6" spans="1:7" ht="3.6" customHeight="1">
      <c r="A6" s="73"/>
      <c r="B6" s="74"/>
      <c r="C6" s="74"/>
      <c r="D6" s="74"/>
      <c r="E6" s="74"/>
      <c r="F6" s="46"/>
    </row>
    <row r="7" spans="1:7" ht="27" customHeight="1">
      <c r="A7" s="47"/>
      <c r="B7" s="275" t="s">
        <v>435</v>
      </c>
      <c r="C7" s="275"/>
      <c r="D7" s="275"/>
      <c r="E7" s="275"/>
      <c r="F7" s="48"/>
    </row>
    <row r="8" spans="1:7" ht="27" customHeight="1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7" ht="19.2" customHeight="1">
      <c r="A9" s="47"/>
      <c r="B9" s="39" t="s">
        <v>96</v>
      </c>
      <c r="C9" s="39"/>
      <c r="D9" s="70">
        <v>24</v>
      </c>
      <c r="E9" s="157">
        <f>D9/$D$10</f>
        <v>1</v>
      </c>
      <c r="F9" s="48"/>
    </row>
    <row r="10" spans="1:7" ht="19.2" customHeight="1">
      <c r="A10" s="47"/>
      <c r="B10" s="170" t="s">
        <v>15</v>
      </c>
      <c r="C10" s="170"/>
      <c r="D10" s="176">
        <f>SUM(D9:D9)</f>
        <v>24</v>
      </c>
      <c r="E10" s="179">
        <f>SUM(E9:E9)</f>
        <v>1</v>
      </c>
      <c r="F10" s="48"/>
    </row>
    <row r="11" spans="1:7" ht="16.8" customHeight="1">
      <c r="A11" s="49"/>
      <c r="B11" s="187" t="s">
        <v>595</v>
      </c>
      <c r="C11" s="187"/>
      <c r="D11" s="50"/>
      <c r="E11" s="50"/>
      <c r="F11" s="51"/>
    </row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13165" divId="1_3_10_13165" sourceType="range" sourceRef="A3:F11" destinationFile="\\gpaq\gpaqssl\lldades\indicadors\2017\1_3_10_860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0"/>
  <sheetViews>
    <sheetView showGridLines="0" zoomScaleNormal="100" workbookViewId="0">
      <selection activeCell="B5" sqref="B5"/>
    </sheetView>
  </sheetViews>
  <sheetFormatPr defaultColWidth="11.5546875" defaultRowHeight="19.8" customHeight="1"/>
  <cols>
    <col min="1" max="1" width="0.6640625" customWidth="1"/>
    <col min="2" max="2" width="107" customWidth="1"/>
    <col min="3" max="3" width="39.109375" customWidth="1"/>
    <col min="4" max="4" width="12" customWidth="1"/>
    <col min="5" max="5" width="12.6640625" customWidth="1"/>
    <col min="6" max="6" width="0.6640625" customWidth="1"/>
    <col min="7" max="7" width="3" customWidth="1"/>
  </cols>
  <sheetData>
    <row r="1" spans="1:6" ht="19.8" customHeight="1">
      <c r="A1" s="139"/>
      <c r="B1" s="84" t="s">
        <v>29</v>
      </c>
      <c r="C1" s="84"/>
    </row>
    <row r="2" spans="1:6" ht="19.8" customHeight="1">
      <c r="A2" s="139"/>
      <c r="B2" s="84"/>
      <c r="C2" s="84"/>
    </row>
    <row r="3" spans="1:6" ht="19.8" customHeight="1">
      <c r="A3" s="139"/>
      <c r="B3" s="276" t="s">
        <v>70</v>
      </c>
      <c r="C3" s="276"/>
      <c r="D3" s="276"/>
      <c r="E3" s="276"/>
      <c r="F3" s="276"/>
    </row>
    <row r="4" spans="1:6" ht="19.8" customHeight="1">
      <c r="A4" s="139"/>
      <c r="B4" s="276" t="s">
        <v>216</v>
      </c>
      <c r="C4" s="276"/>
      <c r="D4" s="276"/>
      <c r="E4" s="276"/>
      <c r="F4" s="276"/>
    </row>
    <row r="5" spans="1:6" ht="19.8" customHeight="1">
      <c r="A5" s="139"/>
    </row>
    <row r="6" spans="1:6" ht="3.6" customHeight="1">
      <c r="A6" s="140"/>
      <c r="B6" s="60"/>
      <c r="C6" s="60"/>
      <c r="D6" s="62"/>
      <c r="E6" s="62"/>
      <c r="F6" s="52"/>
    </row>
    <row r="7" spans="1:6" ht="22.2" customHeight="1">
      <c r="A7" s="141"/>
      <c r="B7" s="191" t="s">
        <v>222</v>
      </c>
      <c r="C7" s="236"/>
      <c r="D7" s="191"/>
      <c r="E7" s="191"/>
      <c r="F7" s="54"/>
    </row>
    <row r="8" spans="1:6" ht="25.8" customHeight="1">
      <c r="A8" s="142"/>
      <c r="B8" s="133" t="s">
        <v>71</v>
      </c>
      <c r="C8" s="118" t="s">
        <v>594</v>
      </c>
      <c r="D8" s="118" t="s">
        <v>72</v>
      </c>
      <c r="E8" s="118" t="s">
        <v>215</v>
      </c>
      <c r="F8" s="54"/>
    </row>
    <row r="9" spans="1:6" ht="19.8" customHeight="1">
      <c r="A9" s="142"/>
      <c r="B9" s="80" t="s">
        <v>212</v>
      </c>
      <c r="C9" s="80"/>
      <c r="D9" s="42">
        <v>56</v>
      </c>
      <c r="E9" s="123">
        <f t="shared" ref="E9:E15" si="0">D9/$D$16</f>
        <v>0.44444444444444442</v>
      </c>
      <c r="F9" s="54"/>
    </row>
    <row r="10" spans="1:6" ht="19.8" customHeight="1">
      <c r="A10" s="142"/>
      <c r="B10" s="81" t="s">
        <v>213</v>
      </c>
      <c r="C10" s="81"/>
      <c r="D10" s="40">
        <v>46</v>
      </c>
      <c r="E10" s="122">
        <f t="shared" si="0"/>
        <v>0.36507936507936506</v>
      </c>
      <c r="F10" s="54"/>
    </row>
    <row r="11" spans="1:6" ht="19.8" customHeight="1">
      <c r="A11" s="142"/>
      <c r="B11" s="80" t="s">
        <v>214</v>
      </c>
      <c r="C11" s="80"/>
      <c r="D11" s="42">
        <v>14</v>
      </c>
      <c r="E11" s="123">
        <f t="shared" si="0"/>
        <v>0.1111111111111111</v>
      </c>
      <c r="F11" s="54"/>
    </row>
    <row r="12" spans="1:6" ht="19.8" customHeight="1">
      <c r="A12" s="142"/>
      <c r="B12" s="81" t="s">
        <v>211</v>
      </c>
      <c r="C12" s="81"/>
      <c r="D12" s="40">
        <v>4</v>
      </c>
      <c r="E12" s="122">
        <f t="shared" si="0"/>
        <v>3.1746031746031744E-2</v>
      </c>
      <c r="F12" s="54"/>
    </row>
    <row r="13" spans="1:6" ht="19.8" customHeight="1">
      <c r="A13" s="142"/>
      <c r="B13" s="80" t="s">
        <v>347</v>
      </c>
      <c r="C13" s="80"/>
      <c r="D13" s="42">
        <v>3</v>
      </c>
      <c r="E13" s="123">
        <f t="shared" si="0"/>
        <v>2.3809523809523808E-2</v>
      </c>
      <c r="F13" s="54"/>
    </row>
    <row r="14" spans="1:6" ht="19.8" customHeight="1">
      <c r="A14" s="142"/>
      <c r="B14" s="81" t="s">
        <v>109</v>
      </c>
      <c r="C14" s="81"/>
      <c r="D14" s="40">
        <v>2</v>
      </c>
      <c r="E14" s="122">
        <f t="shared" si="0"/>
        <v>1.5873015873015872E-2</v>
      </c>
      <c r="F14" s="54"/>
    </row>
    <row r="15" spans="1:6" ht="19.8" customHeight="1">
      <c r="A15" s="142"/>
      <c r="B15" s="80" t="s">
        <v>108</v>
      </c>
      <c r="C15" s="80"/>
      <c r="D15" s="42">
        <v>1</v>
      </c>
      <c r="E15" s="123">
        <f t="shared" si="0"/>
        <v>7.9365079365079361E-3</v>
      </c>
      <c r="F15" s="54"/>
    </row>
    <row r="16" spans="1:6" ht="19.8" customHeight="1">
      <c r="A16" s="142"/>
      <c r="B16" s="138" t="s">
        <v>15</v>
      </c>
      <c r="C16" s="138"/>
      <c r="D16" s="68">
        <f>SUM(D9:D15)</f>
        <v>126</v>
      </c>
      <c r="E16" s="124">
        <f>SUM(E9:E15)</f>
        <v>1</v>
      </c>
      <c r="F16" s="54"/>
    </row>
    <row r="17" spans="1:6" ht="4.8" customHeight="1">
      <c r="A17" s="143"/>
      <c r="B17" s="50"/>
      <c r="C17" s="50"/>
      <c r="D17" s="50"/>
      <c r="E17" s="50"/>
      <c r="F17" s="57"/>
    </row>
    <row r="19" spans="1:6" ht="19.8" customHeight="1">
      <c r="A19" s="139"/>
      <c r="B19" s="192"/>
      <c r="C19" s="237"/>
      <c r="D19" s="192"/>
      <c r="E19" s="192"/>
      <c r="F19" s="192"/>
    </row>
    <row r="20" spans="1:6" ht="2.4" customHeight="1">
      <c r="A20" s="140"/>
      <c r="B20" s="60"/>
      <c r="C20" s="60"/>
      <c r="D20" s="62"/>
      <c r="E20" s="62"/>
      <c r="F20" s="52"/>
    </row>
    <row r="21" spans="1:6" ht="22.2" customHeight="1">
      <c r="A21" s="141"/>
      <c r="B21" s="275" t="s">
        <v>220</v>
      </c>
      <c r="C21" s="275"/>
      <c r="D21" s="275"/>
      <c r="E21" s="275"/>
      <c r="F21" s="54"/>
    </row>
    <row r="22" spans="1:6" ht="27.6" customHeight="1">
      <c r="A22" s="142"/>
      <c r="B22" s="133" t="s">
        <v>71</v>
      </c>
      <c r="C22" s="118" t="s">
        <v>594</v>
      </c>
      <c r="D22" s="118" t="s">
        <v>72</v>
      </c>
      <c r="E22" s="118" t="s">
        <v>215</v>
      </c>
      <c r="F22" s="54"/>
    </row>
    <row r="23" spans="1:6" ht="19.8" customHeight="1">
      <c r="A23" s="142"/>
      <c r="B23" s="81" t="s">
        <v>472</v>
      </c>
      <c r="C23" s="81" t="s">
        <v>440</v>
      </c>
      <c r="D23" s="40">
        <v>25</v>
      </c>
      <c r="E23" s="122">
        <f t="shared" ref="E23:E37" si="1">D23/$D$38</f>
        <v>0.390625</v>
      </c>
      <c r="F23" s="54"/>
    </row>
    <row r="24" spans="1:6" ht="19.8" customHeight="1">
      <c r="A24" s="142"/>
      <c r="B24" s="80" t="s">
        <v>73</v>
      </c>
      <c r="C24" s="80" t="s">
        <v>438</v>
      </c>
      <c r="D24" s="42">
        <v>14</v>
      </c>
      <c r="E24" s="123">
        <f t="shared" si="1"/>
        <v>0.21875</v>
      </c>
      <c r="F24" s="54"/>
    </row>
    <row r="25" spans="1:6" ht="19.8" customHeight="1">
      <c r="A25" s="142"/>
      <c r="B25" s="81" t="s">
        <v>474</v>
      </c>
      <c r="C25" s="81" t="s">
        <v>440</v>
      </c>
      <c r="D25" s="40">
        <v>4</v>
      </c>
      <c r="E25" s="122">
        <f t="shared" si="1"/>
        <v>6.25E-2</v>
      </c>
      <c r="F25" s="54"/>
    </row>
    <row r="26" spans="1:6" ht="19.8" customHeight="1">
      <c r="A26" s="142"/>
      <c r="B26" s="80" t="s">
        <v>477</v>
      </c>
      <c r="C26" s="80" t="s">
        <v>440</v>
      </c>
      <c r="D26" s="42">
        <v>3</v>
      </c>
      <c r="E26" s="123">
        <f t="shared" si="1"/>
        <v>4.6875E-2</v>
      </c>
      <c r="F26" s="54"/>
    </row>
    <row r="27" spans="1:6" ht="19.8" customHeight="1">
      <c r="A27" s="142"/>
      <c r="B27" s="81" t="s">
        <v>475</v>
      </c>
      <c r="C27" s="81" t="s">
        <v>440</v>
      </c>
      <c r="D27" s="40">
        <v>3</v>
      </c>
      <c r="E27" s="122">
        <f t="shared" si="1"/>
        <v>4.6875E-2</v>
      </c>
      <c r="F27" s="54"/>
    </row>
    <row r="28" spans="1:6" ht="19.8" customHeight="1">
      <c r="A28" s="142"/>
      <c r="B28" s="80" t="s">
        <v>473</v>
      </c>
      <c r="C28" s="80" t="s">
        <v>440</v>
      </c>
      <c r="D28" s="42">
        <v>3</v>
      </c>
      <c r="E28" s="123">
        <f t="shared" si="1"/>
        <v>4.6875E-2</v>
      </c>
      <c r="F28" s="54"/>
    </row>
    <row r="29" spans="1:6" ht="19.8" customHeight="1">
      <c r="A29" s="142"/>
      <c r="B29" s="81" t="s">
        <v>452</v>
      </c>
      <c r="C29" s="81" t="s">
        <v>440</v>
      </c>
      <c r="D29" s="40">
        <v>2</v>
      </c>
      <c r="E29" s="122">
        <f t="shared" si="1"/>
        <v>3.125E-2</v>
      </c>
      <c r="F29" s="54"/>
    </row>
    <row r="30" spans="1:6" ht="19.8" customHeight="1">
      <c r="A30" s="142"/>
      <c r="B30" s="80" t="s">
        <v>102</v>
      </c>
      <c r="C30" s="80" t="s">
        <v>468</v>
      </c>
      <c r="D30" s="42">
        <v>2</v>
      </c>
      <c r="E30" s="123">
        <f t="shared" si="1"/>
        <v>3.125E-2</v>
      </c>
      <c r="F30" s="54"/>
    </row>
    <row r="31" spans="1:6" ht="19.8" customHeight="1">
      <c r="A31" s="142"/>
      <c r="B31" s="81" t="s">
        <v>480</v>
      </c>
      <c r="C31" s="81" t="s">
        <v>440</v>
      </c>
      <c r="D31" s="40">
        <v>2</v>
      </c>
      <c r="E31" s="122">
        <f t="shared" si="1"/>
        <v>3.125E-2</v>
      </c>
      <c r="F31" s="54"/>
    </row>
    <row r="32" spans="1:6" ht="19.8" customHeight="1">
      <c r="A32" s="142"/>
      <c r="B32" s="80" t="s">
        <v>134</v>
      </c>
      <c r="C32" s="80" t="s">
        <v>484</v>
      </c>
      <c r="D32" s="42">
        <v>1</v>
      </c>
      <c r="E32" s="123">
        <f t="shared" si="1"/>
        <v>1.5625E-2</v>
      </c>
      <c r="F32" s="54"/>
    </row>
    <row r="33" spans="1:6" ht="19.8" customHeight="1">
      <c r="A33" s="142"/>
      <c r="B33" s="81" t="s">
        <v>446</v>
      </c>
      <c r="C33" s="81" t="s">
        <v>440</v>
      </c>
      <c r="D33" s="40">
        <v>1</v>
      </c>
      <c r="E33" s="122">
        <f t="shared" si="1"/>
        <v>1.5625E-2</v>
      </c>
      <c r="F33" s="54"/>
    </row>
    <row r="34" spans="1:6" ht="19.8" customHeight="1">
      <c r="A34" s="142"/>
      <c r="B34" s="80" t="s">
        <v>282</v>
      </c>
      <c r="C34" s="80" t="s">
        <v>441</v>
      </c>
      <c r="D34" s="42">
        <v>1</v>
      </c>
      <c r="E34" s="123">
        <f t="shared" si="1"/>
        <v>1.5625E-2</v>
      </c>
      <c r="F34" s="54"/>
    </row>
    <row r="35" spans="1:6" ht="19.8" customHeight="1">
      <c r="A35" s="142"/>
      <c r="B35" s="81" t="s">
        <v>497</v>
      </c>
      <c r="C35" s="81" t="s">
        <v>440</v>
      </c>
      <c r="D35" s="40">
        <v>1</v>
      </c>
      <c r="E35" s="122">
        <f t="shared" si="1"/>
        <v>1.5625E-2</v>
      </c>
      <c r="F35" s="54"/>
    </row>
    <row r="36" spans="1:6" ht="19.8" customHeight="1">
      <c r="A36" s="142"/>
      <c r="B36" s="80" t="s">
        <v>474</v>
      </c>
      <c r="C36" s="80" t="s">
        <v>508</v>
      </c>
      <c r="D36" s="42">
        <v>1</v>
      </c>
      <c r="E36" s="123">
        <f t="shared" si="1"/>
        <v>1.5625E-2</v>
      </c>
      <c r="F36" s="54"/>
    </row>
    <row r="37" spans="1:6" ht="19.8" customHeight="1">
      <c r="A37" s="142"/>
      <c r="B37" s="233" t="s">
        <v>475</v>
      </c>
      <c r="C37" s="233" t="s">
        <v>470</v>
      </c>
      <c r="D37" s="149">
        <v>1</v>
      </c>
      <c r="E37" s="122">
        <f t="shared" si="1"/>
        <v>1.5625E-2</v>
      </c>
      <c r="F37" s="54"/>
    </row>
    <row r="38" spans="1:6" ht="19.8" customHeight="1">
      <c r="A38" s="142"/>
      <c r="B38" s="138" t="s">
        <v>15</v>
      </c>
      <c r="C38" s="138"/>
      <c r="D38" s="68">
        <f>SUM(D23:D37)</f>
        <v>64</v>
      </c>
      <c r="E38" s="124">
        <f>SUM(E23:E37)</f>
        <v>1</v>
      </c>
      <c r="F38" s="54"/>
    </row>
    <row r="39" spans="1:6" ht="3.6" customHeight="1">
      <c r="A39" s="142"/>
      <c r="B39" s="50"/>
      <c r="C39" s="50"/>
      <c r="D39" s="50"/>
      <c r="E39" s="50"/>
      <c r="F39" s="57"/>
    </row>
    <row r="40" spans="1:6" ht="19.8" customHeight="1">
      <c r="A40" s="139"/>
      <c r="B40" s="192"/>
      <c r="C40" s="237"/>
      <c r="D40" s="192"/>
      <c r="E40" s="192"/>
      <c r="F40" s="192"/>
    </row>
    <row r="41" spans="1:6" ht="19.8" customHeight="1">
      <c r="A41" s="139"/>
      <c r="B41" s="203"/>
      <c r="C41" s="237"/>
      <c r="D41" s="203"/>
      <c r="E41" s="203"/>
      <c r="F41" s="203"/>
    </row>
    <row r="42" spans="1:6" ht="3.6" customHeight="1">
      <c r="A42" s="140"/>
      <c r="B42" s="60"/>
      <c r="C42" s="60"/>
      <c r="D42" s="62"/>
      <c r="E42" s="62"/>
      <c r="F42" s="52"/>
    </row>
    <row r="43" spans="1:6" ht="27" customHeight="1">
      <c r="A43" s="141"/>
      <c r="B43" s="275" t="s">
        <v>336</v>
      </c>
      <c r="C43" s="275"/>
      <c r="D43" s="275"/>
      <c r="E43" s="275"/>
      <c r="F43" s="54"/>
    </row>
    <row r="44" spans="1:6" ht="27" customHeight="1">
      <c r="A44" s="142"/>
      <c r="B44" s="133" t="s">
        <v>71</v>
      </c>
      <c r="C44" s="118" t="s">
        <v>594</v>
      </c>
      <c r="D44" s="118" t="s">
        <v>72</v>
      </c>
      <c r="E44" s="118" t="s">
        <v>215</v>
      </c>
      <c r="F44" s="54"/>
    </row>
    <row r="45" spans="1:6" ht="19.8" customHeight="1">
      <c r="A45" s="142"/>
      <c r="B45" s="80" t="s">
        <v>73</v>
      </c>
      <c r="C45" s="80" t="s">
        <v>438</v>
      </c>
      <c r="D45" s="42">
        <v>3</v>
      </c>
      <c r="E45" s="123">
        <f>D45/$D$55</f>
        <v>0.21428571428571427</v>
      </c>
      <c r="F45" s="54"/>
    </row>
    <row r="46" spans="1:6" ht="19.8" customHeight="1">
      <c r="A46" s="142"/>
      <c r="B46" s="81" t="s">
        <v>453</v>
      </c>
      <c r="C46" s="81" t="s">
        <v>440</v>
      </c>
      <c r="D46" s="40">
        <v>3</v>
      </c>
      <c r="E46" s="122">
        <f t="shared" ref="E46:E54" si="2">D46/$D$55</f>
        <v>0.21428571428571427</v>
      </c>
      <c r="F46" s="54"/>
    </row>
    <row r="47" spans="1:6" ht="19.8" customHeight="1">
      <c r="A47" s="142"/>
      <c r="B47" s="80" t="s">
        <v>88</v>
      </c>
      <c r="C47" s="80" t="s">
        <v>444</v>
      </c>
      <c r="D47" s="42">
        <v>1</v>
      </c>
      <c r="E47" s="123">
        <f t="shared" si="2"/>
        <v>7.1428571428571425E-2</v>
      </c>
      <c r="F47" s="54"/>
    </row>
    <row r="48" spans="1:6" ht="19.8" customHeight="1">
      <c r="A48" s="142"/>
      <c r="B48" s="81" t="s">
        <v>452</v>
      </c>
      <c r="C48" s="81" t="s">
        <v>440</v>
      </c>
      <c r="D48" s="40">
        <v>1</v>
      </c>
      <c r="E48" s="122">
        <f t="shared" si="2"/>
        <v>7.1428571428571425E-2</v>
      </c>
      <c r="F48" s="54"/>
    </row>
    <row r="49" spans="1:6" ht="19.8" customHeight="1">
      <c r="A49" s="142"/>
      <c r="B49" s="80" t="s">
        <v>210</v>
      </c>
      <c r="C49" s="80" t="s">
        <v>500</v>
      </c>
      <c r="D49" s="42">
        <v>1</v>
      </c>
      <c r="E49" s="123">
        <f t="shared" si="2"/>
        <v>7.1428571428571425E-2</v>
      </c>
      <c r="F49" s="54"/>
    </row>
    <row r="50" spans="1:6" ht="19.8" customHeight="1">
      <c r="A50" s="142"/>
      <c r="B50" s="81" t="s">
        <v>100</v>
      </c>
      <c r="C50" s="81" t="s">
        <v>487</v>
      </c>
      <c r="D50" s="40">
        <v>1</v>
      </c>
      <c r="E50" s="122">
        <f t="shared" si="2"/>
        <v>7.1428571428571425E-2</v>
      </c>
      <c r="F50" s="54"/>
    </row>
    <row r="51" spans="1:6" ht="19.8" customHeight="1">
      <c r="A51" s="142"/>
      <c r="B51" s="80" t="s">
        <v>186</v>
      </c>
      <c r="C51" s="80" t="s">
        <v>461</v>
      </c>
      <c r="D51" s="42">
        <v>1</v>
      </c>
      <c r="E51" s="123">
        <f t="shared" si="2"/>
        <v>7.1428571428571425E-2</v>
      </c>
      <c r="F51" s="54"/>
    </row>
    <row r="52" spans="1:6" ht="19.8" customHeight="1">
      <c r="A52" s="142"/>
      <c r="B52" s="81" t="s">
        <v>496</v>
      </c>
      <c r="C52" s="81" t="s">
        <v>440</v>
      </c>
      <c r="D52" s="40">
        <v>1</v>
      </c>
      <c r="E52" s="122">
        <f t="shared" si="2"/>
        <v>7.1428571428571425E-2</v>
      </c>
      <c r="F52" s="54"/>
    </row>
    <row r="53" spans="1:6" ht="19.8" customHeight="1">
      <c r="A53" s="142"/>
      <c r="B53" s="80" t="s">
        <v>445</v>
      </c>
      <c r="C53" s="80" t="s">
        <v>440</v>
      </c>
      <c r="D53" s="42">
        <v>1</v>
      </c>
      <c r="E53" s="123">
        <f t="shared" si="2"/>
        <v>7.1428571428571425E-2</v>
      </c>
      <c r="F53" s="54"/>
    </row>
    <row r="54" spans="1:6" ht="19.8" customHeight="1">
      <c r="A54" s="142"/>
      <c r="B54" s="81" t="s">
        <v>494</v>
      </c>
      <c r="C54" s="81" t="s">
        <v>440</v>
      </c>
      <c r="D54" s="40">
        <v>1</v>
      </c>
      <c r="E54" s="122">
        <f t="shared" si="2"/>
        <v>7.1428571428571425E-2</v>
      </c>
      <c r="F54" s="54"/>
    </row>
    <row r="55" spans="1:6" ht="19.8" customHeight="1">
      <c r="A55" s="142"/>
      <c r="B55" s="138" t="s">
        <v>15</v>
      </c>
      <c r="C55" s="138"/>
      <c r="D55" s="68">
        <f>SUM(D45:D54)</f>
        <v>14</v>
      </c>
      <c r="E55" s="124">
        <f>SUM(E45:E54)</f>
        <v>0.99999999999999978</v>
      </c>
      <c r="F55" s="54"/>
    </row>
    <row r="56" spans="1:6" ht="4.8" customHeight="1">
      <c r="A56" s="143"/>
      <c r="B56" s="197"/>
      <c r="C56" s="197"/>
      <c r="D56" s="198"/>
      <c r="E56" s="199"/>
      <c r="F56" s="57"/>
    </row>
    <row r="57" spans="1:6" ht="19.8" customHeight="1">
      <c r="A57" s="200"/>
      <c r="B57" s="194"/>
      <c r="C57" s="194"/>
      <c r="D57" s="195"/>
      <c r="E57" s="196"/>
      <c r="F57" s="145"/>
    </row>
    <row r="58" spans="1:6" ht="19.8" customHeight="1">
      <c r="A58" s="139"/>
    </row>
    <row r="59" spans="1:6" ht="4.2" customHeight="1">
      <c r="A59" s="140"/>
      <c r="B59" s="60"/>
      <c r="C59" s="60"/>
      <c r="D59" s="62"/>
      <c r="E59" s="62"/>
      <c r="F59" s="52"/>
    </row>
    <row r="60" spans="1:6" ht="27" customHeight="1">
      <c r="A60" s="141"/>
      <c r="B60" s="275" t="s">
        <v>219</v>
      </c>
      <c r="C60" s="275"/>
      <c r="D60" s="275"/>
      <c r="E60" s="275"/>
      <c r="F60" s="54"/>
    </row>
    <row r="61" spans="1:6" ht="28.8" customHeight="1">
      <c r="A61" s="142"/>
      <c r="B61" s="133" t="s">
        <v>71</v>
      </c>
      <c r="C61" s="118" t="s">
        <v>594</v>
      </c>
      <c r="D61" s="118" t="s">
        <v>72</v>
      </c>
      <c r="E61" s="118" t="s">
        <v>215</v>
      </c>
      <c r="F61" s="54"/>
    </row>
    <row r="62" spans="1:6" ht="19.8" customHeight="1">
      <c r="A62" s="142"/>
      <c r="B62" s="80" t="s">
        <v>473</v>
      </c>
      <c r="C62" s="80" t="s">
        <v>440</v>
      </c>
      <c r="D62" s="42">
        <v>19</v>
      </c>
      <c r="E62" s="123">
        <f t="shared" ref="E62:E98" si="3">D62/$D$114</f>
        <v>0.10106382978723404</v>
      </c>
      <c r="F62" s="54"/>
    </row>
    <row r="63" spans="1:6" ht="19.8" customHeight="1">
      <c r="A63" s="142"/>
      <c r="B63" s="81" t="s">
        <v>73</v>
      </c>
      <c r="C63" s="81" t="s">
        <v>438</v>
      </c>
      <c r="D63" s="40">
        <v>18</v>
      </c>
      <c r="E63" s="122">
        <f t="shared" si="3"/>
        <v>9.5744680851063829E-2</v>
      </c>
      <c r="F63" s="54"/>
    </row>
    <row r="64" spans="1:6" ht="19.8" customHeight="1">
      <c r="A64" s="142"/>
      <c r="B64" s="80" t="s">
        <v>452</v>
      </c>
      <c r="C64" s="80" t="s">
        <v>440</v>
      </c>
      <c r="D64" s="42">
        <v>15</v>
      </c>
      <c r="E64" s="123">
        <f t="shared" si="3"/>
        <v>7.9787234042553196E-2</v>
      </c>
      <c r="F64" s="54"/>
    </row>
    <row r="65" spans="1:6" ht="19.8" customHeight="1">
      <c r="A65" s="142"/>
      <c r="B65" s="81" t="s">
        <v>446</v>
      </c>
      <c r="C65" s="81" t="s">
        <v>440</v>
      </c>
      <c r="D65" s="40">
        <v>14</v>
      </c>
      <c r="E65" s="122">
        <f t="shared" si="3"/>
        <v>7.4468085106382975E-2</v>
      </c>
      <c r="F65" s="54"/>
    </row>
    <row r="66" spans="1:6" ht="19.8" customHeight="1">
      <c r="A66" s="142"/>
      <c r="B66" s="80" t="s">
        <v>474</v>
      </c>
      <c r="C66" s="80" t="s">
        <v>440</v>
      </c>
      <c r="D66" s="42">
        <v>14</v>
      </c>
      <c r="E66" s="123">
        <f t="shared" si="3"/>
        <v>7.4468085106382975E-2</v>
      </c>
      <c r="F66" s="54"/>
    </row>
    <row r="67" spans="1:6" ht="19.8" customHeight="1">
      <c r="A67" s="142"/>
      <c r="B67" s="81" t="s">
        <v>478</v>
      </c>
      <c r="C67" s="81" t="s">
        <v>440</v>
      </c>
      <c r="D67" s="40">
        <v>10</v>
      </c>
      <c r="E67" s="122">
        <f t="shared" si="3"/>
        <v>5.3191489361702128E-2</v>
      </c>
      <c r="F67" s="54"/>
    </row>
    <row r="68" spans="1:6" ht="19.8" customHeight="1">
      <c r="A68" s="142"/>
      <c r="B68" s="80" t="s">
        <v>453</v>
      </c>
      <c r="C68" s="80" t="s">
        <v>440</v>
      </c>
      <c r="D68" s="42">
        <v>10</v>
      </c>
      <c r="E68" s="123">
        <f t="shared" si="3"/>
        <v>5.3191489361702128E-2</v>
      </c>
      <c r="F68" s="54"/>
    </row>
    <row r="69" spans="1:6" ht="19.8" customHeight="1">
      <c r="A69" s="142"/>
      <c r="B69" s="81" t="s">
        <v>475</v>
      </c>
      <c r="C69" s="81" t="s">
        <v>440</v>
      </c>
      <c r="D69" s="40">
        <v>9</v>
      </c>
      <c r="E69" s="122">
        <f t="shared" si="3"/>
        <v>4.7872340425531915E-2</v>
      </c>
      <c r="F69" s="54"/>
    </row>
    <row r="70" spans="1:6" ht="19.8" customHeight="1">
      <c r="A70" s="142"/>
      <c r="B70" s="80" t="s">
        <v>477</v>
      </c>
      <c r="C70" s="80" t="s">
        <v>440</v>
      </c>
      <c r="D70" s="42">
        <v>8</v>
      </c>
      <c r="E70" s="123">
        <f t="shared" si="3"/>
        <v>4.2553191489361701E-2</v>
      </c>
      <c r="F70" s="54"/>
    </row>
    <row r="71" spans="1:6" ht="19.8" customHeight="1">
      <c r="A71" s="142"/>
      <c r="B71" s="81" t="s">
        <v>479</v>
      </c>
      <c r="C71" s="81" t="s">
        <v>440</v>
      </c>
      <c r="D71" s="40">
        <v>6</v>
      </c>
      <c r="E71" s="122">
        <f t="shared" si="3"/>
        <v>3.1914893617021274E-2</v>
      </c>
      <c r="F71" s="54"/>
    </row>
    <row r="72" spans="1:6" ht="19.8" customHeight="1">
      <c r="A72" s="142"/>
      <c r="B72" s="80" t="s">
        <v>472</v>
      </c>
      <c r="C72" s="80" t="s">
        <v>440</v>
      </c>
      <c r="D72" s="42">
        <v>6</v>
      </c>
      <c r="E72" s="123">
        <f t="shared" si="3"/>
        <v>3.1914893617021274E-2</v>
      </c>
      <c r="F72" s="54"/>
    </row>
    <row r="73" spans="1:6" ht="19.8" customHeight="1">
      <c r="A73" s="142"/>
      <c r="B73" s="81" t="s">
        <v>471</v>
      </c>
      <c r="C73" s="81" t="s">
        <v>440</v>
      </c>
      <c r="D73" s="40">
        <v>5</v>
      </c>
      <c r="E73" s="122">
        <f t="shared" si="3"/>
        <v>2.6595744680851064E-2</v>
      </c>
      <c r="F73" s="54"/>
    </row>
    <row r="74" spans="1:6" ht="19.8" customHeight="1">
      <c r="A74" s="142"/>
      <c r="B74" s="80" t="s">
        <v>482</v>
      </c>
      <c r="C74" s="80" t="s">
        <v>440</v>
      </c>
      <c r="D74" s="42">
        <v>4</v>
      </c>
      <c r="E74" s="123">
        <f t="shared" si="3"/>
        <v>2.1276595744680851E-2</v>
      </c>
      <c r="F74" s="54"/>
    </row>
    <row r="75" spans="1:6" ht="19.8" customHeight="1">
      <c r="A75" s="142"/>
      <c r="B75" s="81" t="s">
        <v>483</v>
      </c>
      <c r="C75" s="81" t="s">
        <v>440</v>
      </c>
      <c r="D75" s="40">
        <v>3</v>
      </c>
      <c r="E75" s="122">
        <f t="shared" si="3"/>
        <v>1.5957446808510637E-2</v>
      </c>
      <c r="F75" s="54"/>
    </row>
    <row r="76" spans="1:6" ht="19.8" customHeight="1">
      <c r="A76" s="142"/>
      <c r="B76" s="80" t="s">
        <v>454</v>
      </c>
      <c r="C76" s="80" t="s">
        <v>440</v>
      </c>
      <c r="D76" s="42">
        <v>2</v>
      </c>
      <c r="E76" s="123">
        <f t="shared" si="3"/>
        <v>1.0638297872340425E-2</v>
      </c>
      <c r="F76" s="54"/>
    </row>
    <row r="77" spans="1:6" ht="19.8" customHeight="1">
      <c r="A77" s="142"/>
      <c r="B77" s="81" t="s">
        <v>490</v>
      </c>
      <c r="C77" s="81" t="s">
        <v>440</v>
      </c>
      <c r="D77" s="40">
        <v>2</v>
      </c>
      <c r="E77" s="122">
        <f t="shared" si="3"/>
        <v>1.0638297872340425E-2</v>
      </c>
      <c r="F77" s="54"/>
    </row>
    <row r="78" spans="1:6" ht="19.8" customHeight="1">
      <c r="A78" s="142"/>
      <c r="B78" s="80" t="s">
        <v>475</v>
      </c>
      <c r="C78" s="80" t="s">
        <v>487</v>
      </c>
      <c r="D78" s="42">
        <v>2</v>
      </c>
      <c r="E78" s="123">
        <f t="shared" si="3"/>
        <v>1.0638297872340425E-2</v>
      </c>
      <c r="F78" s="54"/>
    </row>
    <row r="79" spans="1:6" ht="19.8" customHeight="1">
      <c r="A79" s="142"/>
      <c r="B79" s="81" t="s">
        <v>473</v>
      </c>
      <c r="C79" s="81" t="s">
        <v>466</v>
      </c>
      <c r="D79" s="40">
        <v>2</v>
      </c>
      <c r="E79" s="122">
        <f t="shared" si="3"/>
        <v>1.0638297872340425E-2</v>
      </c>
      <c r="F79" s="54"/>
    </row>
    <row r="80" spans="1:6" ht="19.8" customHeight="1">
      <c r="A80" s="142"/>
      <c r="B80" s="80" t="s">
        <v>186</v>
      </c>
      <c r="C80" s="80" t="s">
        <v>455</v>
      </c>
      <c r="D80" s="42">
        <v>2</v>
      </c>
      <c r="E80" s="123">
        <f t="shared" si="3"/>
        <v>1.0638297872340425E-2</v>
      </c>
      <c r="F80" s="54"/>
    </row>
    <row r="81" spans="1:6" ht="19.8" customHeight="1">
      <c r="A81" s="142"/>
      <c r="B81" s="81" t="s">
        <v>491</v>
      </c>
      <c r="C81" s="81" t="s">
        <v>440</v>
      </c>
      <c r="D81" s="40">
        <v>2</v>
      </c>
      <c r="E81" s="122">
        <f t="shared" si="3"/>
        <v>1.0638297872340425E-2</v>
      </c>
      <c r="F81" s="54"/>
    </row>
    <row r="82" spans="1:6" ht="19.8" customHeight="1">
      <c r="A82" s="142"/>
      <c r="B82" s="80" t="s">
        <v>488</v>
      </c>
      <c r="C82" s="80" t="s">
        <v>440</v>
      </c>
      <c r="D82" s="42">
        <v>2</v>
      </c>
      <c r="E82" s="123">
        <f t="shared" si="3"/>
        <v>1.0638297872340425E-2</v>
      </c>
      <c r="F82" s="54"/>
    </row>
    <row r="83" spans="1:6" ht="19.8" customHeight="1">
      <c r="A83" s="142"/>
      <c r="B83" s="81" t="s">
        <v>463</v>
      </c>
      <c r="C83" s="81" t="s">
        <v>440</v>
      </c>
      <c r="D83" s="40">
        <v>2</v>
      </c>
      <c r="E83" s="122">
        <f t="shared" si="3"/>
        <v>1.0638297872340425E-2</v>
      </c>
      <c r="F83" s="54"/>
    </row>
    <row r="84" spans="1:6" ht="19.8" customHeight="1">
      <c r="A84" s="142"/>
      <c r="B84" s="80" t="s">
        <v>445</v>
      </c>
      <c r="C84" s="80" t="s">
        <v>440</v>
      </c>
      <c r="D84" s="42">
        <v>2</v>
      </c>
      <c r="E84" s="123">
        <f t="shared" si="3"/>
        <v>1.0638297872340425E-2</v>
      </c>
      <c r="F84" s="54"/>
    </row>
    <row r="85" spans="1:6" ht="19.8" customHeight="1">
      <c r="A85" s="142"/>
      <c r="B85" s="81" t="s">
        <v>449</v>
      </c>
      <c r="C85" s="81" t="s">
        <v>440</v>
      </c>
      <c r="D85" s="40">
        <v>1</v>
      </c>
      <c r="E85" s="122">
        <f t="shared" si="3"/>
        <v>5.3191489361702126E-3</v>
      </c>
      <c r="F85" s="54"/>
    </row>
    <row r="86" spans="1:6" ht="19.8" customHeight="1">
      <c r="A86" s="142"/>
      <c r="B86" s="80" t="s">
        <v>498</v>
      </c>
      <c r="C86" s="80" t="s">
        <v>440</v>
      </c>
      <c r="D86" s="42">
        <v>1</v>
      </c>
      <c r="E86" s="123">
        <f t="shared" si="3"/>
        <v>5.3191489361702126E-3</v>
      </c>
      <c r="F86" s="54"/>
    </row>
    <row r="87" spans="1:6" ht="19.8" customHeight="1">
      <c r="A87" s="142"/>
      <c r="B87" s="81" t="s">
        <v>493</v>
      </c>
      <c r="C87" s="81" t="s">
        <v>440</v>
      </c>
      <c r="D87" s="40">
        <v>1</v>
      </c>
      <c r="E87" s="122">
        <f t="shared" si="3"/>
        <v>5.3191489361702126E-3</v>
      </c>
      <c r="F87" s="54"/>
    </row>
    <row r="88" spans="1:6" ht="19.8" customHeight="1">
      <c r="A88" s="142"/>
      <c r="B88" s="80" t="s">
        <v>94</v>
      </c>
      <c r="C88" s="80" t="s">
        <v>499</v>
      </c>
      <c r="D88" s="42">
        <v>1</v>
      </c>
      <c r="E88" s="123">
        <f t="shared" si="3"/>
        <v>5.3191489361702126E-3</v>
      </c>
      <c r="F88" s="54"/>
    </row>
    <row r="89" spans="1:6" ht="19.8" customHeight="1">
      <c r="A89" s="142"/>
      <c r="B89" s="81" t="s">
        <v>480</v>
      </c>
      <c r="C89" s="81" t="s">
        <v>440</v>
      </c>
      <c r="D89" s="40">
        <v>1</v>
      </c>
      <c r="E89" s="122">
        <f t="shared" si="3"/>
        <v>5.3191489361702126E-3</v>
      </c>
      <c r="F89" s="54"/>
    </row>
    <row r="90" spans="1:6" ht="19.8" customHeight="1">
      <c r="A90" s="142"/>
      <c r="B90" s="80" t="s">
        <v>492</v>
      </c>
      <c r="C90" s="80" t="s">
        <v>440</v>
      </c>
      <c r="D90" s="42">
        <v>1</v>
      </c>
      <c r="E90" s="123">
        <f t="shared" si="3"/>
        <v>5.3191489361702126E-3</v>
      </c>
      <c r="F90" s="54"/>
    </row>
    <row r="91" spans="1:6" ht="19.8" customHeight="1">
      <c r="A91" s="142"/>
      <c r="B91" s="81" t="s">
        <v>193</v>
      </c>
      <c r="C91" s="81" t="s">
        <v>466</v>
      </c>
      <c r="D91" s="40">
        <v>1</v>
      </c>
      <c r="E91" s="122">
        <f t="shared" si="3"/>
        <v>5.3191489361702126E-3</v>
      </c>
      <c r="F91" s="54"/>
    </row>
    <row r="92" spans="1:6" ht="19.8" customHeight="1">
      <c r="A92" s="142"/>
      <c r="B92" s="80" t="s">
        <v>90</v>
      </c>
      <c r="C92" s="80" t="s">
        <v>441</v>
      </c>
      <c r="D92" s="42">
        <v>1</v>
      </c>
      <c r="E92" s="123">
        <f t="shared" si="3"/>
        <v>5.3191489361702126E-3</v>
      </c>
      <c r="F92" s="54"/>
    </row>
    <row r="93" spans="1:6" ht="19.8" customHeight="1">
      <c r="A93" s="142"/>
      <c r="B93" s="81" t="s">
        <v>348</v>
      </c>
      <c r="C93" s="81" t="s">
        <v>485</v>
      </c>
      <c r="D93" s="40">
        <v>1</v>
      </c>
      <c r="E93" s="122">
        <f t="shared" si="3"/>
        <v>5.3191489361702126E-3</v>
      </c>
      <c r="F93" s="54"/>
    </row>
    <row r="94" spans="1:6" ht="19.8" customHeight="1">
      <c r="A94" s="142"/>
      <c r="B94" s="80" t="s">
        <v>101</v>
      </c>
      <c r="C94" s="80" t="s">
        <v>441</v>
      </c>
      <c r="D94" s="42">
        <v>1</v>
      </c>
      <c r="E94" s="123">
        <f t="shared" si="3"/>
        <v>5.3191489361702126E-3</v>
      </c>
      <c r="F94" s="54"/>
    </row>
    <row r="95" spans="1:6" ht="19.8" customHeight="1">
      <c r="A95" s="142"/>
      <c r="B95" s="81" t="s">
        <v>491</v>
      </c>
      <c r="C95" s="81" t="s">
        <v>487</v>
      </c>
      <c r="D95" s="40">
        <v>1</v>
      </c>
      <c r="E95" s="122">
        <f t="shared" si="3"/>
        <v>5.3191489361702126E-3</v>
      </c>
      <c r="F95" s="54"/>
    </row>
    <row r="96" spans="1:6" ht="19.8" customHeight="1">
      <c r="A96" s="142"/>
      <c r="B96" s="80" t="s">
        <v>475</v>
      </c>
      <c r="C96" s="80" t="s">
        <v>461</v>
      </c>
      <c r="D96" s="42">
        <v>1</v>
      </c>
      <c r="E96" s="123">
        <f t="shared" si="3"/>
        <v>5.3191489361702126E-3</v>
      </c>
      <c r="F96" s="54"/>
    </row>
    <row r="97" spans="1:6" ht="19.8" customHeight="1">
      <c r="A97" s="142"/>
      <c r="B97" s="81" t="s">
        <v>445</v>
      </c>
      <c r="C97" s="81" t="s">
        <v>462</v>
      </c>
      <c r="D97" s="40">
        <v>1</v>
      </c>
      <c r="E97" s="122">
        <f t="shared" si="3"/>
        <v>5.3191489361702126E-3</v>
      </c>
      <c r="F97" s="54"/>
    </row>
    <row r="98" spans="1:6" ht="19.8" customHeight="1">
      <c r="A98" s="142"/>
      <c r="B98" s="80" t="s">
        <v>491</v>
      </c>
      <c r="C98" s="80" t="s">
        <v>503</v>
      </c>
      <c r="D98" s="42">
        <v>1</v>
      </c>
      <c r="E98" s="123">
        <f t="shared" si="3"/>
        <v>5.3191489361702126E-3</v>
      </c>
      <c r="F98" s="54"/>
    </row>
    <row r="99" spans="1:6" ht="19.8" customHeight="1">
      <c r="A99" s="142"/>
      <c r="B99" s="81" t="s">
        <v>481</v>
      </c>
      <c r="C99" s="81" t="s">
        <v>440</v>
      </c>
      <c r="D99" s="40">
        <v>1</v>
      </c>
      <c r="E99" s="122">
        <f t="shared" ref="E99:E113" si="4">D99/$D$114</f>
        <v>5.3191489361702126E-3</v>
      </c>
      <c r="F99" s="54"/>
    </row>
    <row r="100" spans="1:6" ht="19.8" customHeight="1">
      <c r="A100" s="142"/>
      <c r="B100" s="80" t="s">
        <v>495</v>
      </c>
      <c r="C100" s="80" t="s">
        <v>440</v>
      </c>
      <c r="D100" s="42">
        <v>1</v>
      </c>
      <c r="E100" s="123">
        <f t="shared" si="4"/>
        <v>5.3191489361702126E-3</v>
      </c>
      <c r="F100" s="54"/>
    </row>
    <row r="101" spans="1:6" ht="19.8" customHeight="1">
      <c r="A101" s="142"/>
      <c r="B101" s="81" t="s">
        <v>186</v>
      </c>
      <c r="C101" s="81" t="s">
        <v>505</v>
      </c>
      <c r="D101" s="40">
        <v>1</v>
      </c>
      <c r="E101" s="122">
        <f t="shared" si="4"/>
        <v>5.3191489361702126E-3</v>
      </c>
      <c r="F101" s="54"/>
    </row>
    <row r="102" spans="1:6" ht="19.8" customHeight="1">
      <c r="A102" s="142"/>
      <c r="B102" s="80" t="s">
        <v>88</v>
      </c>
      <c r="C102" s="80" t="s">
        <v>444</v>
      </c>
      <c r="D102" s="42">
        <v>1</v>
      </c>
      <c r="E102" s="123">
        <f t="shared" si="4"/>
        <v>5.3191489361702126E-3</v>
      </c>
      <c r="F102" s="54"/>
    </row>
    <row r="103" spans="1:6" ht="19.8" customHeight="1">
      <c r="A103" s="142"/>
      <c r="B103" s="81" t="s">
        <v>475</v>
      </c>
      <c r="C103" s="81" t="s">
        <v>441</v>
      </c>
      <c r="D103" s="40">
        <v>1</v>
      </c>
      <c r="E103" s="122">
        <f t="shared" si="4"/>
        <v>5.3191489361702126E-3</v>
      </c>
      <c r="F103" s="54"/>
    </row>
    <row r="104" spans="1:6" ht="19.8" customHeight="1">
      <c r="A104" s="142"/>
      <c r="B104" s="80" t="s">
        <v>89</v>
      </c>
      <c r="C104" s="80" t="s">
        <v>503</v>
      </c>
      <c r="D104" s="42">
        <v>1</v>
      </c>
      <c r="E104" s="123">
        <f t="shared" si="4"/>
        <v>5.3191489361702126E-3</v>
      </c>
      <c r="F104" s="54"/>
    </row>
    <row r="105" spans="1:6" ht="19.8" customHeight="1">
      <c r="A105" s="142"/>
      <c r="B105" s="81" t="s">
        <v>283</v>
      </c>
      <c r="C105" s="81" t="s">
        <v>506</v>
      </c>
      <c r="D105" s="40">
        <v>1</v>
      </c>
      <c r="E105" s="122">
        <f t="shared" si="4"/>
        <v>5.3191489361702126E-3</v>
      </c>
      <c r="F105" s="54"/>
    </row>
    <row r="106" spans="1:6" ht="19.8" customHeight="1">
      <c r="A106" s="142"/>
      <c r="B106" s="80" t="s">
        <v>496</v>
      </c>
      <c r="C106" s="80" t="s">
        <v>444</v>
      </c>
      <c r="D106" s="42">
        <v>1</v>
      </c>
      <c r="E106" s="123">
        <f t="shared" si="4"/>
        <v>5.3191489361702126E-3</v>
      </c>
      <c r="F106" s="54"/>
    </row>
    <row r="107" spans="1:6" ht="19.8" customHeight="1">
      <c r="A107" s="142"/>
      <c r="B107" s="81" t="s">
        <v>445</v>
      </c>
      <c r="C107" s="81" t="s">
        <v>501</v>
      </c>
      <c r="D107" s="40">
        <v>1</v>
      </c>
      <c r="E107" s="122">
        <f t="shared" si="4"/>
        <v>5.3191489361702126E-3</v>
      </c>
      <c r="F107" s="54"/>
    </row>
    <row r="108" spans="1:6" ht="19.8" customHeight="1">
      <c r="A108" s="142"/>
      <c r="B108" s="80" t="s">
        <v>502</v>
      </c>
      <c r="C108" s="80" t="s">
        <v>440</v>
      </c>
      <c r="D108" s="42">
        <v>1</v>
      </c>
      <c r="E108" s="123">
        <f t="shared" si="4"/>
        <v>5.3191489361702126E-3</v>
      </c>
      <c r="F108" s="54"/>
    </row>
    <row r="109" spans="1:6" ht="19.8" customHeight="1">
      <c r="A109" s="142"/>
      <c r="B109" s="81" t="s">
        <v>478</v>
      </c>
      <c r="C109" s="81" t="s">
        <v>441</v>
      </c>
      <c r="D109" s="40">
        <v>1</v>
      </c>
      <c r="E109" s="122">
        <f t="shared" si="4"/>
        <v>5.3191489361702126E-3</v>
      </c>
      <c r="F109" s="54"/>
    </row>
    <row r="110" spans="1:6" ht="19.8" customHeight="1">
      <c r="A110" s="142"/>
      <c r="B110" s="80" t="s">
        <v>473</v>
      </c>
      <c r="C110" s="80" t="s">
        <v>489</v>
      </c>
      <c r="D110" s="42">
        <v>1</v>
      </c>
      <c r="E110" s="123">
        <f t="shared" si="4"/>
        <v>5.3191489361702126E-3</v>
      </c>
      <c r="F110" s="54"/>
    </row>
    <row r="111" spans="1:6" ht="19.8" customHeight="1">
      <c r="A111" s="142"/>
      <c r="B111" s="81" t="s">
        <v>473</v>
      </c>
      <c r="C111" s="81" t="s">
        <v>503</v>
      </c>
      <c r="D111" s="40">
        <v>1</v>
      </c>
      <c r="E111" s="122">
        <f t="shared" si="4"/>
        <v>5.3191489361702126E-3</v>
      </c>
      <c r="F111" s="54"/>
    </row>
    <row r="112" spans="1:6" ht="19.8" customHeight="1">
      <c r="A112" s="142"/>
      <c r="B112" s="80" t="s">
        <v>473</v>
      </c>
      <c r="C112" s="80" t="s">
        <v>507</v>
      </c>
      <c r="D112" s="42">
        <v>1</v>
      </c>
      <c r="E112" s="123">
        <f t="shared" si="4"/>
        <v>5.3191489361702126E-3</v>
      </c>
      <c r="F112" s="54"/>
    </row>
    <row r="113" spans="1:6" ht="19.8" customHeight="1">
      <c r="A113" s="142"/>
      <c r="B113" s="81" t="s">
        <v>474</v>
      </c>
      <c r="C113" s="81" t="s">
        <v>441</v>
      </c>
      <c r="D113" s="40">
        <v>1</v>
      </c>
      <c r="E113" s="122">
        <f t="shared" si="4"/>
        <v>5.3191489361702126E-3</v>
      </c>
      <c r="F113" s="54"/>
    </row>
    <row r="114" spans="1:6" ht="19.8" customHeight="1">
      <c r="A114" s="142"/>
      <c r="B114" s="138" t="s">
        <v>15</v>
      </c>
      <c r="C114" s="138"/>
      <c r="D114" s="68">
        <f>SUM(D62:D113)</f>
        <v>188</v>
      </c>
      <c r="E114" s="124">
        <f>SUM(E62:E113)</f>
        <v>1.0000000000000004</v>
      </c>
      <c r="F114" s="54"/>
    </row>
    <row r="115" spans="1:6" ht="3.6" customHeight="1">
      <c r="A115" s="143"/>
      <c r="B115" s="50"/>
      <c r="C115" s="50"/>
      <c r="D115" s="50"/>
      <c r="E115" s="50"/>
      <c r="F115" s="57"/>
    </row>
    <row r="116" spans="1:6" ht="19.8" customHeight="1">
      <c r="A116" s="142"/>
      <c r="B116" s="74"/>
      <c r="C116" s="74"/>
      <c r="D116" s="74"/>
      <c r="E116" s="74"/>
      <c r="F116" s="67"/>
    </row>
    <row r="117" spans="1:6" ht="19.8" customHeight="1">
      <c r="A117" s="142"/>
      <c r="B117" s="151"/>
      <c r="C117" s="151"/>
      <c r="D117" s="151"/>
      <c r="E117" s="151"/>
      <c r="F117" s="145"/>
    </row>
    <row r="118" spans="1:6" ht="4.8" customHeight="1">
      <c r="A118" s="140"/>
      <c r="B118" s="60"/>
      <c r="C118" s="60"/>
      <c r="D118" s="62"/>
      <c r="E118" s="62"/>
      <c r="F118" s="52"/>
    </row>
    <row r="119" spans="1:6" ht="19.8" customHeight="1">
      <c r="A119" s="141"/>
      <c r="B119" s="275" t="s">
        <v>221</v>
      </c>
      <c r="C119" s="275"/>
      <c r="D119" s="275"/>
      <c r="E119" s="275"/>
      <c r="F119" s="54"/>
    </row>
    <row r="120" spans="1:6" ht="27.6" customHeight="1">
      <c r="A120" s="142"/>
      <c r="B120" s="133" t="s">
        <v>71</v>
      </c>
      <c r="C120" s="118" t="s">
        <v>594</v>
      </c>
      <c r="D120" s="118" t="s">
        <v>72</v>
      </c>
      <c r="E120" s="118" t="s">
        <v>215</v>
      </c>
      <c r="F120" s="54"/>
    </row>
    <row r="121" spans="1:6" ht="19.8" customHeight="1">
      <c r="A121" s="142"/>
      <c r="B121" s="80" t="s">
        <v>446</v>
      </c>
      <c r="C121" s="80" t="s">
        <v>440</v>
      </c>
      <c r="D121" s="42">
        <v>177</v>
      </c>
      <c r="E121" s="123">
        <f t="shared" ref="E121:E142" si="5">D121/$D$143</f>
        <v>0.76956521739130435</v>
      </c>
      <c r="F121" s="54"/>
    </row>
    <row r="122" spans="1:6" ht="19.8" customHeight="1">
      <c r="A122" s="142"/>
      <c r="B122" s="81" t="s">
        <v>452</v>
      </c>
      <c r="C122" s="81" t="s">
        <v>440</v>
      </c>
      <c r="D122" s="40">
        <v>17</v>
      </c>
      <c r="E122" s="122">
        <f t="shared" si="5"/>
        <v>7.3913043478260873E-2</v>
      </c>
      <c r="F122" s="54"/>
    </row>
    <row r="123" spans="1:6" ht="19.8" customHeight="1">
      <c r="A123" s="142"/>
      <c r="B123" s="80" t="s">
        <v>472</v>
      </c>
      <c r="C123" s="80" t="s">
        <v>440</v>
      </c>
      <c r="D123" s="42">
        <v>6</v>
      </c>
      <c r="E123" s="123">
        <f t="shared" si="5"/>
        <v>2.6086956521739129E-2</v>
      </c>
      <c r="F123" s="54"/>
    </row>
    <row r="124" spans="1:6" ht="19.8" customHeight="1">
      <c r="A124" s="142"/>
      <c r="B124" s="81" t="s">
        <v>106</v>
      </c>
      <c r="C124" s="81" t="s">
        <v>466</v>
      </c>
      <c r="D124" s="40">
        <v>4</v>
      </c>
      <c r="E124" s="122">
        <f t="shared" si="5"/>
        <v>1.7391304347826087E-2</v>
      </c>
      <c r="F124" s="54"/>
    </row>
    <row r="125" spans="1:6" ht="19.8" customHeight="1">
      <c r="A125" s="142"/>
      <c r="B125" s="80" t="s">
        <v>480</v>
      </c>
      <c r="C125" s="80" t="s">
        <v>440</v>
      </c>
      <c r="D125" s="42">
        <v>3</v>
      </c>
      <c r="E125" s="123">
        <f t="shared" si="5"/>
        <v>1.3043478260869565E-2</v>
      </c>
      <c r="F125" s="54"/>
    </row>
    <row r="126" spans="1:6" ht="19.8" customHeight="1">
      <c r="A126" s="142"/>
      <c r="B126" s="81" t="s">
        <v>453</v>
      </c>
      <c r="C126" s="81" t="s">
        <v>440</v>
      </c>
      <c r="D126" s="40">
        <v>3</v>
      </c>
      <c r="E126" s="122">
        <f t="shared" si="5"/>
        <v>1.3043478260869565E-2</v>
      </c>
      <c r="F126" s="54"/>
    </row>
    <row r="127" spans="1:6" ht="19.8" customHeight="1">
      <c r="A127" s="142"/>
      <c r="B127" s="80" t="s">
        <v>475</v>
      </c>
      <c r="C127" s="80" t="s">
        <v>440</v>
      </c>
      <c r="D127" s="42">
        <v>2</v>
      </c>
      <c r="E127" s="123">
        <f t="shared" si="5"/>
        <v>8.6956521739130436E-3</v>
      </c>
      <c r="F127" s="54"/>
    </row>
    <row r="128" spans="1:6" ht="19.8" customHeight="1">
      <c r="A128" s="142"/>
      <c r="B128" s="81" t="s">
        <v>477</v>
      </c>
      <c r="C128" s="81" t="s">
        <v>440</v>
      </c>
      <c r="D128" s="40">
        <v>2</v>
      </c>
      <c r="E128" s="122">
        <f t="shared" si="5"/>
        <v>8.6956521739130436E-3</v>
      </c>
      <c r="F128" s="54"/>
    </row>
    <row r="129" spans="1:6" ht="22.2" customHeight="1">
      <c r="A129" s="142"/>
      <c r="B129" s="80" t="s">
        <v>473</v>
      </c>
      <c r="C129" s="80" t="s">
        <v>440</v>
      </c>
      <c r="D129" s="42">
        <v>2</v>
      </c>
      <c r="E129" s="123">
        <f t="shared" si="5"/>
        <v>8.6956521739130436E-3</v>
      </c>
      <c r="F129" s="54"/>
    </row>
    <row r="130" spans="1:6" ht="26.4" customHeight="1">
      <c r="A130" s="142"/>
      <c r="B130" s="81" t="s">
        <v>107</v>
      </c>
      <c r="C130" s="81" t="s">
        <v>486</v>
      </c>
      <c r="D130" s="40">
        <v>2</v>
      </c>
      <c r="E130" s="122">
        <f t="shared" si="5"/>
        <v>8.6956521739130436E-3</v>
      </c>
      <c r="F130" s="54"/>
    </row>
    <row r="131" spans="1:6" ht="25.8" customHeight="1">
      <c r="A131" s="142"/>
      <c r="B131" s="80" t="s">
        <v>473</v>
      </c>
      <c r="C131" s="80" t="s">
        <v>504</v>
      </c>
      <c r="D131" s="42">
        <v>1</v>
      </c>
      <c r="E131" s="123">
        <f t="shared" si="5"/>
        <v>4.3478260869565218E-3</v>
      </c>
      <c r="F131" s="54"/>
    </row>
    <row r="132" spans="1:6" ht="19.8" customHeight="1">
      <c r="A132" s="142"/>
      <c r="B132" s="81" t="s">
        <v>100</v>
      </c>
      <c r="C132" s="81" t="s">
        <v>487</v>
      </c>
      <c r="D132" s="40">
        <v>1</v>
      </c>
      <c r="E132" s="122">
        <f t="shared" si="5"/>
        <v>4.3478260869565218E-3</v>
      </c>
      <c r="F132" s="54"/>
    </row>
    <row r="133" spans="1:6" ht="19.8" customHeight="1">
      <c r="A133" s="142"/>
      <c r="B133" s="80" t="s">
        <v>73</v>
      </c>
      <c r="C133" s="80" t="s">
        <v>438</v>
      </c>
      <c r="D133" s="42">
        <v>1</v>
      </c>
      <c r="E133" s="123">
        <f t="shared" si="5"/>
        <v>4.3478260869565218E-3</v>
      </c>
      <c r="F133" s="54"/>
    </row>
    <row r="134" spans="1:6" ht="19.8" customHeight="1">
      <c r="A134" s="142"/>
      <c r="B134" s="81" t="s">
        <v>348</v>
      </c>
      <c r="C134" s="81" t="s">
        <v>485</v>
      </c>
      <c r="D134" s="40">
        <v>1</v>
      </c>
      <c r="E134" s="122">
        <f t="shared" si="5"/>
        <v>4.3478260869565218E-3</v>
      </c>
      <c r="F134" s="54"/>
    </row>
    <row r="135" spans="1:6" ht="19.8" customHeight="1">
      <c r="A135" s="142"/>
      <c r="B135" s="80" t="s">
        <v>284</v>
      </c>
      <c r="C135" s="80" t="s">
        <v>509</v>
      </c>
      <c r="D135" s="42">
        <v>1</v>
      </c>
      <c r="E135" s="123">
        <f t="shared" si="5"/>
        <v>4.3478260869565218E-3</v>
      </c>
      <c r="F135" s="54"/>
    </row>
    <row r="136" spans="1:6" ht="19.8" customHeight="1">
      <c r="A136" s="142"/>
      <c r="B136" s="81" t="s">
        <v>101</v>
      </c>
      <c r="C136" s="81" t="s">
        <v>441</v>
      </c>
      <c r="D136" s="40">
        <v>1</v>
      </c>
      <c r="E136" s="122">
        <f t="shared" si="5"/>
        <v>4.3478260869565218E-3</v>
      </c>
      <c r="F136" s="54"/>
    </row>
    <row r="137" spans="1:6" ht="19.8" customHeight="1">
      <c r="A137" s="142"/>
      <c r="B137" s="80" t="s">
        <v>103</v>
      </c>
      <c r="C137" s="80" t="s">
        <v>461</v>
      </c>
      <c r="D137" s="42">
        <v>1</v>
      </c>
      <c r="E137" s="123">
        <f t="shared" si="5"/>
        <v>4.3478260869565218E-3</v>
      </c>
      <c r="F137" s="54"/>
    </row>
    <row r="138" spans="1:6" ht="19.8" customHeight="1">
      <c r="A138" s="142"/>
      <c r="B138" s="81" t="s">
        <v>143</v>
      </c>
      <c r="C138" s="81" t="s">
        <v>470</v>
      </c>
      <c r="D138" s="40">
        <v>1</v>
      </c>
      <c r="E138" s="122">
        <f t="shared" si="5"/>
        <v>4.3478260869565218E-3</v>
      </c>
      <c r="F138" s="54"/>
    </row>
    <row r="139" spans="1:6" ht="19.8" customHeight="1">
      <c r="A139" s="142"/>
      <c r="B139" s="80" t="s">
        <v>134</v>
      </c>
      <c r="C139" s="80" t="s">
        <v>484</v>
      </c>
      <c r="D139" s="42">
        <v>1</v>
      </c>
      <c r="E139" s="123">
        <f t="shared" si="5"/>
        <v>4.3478260869565218E-3</v>
      </c>
      <c r="F139" s="54"/>
    </row>
    <row r="140" spans="1:6" ht="19.8" customHeight="1">
      <c r="A140" s="142"/>
      <c r="B140" s="81" t="s">
        <v>146</v>
      </c>
      <c r="C140" s="81" t="s">
        <v>501</v>
      </c>
      <c r="D140" s="40">
        <v>1</v>
      </c>
      <c r="E140" s="122">
        <f t="shared" si="5"/>
        <v>4.3478260869565218E-3</v>
      </c>
      <c r="F140" s="54"/>
    </row>
    <row r="141" spans="1:6" ht="19.8" customHeight="1">
      <c r="A141" s="142"/>
      <c r="B141" s="80" t="s">
        <v>473</v>
      </c>
      <c r="C141" s="80" t="s">
        <v>489</v>
      </c>
      <c r="D141" s="42">
        <v>1</v>
      </c>
      <c r="E141" s="123">
        <f t="shared" si="5"/>
        <v>4.3478260869565218E-3</v>
      </c>
      <c r="F141" s="54"/>
    </row>
    <row r="142" spans="1:6" ht="19.8" customHeight="1">
      <c r="A142" s="142"/>
      <c r="B142" s="81" t="s">
        <v>282</v>
      </c>
      <c r="C142" s="81" t="s">
        <v>441</v>
      </c>
      <c r="D142" s="40">
        <v>1</v>
      </c>
      <c r="E142" s="122">
        <f t="shared" si="5"/>
        <v>4.3478260869565218E-3</v>
      </c>
      <c r="F142" s="54"/>
    </row>
    <row r="143" spans="1:6" ht="19.8" customHeight="1">
      <c r="A143" s="142"/>
      <c r="B143" s="138" t="s">
        <v>15</v>
      </c>
      <c r="C143" s="138"/>
      <c r="D143" s="68">
        <f>SUM(D121:D142)</f>
        <v>230</v>
      </c>
      <c r="E143" s="124">
        <f>SUM(E121:E142)</f>
        <v>0.99999999999999956</v>
      </c>
      <c r="F143" s="54"/>
    </row>
    <row r="144" spans="1:6" ht="19.8" customHeight="1">
      <c r="A144" s="143"/>
      <c r="B144" s="187" t="s">
        <v>437</v>
      </c>
      <c r="C144" s="187"/>
      <c r="D144" s="50"/>
      <c r="E144" s="50"/>
      <c r="F144" s="57"/>
    </row>
    <row r="160" ht="21.6" customHeight="1"/>
  </sheetData>
  <mergeCells count="6">
    <mergeCell ref="B3:F3"/>
    <mergeCell ref="B4:F4"/>
    <mergeCell ref="B60:E60"/>
    <mergeCell ref="B21:E21"/>
    <mergeCell ref="B119:E119"/>
    <mergeCell ref="B43:E43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rowBreaks count="1" manualBreakCount="1">
    <brk id="2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6"/>
  <sheetViews>
    <sheetView showGridLines="0" zoomScaleNormal="100" workbookViewId="0">
      <selection activeCell="B5" sqref="B5"/>
    </sheetView>
  </sheetViews>
  <sheetFormatPr defaultColWidth="11.44140625" defaultRowHeight="13.2"/>
  <cols>
    <col min="1" max="1" width="0.6640625" style="38" customWidth="1"/>
    <col min="2" max="2" width="88.21875" style="38" customWidth="1"/>
    <col min="3" max="3" width="45.44140625" style="38" customWidth="1"/>
    <col min="4" max="4" width="12" style="38" customWidth="1"/>
    <col min="5" max="5" width="12.6640625" style="38" customWidth="1"/>
    <col min="6" max="6" width="0.5546875" style="38" customWidth="1"/>
    <col min="7" max="7" width="2.5546875" style="38" customWidth="1"/>
    <col min="8" max="16384" width="11.44140625" style="38"/>
  </cols>
  <sheetData>
    <row r="1" spans="1:7">
      <c r="B1" s="84" t="s">
        <v>29</v>
      </c>
      <c r="C1" s="84"/>
    </row>
    <row r="2" spans="1:7">
      <c r="B2" s="84"/>
      <c r="C2" s="84"/>
    </row>
    <row r="3" spans="1:7" ht="13.8">
      <c r="B3" s="276" t="s">
        <v>69</v>
      </c>
      <c r="C3" s="276"/>
      <c r="D3" s="276"/>
      <c r="E3" s="107"/>
      <c r="F3" s="43"/>
      <c r="G3" s="43"/>
    </row>
    <row r="4" spans="1:7" ht="13.8">
      <c r="B4" s="276" t="s">
        <v>216</v>
      </c>
      <c r="C4" s="276"/>
      <c r="D4" s="276"/>
      <c r="E4" s="107"/>
      <c r="F4" s="43"/>
      <c r="G4" s="43"/>
    </row>
    <row r="5" spans="1:7" ht="13.8">
      <c r="B5" s="192"/>
      <c r="C5" s="237"/>
      <c r="D5" s="192"/>
      <c r="E5" s="192"/>
      <c r="F5" s="43"/>
      <c r="G5" s="43"/>
    </row>
    <row r="6" spans="1:7" ht="3.6" customHeight="1">
      <c r="A6" s="66"/>
      <c r="B6" s="67"/>
      <c r="C6" s="67"/>
      <c r="D6" s="67"/>
      <c r="E6" s="67"/>
      <c r="F6" s="52"/>
      <c r="G6" s="145"/>
    </row>
    <row r="7" spans="1:7" ht="27.6" customHeight="1">
      <c r="A7" s="53"/>
      <c r="B7" s="275" t="s">
        <v>226</v>
      </c>
      <c r="C7" s="275"/>
      <c r="D7" s="275"/>
      <c r="E7" s="275"/>
      <c r="F7" s="54"/>
      <c r="G7" s="145"/>
    </row>
    <row r="8" spans="1:7" ht="29.4" customHeight="1">
      <c r="A8" s="53"/>
      <c r="B8" s="133" t="s">
        <v>71</v>
      </c>
      <c r="C8" s="118" t="s">
        <v>594</v>
      </c>
      <c r="D8" s="118" t="s">
        <v>72</v>
      </c>
      <c r="E8" s="118" t="s">
        <v>215</v>
      </c>
      <c r="F8" s="54"/>
      <c r="G8" s="145"/>
    </row>
    <row r="9" spans="1:7" ht="18.75" customHeight="1">
      <c r="A9" s="53"/>
      <c r="B9" s="39" t="s">
        <v>510</v>
      </c>
      <c r="C9" s="39" t="s">
        <v>440</v>
      </c>
      <c r="D9" s="40">
        <v>42</v>
      </c>
      <c r="E9" s="122">
        <f>D9/$D$12</f>
        <v>0.95454545454545459</v>
      </c>
      <c r="F9" s="54"/>
      <c r="G9" s="145"/>
    </row>
    <row r="10" spans="1:7" ht="18.75" customHeight="1">
      <c r="A10" s="53"/>
      <c r="B10" s="41" t="s">
        <v>118</v>
      </c>
      <c r="C10" s="41" t="s">
        <v>466</v>
      </c>
      <c r="D10" s="42">
        <v>1</v>
      </c>
      <c r="E10" s="123">
        <f>D10/$D$12</f>
        <v>2.2727272727272728E-2</v>
      </c>
      <c r="F10" s="54"/>
      <c r="G10" s="145"/>
    </row>
    <row r="11" spans="1:7" ht="18.75" customHeight="1">
      <c r="A11" s="53"/>
      <c r="B11" s="39" t="s">
        <v>117</v>
      </c>
      <c r="C11" s="39" t="s">
        <v>461</v>
      </c>
      <c r="D11" s="40">
        <v>1</v>
      </c>
      <c r="E11" s="122">
        <f>D11/$D$12</f>
        <v>2.2727272727272728E-2</v>
      </c>
      <c r="F11" s="54"/>
      <c r="G11" s="145"/>
    </row>
    <row r="12" spans="1:7" ht="18.75" customHeight="1">
      <c r="A12" s="53"/>
      <c r="B12" s="69" t="s">
        <v>12</v>
      </c>
      <c r="C12" s="69"/>
      <c r="D12" s="110">
        <f>SUM(D9:D11)</f>
        <v>44</v>
      </c>
      <c r="E12" s="147">
        <f>SUM(E9:E11)</f>
        <v>1</v>
      </c>
      <c r="F12" s="54"/>
      <c r="G12" s="145"/>
    </row>
    <row r="13" spans="1:7" ht="3.6" customHeight="1">
      <c r="A13" s="55"/>
      <c r="B13" s="56"/>
      <c r="C13" s="56"/>
      <c r="D13" s="56"/>
      <c r="E13" s="56"/>
      <c r="F13" s="57"/>
      <c r="G13" s="145"/>
    </row>
    <row r="14" spans="1:7" ht="19.2" customHeight="1">
      <c r="B14" s="192"/>
      <c r="C14" s="237"/>
      <c r="D14" s="192"/>
      <c r="E14" s="192"/>
      <c r="F14" s="43"/>
      <c r="G14" s="43"/>
    </row>
    <row r="15" spans="1:7" ht="19.2" customHeight="1">
      <c r="B15" s="192"/>
      <c r="C15" s="237"/>
      <c r="D15" s="192"/>
      <c r="E15" s="192"/>
      <c r="F15" s="43"/>
      <c r="G15" s="43"/>
    </row>
    <row r="16" spans="1:7" ht="3.6" customHeight="1">
      <c r="A16" s="66"/>
      <c r="B16" s="67"/>
      <c r="C16" s="67"/>
      <c r="D16" s="67"/>
      <c r="E16" s="67"/>
      <c r="F16" s="52"/>
      <c r="G16" s="145"/>
    </row>
    <row r="17" spans="1:7" ht="27" customHeight="1">
      <c r="A17" s="53"/>
      <c r="B17" s="275" t="s">
        <v>227</v>
      </c>
      <c r="C17" s="275"/>
      <c r="D17" s="275"/>
      <c r="E17" s="275"/>
      <c r="F17" s="54"/>
    </row>
    <row r="18" spans="1:7" ht="27" customHeight="1">
      <c r="A18" s="53"/>
      <c r="B18" s="133" t="s">
        <v>71</v>
      </c>
      <c r="C18" s="118" t="s">
        <v>594</v>
      </c>
      <c r="D18" s="118" t="s">
        <v>72</v>
      </c>
      <c r="E18" s="118" t="s">
        <v>215</v>
      </c>
      <c r="F18" s="54"/>
    </row>
    <row r="19" spans="1:7" ht="19.2" customHeight="1">
      <c r="A19" s="53"/>
      <c r="B19" s="39" t="s">
        <v>73</v>
      </c>
      <c r="C19" s="39" t="s">
        <v>438</v>
      </c>
      <c r="D19" s="40">
        <v>97</v>
      </c>
      <c r="E19" s="122">
        <f>D19/$D$28</f>
        <v>0.81512605042016806</v>
      </c>
      <c r="F19" s="54"/>
    </row>
    <row r="20" spans="1:7" ht="19.2" customHeight="1">
      <c r="A20" s="53"/>
      <c r="B20" s="41" t="s">
        <v>511</v>
      </c>
      <c r="C20" s="41" t="s">
        <v>440</v>
      </c>
      <c r="D20" s="42">
        <v>13</v>
      </c>
      <c r="E20" s="123">
        <f>D20/$D$28</f>
        <v>0.1092436974789916</v>
      </c>
      <c r="F20" s="54"/>
    </row>
    <row r="21" spans="1:7" ht="19.2" customHeight="1">
      <c r="A21" s="53"/>
      <c r="B21" s="39" t="s">
        <v>511</v>
      </c>
      <c r="C21" s="39" t="s">
        <v>500</v>
      </c>
      <c r="D21" s="40">
        <v>2</v>
      </c>
      <c r="E21" s="122">
        <f>D21/$D$28</f>
        <v>1.680672268907563E-2</v>
      </c>
      <c r="F21" s="54"/>
    </row>
    <row r="22" spans="1:7" ht="19.2" customHeight="1">
      <c r="A22" s="53"/>
      <c r="B22" s="41" t="s">
        <v>511</v>
      </c>
      <c r="C22" s="41" t="s">
        <v>461</v>
      </c>
      <c r="D22" s="42">
        <v>2</v>
      </c>
      <c r="E22" s="123">
        <f t="shared" ref="E22:E27" si="0">D22/$D$28</f>
        <v>1.680672268907563E-2</v>
      </c>
      <c r="F22" s="54"/>
    </row>
    <row r="23" spans="1:7" ht="19.2" customHeight="1">
      <c r="A23" s="53"/>
      <c r="B23" s="39" t="s">
        <v>511</v>
      </c>
      <c r="C23" s="39" t="s">
        <v>514</v>
      </c>
      <c r="D23" s="40">
        <v>1</v>
      </c>
      <c r="E23" s="122">
        <f t="shared" si="0"/>
        <v>8.4033613445378148E-3</v>
      </c>
      <c r="F23" s="54"/>
    </row>
    <row r="24" spans="1:7" ht="19.2" customHeight="1">
      <c r="A24" s="53"/>
      <c r="B24" s="41" t="s">
        <v>511</v>
      </c>
      <c r="C24" s="41" t="s">
        <v>508</v>
      </c>
      <c r="D24" s="42">
        <v>1</v>
      </c>
      <c r="E24" s="123">
        <f t="shared" si="0"/>
        <v>8.4033613445378148E-3</v>
      </c>
      <c r="F24" s="54"/>
    </row>
    <row r="25" spans="1:7" ht="19.2" customHeight="1">
      <c r="A25" s="53"/>
      <c r="B25" s="39" t="s">
        <v>350</v>
      </c>
      <c r="C25" s="39" t="s">
        <v>441</v>
      </c>
      <c r="D25" s="40">
        <v>1</v>
      </c>
      <c r="E25" s="122">
        <f t="shared" si="0"/>
        <v>8.4033613445378148E-3</v>
      </c>
      <c r="F25" s="54"/>
    </row>
    <row r="26" spans="1:7" ht="19.2" customHeight="1">
      <c r="A26" s="53"/>
      <c r="B26" s="41" t="s">
        <v>349</v>
      </c>
      <c r="C26" s="41" t="s">
        <v>441</v>
      </c>
      <c r="D26" s="42">
        <v>1</v>
      </c>
      <c r="E26" s="123">
        <f>D26/$D$28</f>
        <v>8.4033613445378148E-3</v>
      </c>
      <c r="F26" s="54"/>
    </row>
    <row r="27" spans="1:7" ht="19.2" customHeight="1">
      <c r="A27" s="53"/>
      <c r="B27" s="39" t="s">
        <v>511</v>
      </c>
      <c r="C27" s="39" t="s">
        <v>462</v>
      </c>
      <c r="D27" s="40">
        <v>1</v>
      </c>
      <c r="E27" s="122">
        <f t="shared" si="0"/>
        <v>8.4033613445378148E-3</v>
      </c>
      <c r="F27" s="54"/>
    </row>
    <row r="28" spans="1:7" ht="19.8" customHeight="1">
      <c r="A28" s="53"/>
      <c r="B28" s="69" t="s">
        <v>12</v>
      </c>
      <c r="C28" s="69"/>
      <c r="D28" s="110">
        <f>SUM(D19:D27)</f>
        <v>119</v>
      </c>
      <c r="E28" s="147">
        <f>SUM(E19:E27)</f>
        <v>1</v>
      </c>
      <c r="F28" s="54"/>
    </row>
    <row r="29" spans="1:7" ht="3.6" customHeight="1">
      <c r="A29" s="55"/>
      <c r="B29" s="56"/>
      <c r="C29" s="56"/>
      <c r="D29" s="56"/>
      <c r="E29" s="56"/>
      <c r="F29" s="57"/>
    </row>
    <row r="30" spans="1:7" ht="18.600000000000001" customHeight="1">
      <c r="B30" s="192"/>
      <c r="C30" s="237"/>
      <c r="D30" s="192"/>
      <c r="E30" s="192"/>
      <c r="F30" s="43"/>
      <c r="G30" s="43"/>
    </row>
    <row r="31" spans="1:7" ht="18.600000000000001" customHeight="1">
      <c r="B31" s="220"/>
      <c r="C31" s="237"/>
      <c r="D31" s="220"/>
      <c r="E31" s="220"/>
      <c r="F31" s="43"/>
      <c r="G31" s="43"/>
    </row>
    <row r="32" spans="1:7" ht="18.600000000000001" customHeight="1">
      <c r="A32" s="66"/>
      <c r="B32" s="67"/>
      <c r="C32" s="67"/>
      <c r="D32" s="67"/>
      <c r="E32" s="67"/>
      <c r="F32" s="52"/>
      <c r="G32" s="43"/>
    </row>
    <row r="33" spans="1:7" ht="27" customHeight="1">
      <c r="A33" s="53"/>
      <c r="B33" s="275" t="s">
        <v>400</v>
      </c>
      <c r="C33" s="275"/>
      <c r="D33" s="275"/>
      <c r="E33" s="275"/>
      <c r="F33" s="54"/>
      <c r="G33" s="43"/>
    </row>
    <row r="34" spans="1:7" ht="27" customHeight="1">
      <c r="A34" s="53"/>
      <c r="B34" s="133" t="s">
        <v>71</v>
      </c>
      <c r="C34" s="118" t="s">
        <v>594</v>
      </c>
      <c r="D34" s="118" t="s">
        <v>72</v>
      </c>
      <c r="E34" s="118" t="s">
        <v>215</v>
      </c>
      <c r="F34" s="54"/>
      <c r="G34" s="43"/>
    </row>
    <row r="35" spans="1:7" ht="18.600000000000001" customHeight="1">
      <c r="A35" s="53"/>
      <c r="B35" s="39" t="s">
        <v>73</v>
      </c>
      <c r="C35" s="39" t="s">
        <v>438</v>
      </c>
      <c r="D35" s="40">
        <v>6</v>
      </c>
      <c r="E35" s="122">
        <f>D35/$D$39</f>
        <v>0.66666666666666663</v>
      </c>
      <c r="F35" s="54"/>
      <c r="G35" s="43"/>
    </row>
    <row r="36" spans="1:7" ht="18.600000000000001" customHeight="1">
      <c r="A36" s="53"/>
      <c r="B36" s="41" t="s">
        <v>511</v>
      </c>
      <c r="C36" s="41" t="s">
        <v>461</v>
      </c>
      <c r="D36" s="42">
        <v>1</v>
      </c>
      <c r="E36" s="123">
        <f>D36/$D$39</f>
        <v>0.1111111111111111</v>
      </c>
      <c r="F36" s="54"/>
      <c r="G36" s="43"/>
    </row>
    <row r="37" spans="1:7" ht="18.600000000000001" customHeight="1">
      <c r="A37" s="53"/>
      <c r="B37" s="39" t="s">
        <v>511</v>
      </c>
      <c r="C37" s="39" t="s">
        <v>440</v>
      </c>
      <c r="D37" s="40">
        <v>1</v>
      </c>
      <c r="E37" s="122">
        <f>D37/$D$39</f>
        <v>0.1111111111111111</v>
      </c>
      <c r="F37" s="54"/>
      <c r="G37" s="43"/>
    </row>
    <row r="38" spans="1:7" ht="18.600000000000001" customHeight="1">
      <c r="A38" s="53"/>
      <c r="B38" s="41" t="s">
        <v>482</v>
      </c>
      <c r="C38" s="41" t="s">
        <v>520</v>
      </c>
      <c r="D38" s="42">
        <v>1</v>
      </c>
      <c r="E38" s="123">
        <f>D38/$D$39</f>
        <v>0.1111111111111111</v>
      </c>
      <c r="F38" s="54"/>
      <c r="G38" s="43"/>
    </row>
    <row r="39" spans="1:7" ht="18.600000000000001" customHeight="1">
      <c r="A39" s="53"/>
      <c r="B39" s="69" t="s">
        <v>12</v>
      </c>
      <c r="C39" s="69"/>
      <c r="D39" s="110">
        <f>SUM(D35:D38)</f>
        <v>9</v>
      </c>
      <c r="E39" s="147">
        <f>SUM(E35:E38)</f>
        <v>1</v>
      </c>
      <c r="F39" s="54"/>
      <c r="G39" s="43"/>
    </row>
    <row r="40" spans="1:7" ht="18.600000000000001" customHeight="1">
      <c r="A40" s="55"/>
      <c r="B40" s="56"/>
      <c r="C40" s="56"/>
      <c r="D40" s="56"/>
      <c r="E40" s="56"/>
      <c r="F40" s="57"/>
      <c r="G40" s="43"/>
    </row>
    <row r="41" spans="1:7" ht="18.600000000000001" customHeight="1">
      <c r="A41" s="53"/>
      <c r="B41" s="145"/>
      <c r="C41" s="145"/>
      <c r="D41" s="145"/>
      <c r="E41" s="145"/>
      <c r="F41" s="145"/>
      <c r="G41" s="43"/>
    </row>
    <row r="42" spans="1:7" ht="18.600000000000001" customHeight="1">
      <c r="A42" s="53"/>
      <c r="B42" s="192"/>
      <c r="C42" s="237"/>
      <c r="D42" s="192"/>
      <c r="E42" s="192"/>
      <c r="F42" s="43"/>
      <c r="G42" s="43"/>
    </row>
    <row r="43" spans="1:7" ht="3.6" customHeight="1">
      <c r="A43" s="66"/>
      <c r="B43" s="67"/>
      <c r="C43" s="67"/>
      <c r="D43" s="67"/>
      <c r="E43" s="67"/>
      <c r="F43" s="52"/>
      <c r="G43" s="43"/>
    </row>
    <row r="44" spans="1:7" ht="27" customHeight="1">
      <c r="A44" s="53"/>
      <c r="B44" s="275" t="s">
        <v>228</v>
      </c>
      <c r="C44" s="275"/>
      <c r="D44" s="275"/>
      <c r="E44" s="275"/>
      <c r="F44" s="54"/>
      <c r="G44" s="43"/>
    </row>
    <row r="45" spans="1:7" ht="27" customHeight="1">
      <c r="A45" s="53"/>
      <c r="B45" s="133" t="s">
        <v>71</v>
      </c>
      <c r="C45" s="118" t="s">
        <v>594</v>
      </c>
      <c r="D45" s="118" t="s">
        <v>72</v>
      </c>
      <c r="E45" s="118" t="s">
        <v>215</v>
      </c>
      <c r="F45" s="54"/>
      <c r="G45" s="43"/>
    </row>
    <row r="46" spans="1:7" ht="19.2" customHeight="1">
      <c r="A46" s="53"/>
      <c r="B46" s="39" t="s">
        <v>73</v>
      </c>
      <c r="C46" s="39" t="s">
        <v>438</v>
      </c>
      <c r="D46" s="40">
        <v>22</v>
      </c>
      <c r="E46" s="122">
        <f>D46/$D$58</f>
        <v>0.59459459459459463</v>
      </c>
      <c r="F46" s="54"/>
      <c r="G46" s="43"/>
    </row>
    <row r="47" spans="1:7" ht="19.2" customHeight="1">
      <c r="A47" s="53"/>
      <c r="B47" s="41" t="s">
        <v>511</v>
      </c>
      <c r="C47" s="41" t="s">
        <v>440</v>
      </c>
      <c r="D47" s="42">
        <v>4</v>
      </c>
      <c r="E47" s="123">
        <f t="shared" ref="E47:E57" si="1">D47/$D$58</f>
        <v>0.10810810810810811</v>
      </c>
      <c r="F47" s="54"/>
      <c r="G47" s="43"/>
    </row>
    <row r="48" spans="1:7" ht="19.2" customHeight="1">
      <c r="A48" s="53"/>
      <c r="B48" s="39" t="s">
        <v>513</v>
      </c>
      <c r="C48" s="39" t="s">
        <v>440</v>
      </c>
      <c r="D48" s="40">
        <v>2</v>
      </c>
      <c r="E48" s="122">
        <f t="shared" si="1"/>
        <v>5.4054054054054057E-2</v>
      </c>
      <c r="F48" s="54"/>
      <c r="G48" s="43"/>
    </row>
    <row r="49" spans="1:7" ht="19.2" customHeight="1">
      <c r="A49" s="53"/>
      <c r="B49" s="41" t="s">
        <v>119</v>
      </c>
      <c r="C49" s="41" t="s">
        <v>455</v>
      </c>
      <c r="D49" s="42">
        <v>1</v>
      </c>
      <c r="E49" s="123">
        <f t="shared" si="1"/>
        <v>2.7027027027027029E-2</v>
      </c>
      <c r="F49" s="54"/>
      <c r="G49" s="43"/>
    </row>
    <row r="50" spans="1:7" ht="19.2" customHeight="1">
      <c r="A50" s="53"/>
      <c r="B50" s="39" t="s">
        <v>286</v>
      </c>
      <c r="C50" s="39" t="s">
        <v>508</v>
      </c>
      <c r="D50" s="40">
        <v>1</v>
      </c>
      <c r="E50" s="122">
        <f t="shared" si="1"/>
        <v>2.7027027027027029E-2</v>
      </c>
      <c r="F50" s="54"/>
      <c r="G50" s="43"/>
    </row>
    <row r="51" spans="1:7" ht="19.2" customHeight="1">
      <c r="A51" s="53"/>
      <c r="B51" s="41" t="s">
        <v>114</v>
      </c>
      <c r="C51" s="41" t="s">
        <v>515</v>
      </c>
      <c r="D51" s="42">
        <v>1</v>
      </c>
      <c r="E51" s="123">
        <f t="shared" si="1"/>
        <v>2.7027027027027029E-2</v>
      </c>
      <c r="F51" s="54"/>
      <c r="G51" s="43"/>
    </row>
    <row r="52" spans="1:7" ht="19.2" customHeight="1">
      <c r="A52" s="53"/>
      <c r="B52" s="39" t="s">
        <v>488</v>
      </c>
      <c r="C52" s="39" t="s">
        <v>440</v>
      </c>
      <c r="D52" s="40">
        <v>1</v>
      </c>
      <c r="E52" s="122">
        <f t="shared" si="1"/>
        <v>2.7027027027027029E-2</v>
      </c>
      <c r="F52" s="54"/>
      <c r="G52" s="43"/>
    </row>
    <row r="53" spans="1:7" ht="19.2" customHeight="1">
      <c r="B53" s="41" t="s">
        <v>488</v>
      </c>
      <c r="C53" s="41" t="s">
        <v>447</v>
      </c>
      <c r="D53" s="42">
        <v>1</v>
      </c>
      <c r="E53" s="123">
        <f t="shared" si="1"/>
        <v>2.7027027027027029E-2</v>
      </c>
      <c r="F53" s="54"/>
      <c r="G53" s="43"/>
    </row>
    <row r="54" spans="1:7" ht="19.2" customHeight="1">
      <c r="B54" s="39" t="s">
        <v>517</v>
      </c>
      <c r="C54" s="39" t="s">
        <v>518</v>
      </c>
      <c r="D54" s="40">
        <v>1</v>
      </c>
      <c r="E54" s="122">
        <f t="shared" si="1"/>
        <v>2.7027027027027029E-2</v>
      </c>
      <c r="F54" s="54"/>
      <c r="G54" s="43"/>
    </row>
    <row r="55" spans="1:7" ht="19.2" customHeight="1">
      <c r="B55" s="41" t="s">
        <v>86</v>
      </c>
      <c r="C55" s="41" t="s">
        <v>506</v>
      </c>
      <c r="D55" s="42">
        <v>1</v>
      </c>
      <c r="E55" s="123">
        <f t="shared" si="1"/>
        <v>2.7027027027027029E-2</v>
      </c>
      <c r="F55" s="54"/>
      <c r="G55" s="43"/>
    </row>
    <row r="56" spans="1:7" ht="19.2" customHeight="1">
      <c r="B56" s="39" t="s">
        <v>511</v>
      </c>
      <c r="C56" s="39" t="s">
        <v>461</v>
      </c>
      <c r="D56" s="40">
        <v>1</v>
      </c>
      <c r="E56" s="122">
        <f t="shared" si="1"/>
        <v>2.7027027027027029E-2</v>
      </c>
      <c r="F56" s="54"/>
      <c r="G56" s="43"/>
    </row>
    <row r="57" spans="1:7" ht="19.2" customHeight="1">
      <c r="B57" s="41" t="s">
        <v>511</v>
      </c>
      <c r="C57" s="41" t="s">
        <v>519</v>
      </c>
      <c r="D57" s="42">
        <v>1</v>
      </c>
      <c r="E57" s="123">
        <f t="shared" si="1"/>
        <v>2.7027027027027029E-2</v>
      </c>
      <c r="F57" s="54"/>
      <c r="G57" s="43"/>
    </row>
    <row r="58" spans="1:7" ht="19.2" customHeight="1">
      <c r="A58" s="53"/>
      <c r="B58" s="69" t="s">
        <v>12</v>
      </c>
      <c r="C58" s="69"/>
      <c r="D58" s="110">
        <f>SUM(D46:D57)</f>
        <v>37</v>
      </c>
      <c r="E58" s="147">
        <f>SUM(E46:E57)</f>
        <v>0.99999999999999956</v>
      </c>
      <c r="F58" s="54"/>
    </row>
    <row r="59" spans="1:7" ht="3" customHeight="1">
      <c r="A59" s="55"/>
      <c r="B59" s="56"/>
      <c r="C59" s="56"/>
      <c r="D59" s="56"/>
      <c r="E59" s="56"/>
      <c r="F59" s="57"/>
    </row>
    <row r="60" spans="1:7" ht="19.2" customHeight="1">
      <c r="A60" s="53"/>
    </row>
    <row r="61" spans="1:7" ht="19.2" customHeight="1">
      <c r="A61" s="53"/>
    </row>
    <row r="62" spans="1:7" ht="2.4" customHeight="1">
      <c r="A62" s="66"/>
      <c r="B62" s="67"/>
      <c r="C62" s="67"/>
      <c r="D62" s="67"/>
      <c r="E62" s="67"/>
      <c r="F62" s="52"/>
    </row>
    <row r="63" spans="1:7" ht="27" customHeight="1">
      <c r="A63" s="53"/>
      <c r="B63" s="275" t="s">
        <v>403</v>
      </c>
      <c r="C63" s="275"/>
      <c r="D63" s="275"/>
      <c r="E63" s="275"/>
      <c r="F63" s="54"/>
    </row>
    <row r="64" spans="1:7" ht="27" customHeight="1">
      <c r="A64" s="53"/>
      <c r="B64" s="133" t="s">
        <v>71</v>
      </c>
      <c r="C64" s="118" t="s">
        <v>594</v>
      </c>
      <c r="D64" s="118" t="s">
        <v>72</v>
      </c>
      <c r="E64" s="118" t="s">
        <v>215</v>
      </c>
      <c r="F64" s="54"/>
    </row>
    <row r="65" spans="1:7" ht="19.2" customHeight="1">
      <c r="A65" s="53"/>
      <c r="B65" s="39" t="s">
        <v>73</v>
      </c>
      <c r="C65" s="39" t="s">
        <v>438</v>
      </c>
      <c r="D65" s="40">
        <v>40</v>
      </c>
      <c r="E65" s="122">
        <f>D65/$D$77</f>
        <v>0.70175438596491224</v>
      </c>
      <c r="F65" s="54"/>
    </row>
    <row r="66" spans="1:7" ht="19.2" customHeight="1">
      <c r="A66" s="53"/>
      <c r="B66" s="41" t="s">
        <v>511</v>
      </c>
      <c r="C66" s="41" t="s">
        <v>440</v>
      </c>
      <c r="D66" s="42">
        <v>5</v>
      </c>
      <c r="E66" s="123">
        <f t="shared" ref="E66:E70" si="2">D66/$D$77</f>
        <v>8.771929824561403E-2</v>
      </c>
      <c r="F66" s="54"/>
    </row>
    <row r="67" spans="1:7" ht="19.2" customHeight="1">
      <c r="A67" s="53"/>
      <c r="B67" s="39" t="s">
        <v>512</v>
      </c>
      <c r="C67" s="39" t="s">
        <v>440</v>
      </c>
      <c r="D67" s="40">
        <v>3</v>
      </c>
      <c r="E67" s="122">
        <f t="shared" si="2"/>
        <v>5.2631578947368418E-2</v>
      </c>
      <c r="F67" s="54"/>
    </row>
    <row r="68" spans="1:7" ht="19.2" customHeight="1">
      <c r="A68" s="53"/>
      <c r="B68" s="41" t="s">
        <v>482</v>
      </c>
      <c r="C68" s="41" t="s">
        <v>499</v>
      </c>
      <c r="D68" s="42">
        <v>1</v>
      </c>
      <c r="E68" s="123">
        <f t="shared" si="2"/>
        <v>1.7543859649122806E-2</v>
      </c>
      <c r="F68" s="54"/>
    </row>
    <row r="69" spans="1:7" ht="19.2" customHeight="1">
      <c r="A69" s="53"/>
      <c r="B69" s="39" t="s">
        <v>445</v>
      </c>
      <c r="C69" s="39" t="s">
        <v>440</v>
      </c>
      <c r="D69" s="40">
        <v>1</v>
      </c>
      <c r="E69" s="122">
        <f t="shared" si="2"/>
        <v>1.7543859649122806E-2</v>
      </c>
      <c r="F69" s="54"/>
    </row>
    <row r="70" spans="1:7" ht="19.2" customHeight="1">
      <c r="A70" s="53"/>
      <c r="B70" s="41" t="s">
        <v>289</v>
      </c>
      <c r="C70" s="41" t="s">
        <v>522</v>
      </c>
      <c r="D70" s="42">
        <v>1</v>
      </c>
      <c r="E70" s="123">
        <f t="shared" si="2"/>
        <v>1.7543859649122806E-2</v>
      </c>
      <c r="F70" s="54"/>
    </row>
    <row r="71" spans="1:7" ht="19.2" customHeight="1">
      <c r="A71" s="53"/>
      <c r="B71" s="39" t="s">
        <v>285</v>
      </c>
      <c r="C71" s="39" t="s">
        <v>461</v>
      </c>
      <c r="D71" s="40">
        <v>1</v>
      </c>
      <c r="E71" s="122">
        <f t="shared" ref="E71:E76" si="3">D71/$D$77</f>
        <v>1.7543859649122806E-2</v>
      </c>
      <c r="F71" s="54"/>
    </row>
    <row r="72" spans="1:7" ht="19.2" customHeight="1">
      <c r="A72" s="53"/>
      <c r="B72" s="41" t="s">
        <v>351</v>
      </c>
      <c r="C72" s="41" t="s">
        <v>464</v>
      </c>
      <c r="D72" s="42">
        <v>1</v>
      </c>
      <c r="E72" s="123">
        <f t="shared" si="3"/>
        <v>1.7543859649122806E-2</v>
      </c>
      <c r="F72" s="54"/>
    </row>
    <row r="73" spans="1:7" ht="19.2" customHeight="1">
      <c r="A73" s="53"/>
      <c r="B73" s="39" t="s">
        <v>288</v>
      </c>
      <c r="C73" s="39" t="s">
        <v>514</v>
      </c>
      <c r="D73" s="40">
        <v>1</v>
      </c>
      <c r="E73" s="122">
        <f t="shared" si="3"/>
        <v>1.7543859649122806E-2</v>
      </c>
      <c r="F73" s="54"/>
    </row>
    <row r="74" spans="1:7" ht="19.2" customHeight="1">
      <c r="A74" s="53"/>
      <c r="B74" s="41" t="s">
        <v>287</v>
      </c>
      <c r="C74" s="41" t="s">
        <v>516</v>
      </c>
      <c r="D74" s="42">
        <v>1</v>
      </c>
      <c r="E74" s="123">
        <f t="shared" si="3"/>
        <v>1.7543859649122806E-2</v>
      </c>
      <c r="F74" s="54"/>
    </row>
    <row r="75" spans="1:7" ht="19.2" customHeight="1">
      <c r="A75" s="53"/>
      <c r="B75" s="39" t="s">
        <v>160</v>
      </c>
      <c r="C75" s="39" t="s">
        <v>515</v>
      </c>
      <c r="D75" s="40">
        <v>1</v>
      </c>
      <c r="E75" s="122">
        <f t="shared" si="3"/>
        <v>1.7543859649122806E-2</v>
      </c>
      <c r="F75" s="54"/>
    </row>
    <row r="76" spans="1:7" ht="19.2" customHeight="1">
      <c r="A76" s="53"/>
      <c r="B76" s="41" t="s">
        <v>482</v>
      </c>
      <c r="C76" s="41" t="s">
        <v>440</v>
      </c>
      <c r="D76" s="42">
        <v>1</v>
      </c>
      <c r="E76" s="123">
        <f t="shared" si="3"/>
        <v>1.7543859649122806E-2</v>
      </c>
      <c r="F76" s="54"/>
    </row>
    <row r="77" spans="1:7" ht="22.2" customHeight="1">
      <c r="A77" s="53"/>
      <c r="B77" s="69" t="s">
        <v>12</v>
      </c>
      <c r="C77" s="69"/>
      <c r="D77" s="110">
        <f>SUM(D65:D76)</f>
        <v>57</v>
      </c>
      <c r="E77" s="147">
        <f>SUM(E65:E76)</f>
        <v>1.0000000000000004</v>
      </c>
      <c r="F77" s="54"/>
    </row>
    <row r="78" spans="1:7" ht="3" customHeight="1">
      <c r="A78" s="55"/>
      <c r="B78" s="56"/>
      <c r="C78" s="56"/>
      <c r="D78" s="56"/>
      <c r="E78" s="56"/>
      <c r="F78" s="57"/>
      <c r="G78" s="145"/>
    </row>
    <row r="79" spans="1:7" ht="19.2" customHeight="1">
      <c r="A79" s="53"/>
      <c r="B79" s="145"/>
      <c r="C79" s="145"/>
      <c r="D79" s="145"/>
      <c r="E79" s="145"/>
      <c r="F79" s="145"/>
      <c r="G79" s="145"/>
    </row>
    <row r="80" spans="1:7" ht="19.2" customHeight="1">
      <c r="A80" s="53"/>
      <c r="B80" s="145"/>
      <c r="C80" s="145"/>
      <c r="D80" s="145"/>
      <c r="E80" s="145"/>
      <c r="F80" s="145"/>
      <c r="G80" s="145"/>
    </row>
    <row r="81" spans="1:7" ht="3.6" customHeight="1">
      <c r="A81" s="66"/>
      <c r="B81" s="67"/>
      <c r="C81" s="67"/>
      <c r="D81" s="67"/>
      <c r="E81" s="67"/>
      <c r="F81" s="52"/>
      <c r="G81" s="145"/>
    </row>
    <row r="82" spans="1:7" ht="27" customHeight="1">
      <c r="A82" s="55"/>
      <c r="B82" s="275" t="s">
        <v>401</v>
      </c>
      <c r="C82" s="275"/>
      <c r="D82" s="275"/>
      <c r="E82" s="275"/>
      <c r="F82" s="54"/>
      <c r="G82" s="145"/>
    </row>
    <row r="83" spans="1:7" ht="27" customHeight="1">
      <c r="B83" s="133" t="s">
        <v>71</v>
      </c>
      <c r="C83" s="118" t="s">
        <v>594</v>
      </c>
      <c r="D83" s="118" t="s">
        <v>72</v>
      </c>
      <c r="E83" s="118" t="s">
        <v>215</v>
      </c>
      <c r="F83" s="54"/>
      <c r="G83" s="145"/>
    </row>
    <row r="84" spans="1:7" ht="19.8" customHeight="1">
      <c r="B84" s="39" t="s">
        <v>73</v>
      </c>
      <c r="C84" s="39" t="s">
        <v>438</v>
      </c>
      <c r="D84" s="40">
        <v>6</v>
      </c>
      <c r="E84" s="122">
        <f>D84/$D$92</f>
        <v>0.35294117647058826</v>
      </c>
      <c r="F84" s="54"/>
      <c r="G84" s="145"/>
    </row>
    <row r="85" spans="1:7" ht="19.8" customHeight="1">
      <c r="B85" s="41" t="s">
        <v>511</v>
      </c>
      <c r="C85" s="41" t="s">
        <v>440</v>
      </c>
      <c r="D85" s="42">
        <v>5</v>
      </c>
      <c r="E85" s="123">
        <f>D85/$D$92</f>
        <v>0.29411764705882354</v>
      </c>
      <c r="F85" s="54"/>
      <c r="G85" s="145"/>
    </row>
    <row r="86" spans="1:7" ht="19.8" customHeight="1">
      <c r="B86" s="39" t="s">
        <v>511</v>
      </c>
      <c r="C86" s="39" t="s">
        <v>461</v>
      </c>
      <c r="D86" s="40">
        <v>1</v>
      </c>
      <c r="E86" s="122">
        <f t="shared" ref="E86:E91" si="4">D86/$D$92</f>
        <v>5.8823529411764705E-2</v>
      </c>
      <c r="F86" s="54"/>
      <c r="G86" s="145"/>
    </row>
    <row r="87" spans="1:7" ht="19.8" customHeight="1">
      <c r="B87" s="41" t="s">
        <v>511</v>
      </c>
      <c r="C87" s="41" t="s">
        <v>521</v>
      </c>
      <c r="D87" s="42">
        <v>1</v>
      </c>
      <c r="E87" s="123">
        <f t="shared" si="4"/>
        <v>5.8823529411764705E-2</v>
      </c>
      <c r="F87" s="54"/>
      <c r="G87" s="145"/>
    </row>
    <row r="88" spans="1:7" ht="19.8" customHeight="1">
      <c r="B88" s="39" t="s">
        <v>511</v>
      </c>
      <c r="C88" s="39" t="s">
        <v>514</v>
      </c>
      <c r="D88" s="40">
        <v>1</v>
      </c>
      <c r="E88" s="122">
        <f t="shared" si="4"/>
        <v>5.8823529411764705E-2</v>
      </c>
      <c r="F88" s="54"/>
      <c r="G88" s="145"/>
    </row>
    <row r="89" spans="1:7" ht="19.8" customHeight="1">
      <c r="B89" s="41" t="s">
        <v>352</v>
      </c>
      <c r="C89" s="41" t="s">
        <v>444</v>
      </c>
      <c r="D89" s="42">
        <v>1</v>
      </c>
      <c r="E89" s="123">
        <f t="shared" si="4"/>
        <v>5.8823529411764705E-2</v>
      </c>
      <c r="F89" s="54"/>
      <c r="G89" s="145"/>
    </row>
    <row r="90" spans="1:7" ht="19.8" customHeight="1">
      <c r="B90" s="39" t="s">
        <v>512</v>
      </c>
      <c r="C90" s="39" t="s">
        <v>440</v>
      </c>
      <c r="D90" s="40">
        <v>1</v>
      </c>
      <c r="E90" s="122">
        <f t="shared" si="4"/>
        <v>5.8823529411764705E-2</v>
      </c>
      <c r="F90" s="54"/>
      <c r="G90" s="145"/>
    </row>
    <row r="91" spans="1:7" ht="19.8" customHeight="1">
      <c r="B91" s="41" t="s">
        <v>353</v>
      </c>
      <c r="C91" s="41" t="s">
        <v>441</v>
      </c>
      <c r="D91" s="42">
        <v>1</v>
      </c>
      <c r="E91" s="123">
        <f t="shared" si="4"/>
        <v>5.8823529411764705E-2</v>
      </c>
      <c r="F91" s="54"/>
      <c r="G91" s="145"/>
    </row>
    <row r="92" spans="1:7" ht="18.75" customHeight="1">
      <c r="A92" s="66"/>
      <c r="B92" s="69" t="s">
        <v>12</v>
      </c>
      <c r="C92" s="69"/>
      <c r="D92" s="110">
        <f>SUM(D84:D91)</f>
        <v>17</v>
      </c>
      <c r="E92" s="147">
        <f>SUM(E84:E91)</f>
        <v>1</v>
      </c>
      <c r="F92" s="54"/>
      <c r="G92" s="145"/>
    </row>
    <row r="93" spans="1:7" ht="3" customHeight="1">
      <c r="A93" s="55"/>
      <c r="B93" s="187"/>
      <c r="C93" s="187"/>
      <c r="D93" s="56"/>
      <c r="E93" s="56"/>
      <c r="F93" s="57"/>
      <c r="G93" s="145"/>
    </row>
    <row r="94" spans="1:7" ht="18.75" customHeight="1">
      <c r="G94" s="145"/>
    </row>
    <row r="95" spans="1:7" ht="21.6" customHeight="1">
      <c r="G95" s="145"/>
    </row>
    <row r="96" spans="1:7" ht="4.2" customHeight="1">
      <c r="A96" s="66"/>
      <c r="B96" s="67"/>
      <c r="C96" s="67"/>
      <c r="D96" s="67"/>
      <c r="E96" s="67"/>
      <c r="F96" s="52"/>
      <c r="G96" s="145"/>
    </row>
    <row r="97" spans="1:7" ht="27" customHeight="1">
      <c r="A97" s="55"/>
      <c r="B97" s="275" t="s">
        <v>402</v>
      </c>
      <c r="C97" s="275"/>
      <c r="D97" s="275"/>
      <c r="E97" s="275"/>
      <c r="F97" s="54"/>
      <c r="G97" s="145"/>
    </row>
    <row r="98" spans="1:7" ht="27" customHeight="1">
      <c r="B98" s="133" t="s">
        <v>71</v>
      </c>
      <c r="C98" s="118" t="s">
        <v>594</v>
      </c>
      <c r="D98" s="118" t="s">
        <v>72</v>
      </c>
      <c r="E98" s="118" t="s">
        <v>215</v>
      </c>
      <c r="F98" s="54"/>
      <c r="G98" s="145"/>
    </row>
    <row r="99" spans="1:7" ht="18.75" customHeight="1">
      <c r="B99" s="39" t="s">
        <v>73</v>
      </c>
      <c r="C99" s="39" t="s">
        <v>438</v>
      </c>
      <c r="D99" s="40">
        <v>20</v>
      </c>
      <c r="E99" s="122">
        <f>D99/$D$103</f>
        <v>0.86956521739130432</v>
      </c>
      <c r="F99" s="54"/>
      <c r="G99" s="145"/>
    </row>
    <row r="100" spans="1:7" ht="18.75" customHeight="1">
      <c r="B100" s="41" t="s">
        <v>511</v>
      </c>
      <c r="C100" s="41" t="s">
        <v>440</v>
      </c>
      <c r="D100" s="42">
        <v>1</v>
      </c>
      <c r="E100" s="123">
        <f>D100/$D$103</f>
        <v>4.3478260869565216E-2</v>
      </c>
      <c r="F100" s="54"/>
      <c r="G100" s="145"/>
    </row>
    <row r="101" spans="1:7" ht="18.75" customHeight="1">
      <c r="B101" s="39" t="s">
        <v>511</v>
      </c>
      <c r="C101" s="39" t="s">
        <v>461</v>
      </c>
      <c r="D101" s="40">
        <v>1</v>
      </c>
      <c r="E101" s="122">
        <f>D101/$D$103</f>
        <v>4.3478260869565216E-2</v>
      </c>
      <c r="F101" s="54"/>
      <c r="G101" s="145"/>
    </row>
    <row r="102" spans="1:7" ht="18.75" customHeight="1">
      <c r="B102" s="243" t="s">
        <v>511</v>
      </c>
      <c r="C102" s="243" t="s">
        <v>500</v>
      </c>
      <c r="D102" s="42">
        <v>1</v>
      </c>
      <c r="E102" s="123">
        <f>D102/$D$103</f>
        <v>4.3478260869565216E-2</v>
      </c>
      <c r="F102" s="54"/>
      <c r="G102" s="145"/>
    </row>
    <row r="103" spans="1:7" ht="18.75" customHeight="1">
      <c r="A103" s="66"/>
      <c r="B103" s="69" t="s">
        <v>12</v>
      </c>
      <c r="C103" s="69"/>
      <c r="D103" s="110">
        <f>SUM(D99:D102)</f>
        <v>23</v>
      </c>
      <c r="E103" s="147">
        <f>SUM(E99:E102)</f>
        <v>0.99999999999999989</v>
      </c>
      <c r="F103" s="54"/>
      <c r="G103" s="145"/>
    </row>
    <row r="104" spans="1:7" ht="3" customHeight="1">
      <c r="A104" s="55"/>
      <c r="B104" s="187"/>
      <c r="C104" s="187"/>
      <c r="D104" s="56"/>
      <c r="E104" s="56"/>
      <c r="F104" s="57"/>
      <c r="G104" s="145"/>
    </row>
    <row r="105" spans="1:7" ht="18.75" customHeight="1">
      <c r="A105" s="145"/>
      <c r="B105" s="215"/>
      <c r="C105" s="215"/>
      <c r="D105" s="145"/>
      <c r="E105" s="145"/>
      <c r="F105" s="145"/>
      <c r="G105" s="145"/>
    </row>
    <row r="106" spans="1:7" ht="18.75" customHeight="1">
      <c r="G106" s="145"/>
    </row>
    <row r="107" spans="1:7" ht="4.2" customHeight="1">
      <c r="A107" s="66"/>
      <c r="B107" s="67"/>
      <c r="C107" s="67"/>
      <c r="D107" s="67"/>
      <c r="E107" s="67"/>
      <c r="F107" s="52"/>
      <c r="G107" s="145"/>
    </row>
    <row r="108" spans="1:7" ht="27" customHeight="1">
      <c r="A108" s="55"/>
      <c r="B108" s="275" t="s">
        <v>225</v>
      </c>
      <c r="C108" s="275"/>
      <c r="D108" s="275"/>
      <c r="E108" s="275"/>
      <c r="F108" s="54"/>
      <c r="G108" s="145"/>
    </row>
    <row r="109" spans="1:7" ht="27" customHeight="1">
      <c r="B109" s="133" t="s">
        <v>71</v>
      </c>
      <c r="C109" s="118" t="s">
        <v>594</v>
      </c>
      <c r="D109" s="118" t="s">
        <v>72</v>
      </c>
      <c r="E109" s="118" t="s">
        <v>215</v>
      </c>
      <c r="F109" s="54"/>
      <c r="G109" s="145"/>
    </row>
    <row r="110" spans="1:7" ht="19.2" customHeight="1">
      <c r="B110" s="39" t="s">
        <v>73</v>
      </c>
      <c r="C110" s="39" t="s">
        <v>438</v>
      </c>
      <c r="D110" s="40">
        <v>42</v>
      </c>
      <c r="E110" s="122">
        <f>D110/$D$114</f>
        <v>0.73684210526315785</v>
      </c>
      <c r="F110" s="54"/>
    </row>
    <row r="111" spans="1:7" ht="19.2" customHeight="1">
      <c r="B111" s="41" t="s">
        <v>511</v>
      </c>
      <c r="C111" s="41" t="s">
        <v>440</v>
      </c>
      <c r="D111" s="42">
        <v>13</v>
      </c>
      <c r="E111" s="123">
        <f>D111/$D$114</f>
        <v>0.22807017543859648</v>
      </c>
      <c r="F111" s="54"/>
    </row>
    <row r="112" spans="1:7" ht="19.2" customHeight="1">
      <c r="B112" s="39" t="s">
        <v>290</v>
      </c>
      <c r="C112" s="39" t="s">
        <v>503</v>
      </c>
      <c r="D112" s="40">
        <v>1</v>
      </c>
      <c r="E112" s="122">
        <f>D112/$D$114</f>
        <v>1.7543859649122806E-2</v>
      </c>
      <c r="F112" s="54"/>
    </row>
    <row r="113" spans="1:6" ht="19.2" customHeight="1">
      <c r="B113" s="41" t="s">
        <v>291</v>
      </c>
      <c r="C113" s="41" t="s">
        <v>444</v>
      </c>
      <c r="D113" s="42">
        <v>1</v>
      </c>
      <c r="E113" s="123">
        <f>D113/$D$114</f>
        <v>1.7543859649122806E-2</v>
      </c>
      <c r="F113" s="54"/>
    </row>
    <row r="114" spans="1:6" ht="19.2" customHeight="1">
      <c r="A114" s="66"/>
      <c r="B114" s="69" t="s">
        <v>12</v>
      </c>
      <c r="C114" s="69"/>
      <c r="D114" s="110">
        <f>SUM(D110:D113)</f>
        <v>57</v>
      </c>
      <c r="E114" s="147">
        <f>SUM(E110:E113)</f>
        <v>1</v>
      </c>
      <c r="F114" s="54"/>
    </row>
    <row r="115" spans="1:6" ht="19.2" customHeight="1">
      <c r="A115" s="55"/>
      <c r="B115" s="187" t="s">
        <v>437</v>
      </c>
      <c r="C115" s="187"/>
      <c r="D115" s="56"/>
      <c r="E115" s="56"/>
      <c r="F115" s="57"/>
    </row>
    <row r="116" spans="1:6">
      <c r="A116" s="145"/>
      <c r="B116" s="145"/>
      <c r="C116" s="145"/>
    </row>
    <row r="117" spans="1:6">
      <c r="A117" s="145"/>
      <c r="B117" s="145"/>
      <c r="C117" s="145"/>
    </row>
    <row r="118" spans="1:6">
      <c r="A118" s="145"/>
      <c r="B118" s="145"/>
      <c r="C118" s="145"/>
    </row>
    <row r="119" spans="1:6">
      <c r="A119" s="145"/>
      <c r="B119" s="145"/>
      <c r="C119" s="145"/>
    </row>
    <row r="120" spans="1:6">
      <c r="A120" s="145"/>
      <c r="B120" s="145"/>
      <c r="C120" s="145"/>
    </row>
    <row r="121" spans="1:6">
      <c r="A121" s="145"/>
      <c r="B121" s="145"/>
      <c r="C121" s="145"/>
    </row>
    <row r="122" spans="1:6">
      <c r="A122" s="145"/>
      <c r="B122" s="145"/>
      <c r="C122" s="145"/>
    </row>
    <row r="123" spans="1:6">
      <c r="A123" s="145"/>
      <c r="B123" s="145"/>
      <c r="C123" s="145"/>
    </row>
    <row r="124" spans="1:6">
      <c r="A124" s="145"/>
      <c r="B124" s="145"/>
      <c r="C124" s="145"/>
    </row>
    <row r="125" spans="1:6">
      <c r="A125" s="145"/>
      <c r="B125" s="145"/>
      <c r="C125" s="145"/>
    </row>
    <row r="126" spans="1:6">
      <c r="A126" s="145"/>
      <c r="B126" s="145"/>
      <c r="C126" s="145"/>
    </row>
    <row r="127" spans="1:6">
      <c r="A127" s="145"/>
      <c r="B127" s="145"/>
      <c r="C127" s="145"/>
    </row>
    <row r="128" spans="1:6">
      <c r="A128" s="145"/>
      <c r="B128" s="145"/>
      <c r="C128" s="145"/>
    </row>
    <row r="129" spans="1:3">
      <c r="A129" s="145"/>
      <c r="B129" s="145"/>
      <c r="C129" s="145"/>
    </row>
    <row r="130" spans="1:3">
      <c r="A130" s="145"/>
      <c r="B130" s="145"/>
      <c r="C130" s="145"/>
    </row>
    <row r="131" spans="1:3">
      <c r="A131" s="145"/>
      <c r="B131" s="145"/>
      <c r="C131" s="145"/>
    </row>
    <row r="132" spans="1:3">
      <c r="A132" s="145"/>
      <c r="B132" s="145"/>
      <c r="C132" s="145"/>
    </row>
    <row r="133" spans="1:3">
      <c r="A133" s="145"/>
      <c r="B133" s="145"/>
      <c r="C133" s="145"/>
    </row>
    <row r="134" spans="1:3">
      <c r="A134" s="145"/>
      <c r="B134" s="145"/>
      <c r="C134" s="145"/>
    </row>
    <row r="135" spans="1:3">
      <c r="A135" s="145"/>
      <c r="B135" s="145"/>
      <c r="C135" s="145"/>
    </row>
    <row r="136" spans="1:3">
      <c r="A136" s="145"/>
      <c r="B136" s="145"/>
      <c r="C136" s="145"/>
    </row>
    <row r="137" spans="1:3">
      <c r="A137" s="145"/>
      <c r="B137" s="145"/>
      <c r="C137" s="145"/>
    </row>
    <row r="138" spans="1:3">
      <c r="A138" s="145"/>
      <c r="B138" s="145"/>
      <c r="C138" s="145"/>
    </row>
    <row r="139" spans="1:3">
      <c r="A139" s="145"/>
      <c r="B139" s="145"/>
      <c r="C139" s="145"/>
    </row>
    <row r="140" spans="1:3">
      <c r="A140" s="145"/>
      <c r="B140" s="145"/>
      <c r="C140" s="145"/>
    </row>
    <row r="141" spans="1:3">
      <c r="A141" s="145"/>
      <c r="B141" s="145"/>
      <c r="C141" s="145"/>
    </row>
    <row r="142" spans="1:3">
      <c r="A142" s="145"/>
      <c r="B142" s="145"/>
      <c r="C142" s="145"/>
    </row>
    <row r="143" spans="1:3">
      <c r="A143" s="145"/>
      <c r="B143" s="145"/>
      <c r="C143" s="145"/>
    </row>
    <row r="144" spans="1:3">
      <c r="A144" s="145"/>
      <c r="B144" s="145"/>
      <c r="C144" s="145"/>
    </row>
    <row r="145" spans="1:3">
      <c r="A145" s="145"/>
      <c r="B145" s="145"/>
      <c r="C145" s="145"/>
    </row>
    <row r="146" spans="1:3">
      <c r="A146" s="145"/>
      <c r="B146" s="145"/>
      <c r="C146" s="145"/>
    </row>
    <row r="147" spans="1:3">
      <c r="A147" s="145"/>
      <c r="B147" s="145"/>
      <c r="C147" s="145"/>
    </row>
    <row r="148" spans="1:3">
      <c r="A148" s="145"/>
      <c r="B148" s="145"/>
      <c r="C148" s="145"/>
    </row>
    <row r="149" spans="1:3">
      <c r="A149" s="145"/>
      <c r="B149" s="145"/>
      <c r="C149" s="145"/>
    </row>
    <row r="150" spans="1:3">
      <c r="A150" s="145"/>
      <c r="B150" s="145"/>
      <c r="C150" s="145"/>
    </row>
    <row r="151" spans="1:3">
      <c r="A151" s="145"/>
      <c r="B151" s="145"/>
      <c r="C151" s="145"/>
    </row>
    <row r="152" spans="1:3">
      <c r="A152" s="145"/>
      <c r="B152" s="145"/>
      <c r="C152" s="145"/>
    </row>
    <row r="153" spans="1:3">
      <c r="A153" s="145"/>
      <c r="B153" s="145"/>
      <c r="C153" s="145"/>
    </row>
    <row r="154" spans="1:3">
      <c r="A154" s="145"/>
      <c r="B154" s="145"/>
      <c r="C154" s="145"/>
    </row>
    <row r="155" spans="1:3">
      <c r="A155" s="145"/>
      <c r="B155" s="145"/>
      <c r="C155" s="145"/>
    </row>
    <row r="156" spans="1:3">
      <c r="A156" s="145"/>
      <c r="B156" s="145"/>
      <c r="C156" s="145"/>
    </row>
    <row r="157" spans="1:3">
      <c r="A157" s="145"/>
      <c r="B157" s="145"/>
      <c r="C157" s="145"/>
    </row>
    <row r="158" spans="1:3">
      <c r="A158" s="145"/>
      <c r="B158" s="145"/>
      <c r="C158" s="145"/>
    </row>
    <row r="159" spans="1:3">
      <c r="A159" s="145"/>
      <c r="B159" s="145"/>
      <c r="C159" s="145"/>
    </row>
    <row r="160" spans="1:3">
      <c r="A160" s="145"/>
      <c r="B160" s="145"/>
      <c r="C160" s="145"/>
    </row>
    <row r="161" spans="1:3">
      <c r="A161" s="145"/>
      <c r="B161" s="145"/>
      <c r="C161" s="145"/>
    </row>
    <row r="162" spans="1:3">
      <c r="A162" s="145"/>
      <c r="B162" s="145"/>
      <c r="C162" s="145"/>
    </row>
    <row r="163" spans="1:3">
      <c r="A163" s="145"/>
      <c r="B163" s="145"/>
      <c r="C163" s="145"/>
    </row>
    <row r="164" spans="1:3">
      <c r="A164" s="145"/>
      <c r="B164" s="145"/>
      <c r="C164" s="145"/>
    </row>
    <row r="165" spans="1:3">
      <c r="A165" s="145"/>
      <c r="B165" s="145"/>
      <c r="C165" s="145"/>
    </row>
    <row r="166" spans="1:3">
      <c r="A166" s="145"/>
      <c r="B166" s="145"/>
      <c r="C166" s="145"/>
    </row>
    <row r="167" spans="1:3">
      <c r="A167" s="145"/>
      <c r="B167" s="145"/>
      <c r="C167" s="145"/>
    </row>
    <row r="168" spans="1:3">
      <c r="A168" s="145"/>
      <c r="B168" s="145"/>
      <c r="C168" s="145"/>
    </row>
    <row r="169" spans="1:3">
      <c r="A169" s="145"/>
      <c r="B169" s="145"/>
      <c r="C169" s="145"/>
    </row>
    <row r="170" spans="1:3">
      <c r="A170" s="145"/>
      <c r="B170" s="145"/>
      <c r="C170" s="145"/>
    </row>
    <row r="171" spans="1:3">
      <c r="A171" s="145"/>
      <c r="B171" s="145"/>
      <c r="C171" s="145"/>
    </row>
    <row r="172" spans="1:3">
      <c r="A172" s="145"/>
      <c r="B172" s="145"/>
      <c r="C172" s="145"/>
    </row>
    <row r="173" spans="1:3">
      <c r="A173" s="145"/>
      <c r="B173" s="145"/>
      <c r="C173" s="145"/>
    </row>
    <row r="174" spans="1:3">
      <c r="A174" s="145"/>
      <c r="B174" s="145"/>
      <c r="C174" s="145"/>
    </row>
    <row r="175" spans="1:3">
      <c r="A175" s="145"/>
      <c r="B175" s="145"/>
      <c r="C175" s="145"/>
    </row>
    <row r="176" spans="1:3">
      <c r="A176" s="145"/>
      <c r="B176" s="145"/>
      <c r="C176" s="145"/>
    </row>
    <row r="177" spans="1:3">
      <c r="A177" s="145"/>
      <c r="B177" s="145"/>
      <c r="C177" s="145"/>
    </row>
    <row r="178" spans="1:3">
      <c r="A178" s="145"/>
      <c r="B178" s="145"/>
      <c r="C178" s="145"/>
    </row>
    <row r="179" spans="1:3">
      <c r="A179" s="145"/>
      <c r="B179" s="145"/>
      <c r="C179" s="145"/>
    </row>
    <row r="180" spans="1:3">
      <c r="A180" s="145"/>
      <c r="B180" s="145"/>
      <c r="C180" s="145"/>
    </row>
    <row r="181" spans="1:3">
      <c r="A181" s="145"/>
      <c r="B181" s="145"/>
      <c r="C181" s="145"/>
    </row>
    <row r="182" spans="1:3">
      <c r="A182" s="145"/>
      <c r="B182" s="145"/>
      <c r="C182" s="145"/>
    </row>
    <row r="183" spans="1:3">
      <c r="A183" s="145"/>
      <c r="B183" s="145"/>
      <c r="C183" s="145"/>
    </row>
    <row r="184" spans="1:3">
      <c r="A184" s="145"/>
      <c r="B184" s="145"/>
      <c r="C184" s="145"/>
    </row>
    <row r="185" spans="1:3">
      <c r="A185" s="145"/>
      <c r="B185" s="145"/>
      <c r="C185" s="145"/>
    </row>
    <row r="186" spans="1:3">
      <c r="A186" s="145"/>
      <c r="B186" s="145"/>
      <c r="C186" s="145"/>
    </row>
    <row r="187" spans="1:3">
      <c r="A187" s="145"/>
      <c r="B187" s="145"/>
      <c r="C187" s="145"/>
    </row>
    <row r="188" spans="1:3">
      <c r="A188" s="145"/>
      <c r="B188" s="145"/>
      <c r="C188" s="145"/>
    </row>
    <row r="189" spans="1:3">
      <c r="A189" s="145"/>
      <c r="B189" s="145"/>
      <c r="C189" s="145"/>
    </row>
    <row r="190" spans="1:3">
      <c r="A190" s="145"/>
      <c r="B190" s="145"/>
      <c r="C190" s="145"/>
    </row>
    <row r="191" spans="1:3">
      <c r="A191" s="145"/>
      <c r="B191" s="145"/>
      <c r="C191" s="145"/>
    </row>
    <row r="192" spans="1:3">
      <c r="A192" s="145"/>
      <c r="B192" s="145"/>
      <c r="C192" s="145"/>
    </row>
    <row r="193" spans="1:3">
      <c r="A193" s="145"/>
      <c r="B193" s="145"/>
      <c r="C193" s="145"/>
    </row>
    <row r="194" spans="1:3">
      <c r="A194" s="145"/>
      <c r="B194" s="145"/>
      <c r="C194" s="145"/>
    </row>
    <row r="195" spans="1:3">
      <c r="A195" s="145"/>
      <c r="B195" s="145"/>
      <c r="C195" s="145"/>
    </row>
    <row r="196" spans="1:3">
      <c r="A196" s="145"/>
      <c r="B196" s="145"/>
      <c r="C196" s="145"/>
    </row>
    <row r="197" spans="1:3">
      <c r="A197" s="145"/>
      <c r="B197" s="145"/>
      <c r="C197" s="145"/>
    </row>
    <row r="198" spans="1:3">
      <c r="A198" s="145"/>
      <c r="B198" s="145"/>
      <c r="C198" s="145"/>
    </row>
    <row r="199" spans="1:3">
      <c r="A199" s="145"/>
      <c r="B199" s="145"/>
      <c r="C199" s="145"/>
    </row>
    <row r="200" spans="1:3">
      <c r="A200" s="145"/>
      <c r="B200" s="145"/>
      <c r="C200" s="145"/>
    </row>
    <row r="201" spans="1:3">
      <c r="A201" s="145"/>
      <c r="B201" s="145"/>
      <c r="C201" s="145"/>
    </row>
    <row r="202" spans="1:3">
      <c r="A202" s="145"/>
      <c r="B202" s="145"/>
      <c r="C202" s="145"/>
    </row>
    <row r="203" spans="1:3">
      <c r="A203" s="145"/>
      <c r="B203" s="145"/>
      <c r="C203" s="145"/>
    </row>
    <row r="204" spans="1:3">
      <c r="A204" s="145"/>
      <c r="B204" s="145"/>
      <c r="C204" s="145"/>
    </row>
    <row r="205" spans="1:3">
      <c r="A205" s="145"/>
      <c r="B205" s="145"/>
      <c r="C205" s="145"/>
    </row>
    <row r="206" spans="1:3">
      <c r="A206" s="145"/>
      <c r="B206" s="145"/>
      <c r="C206" s="145"/>
    </row>
    <row r="207" spans="1:3">
      <c r="A207" s="145"/>
      <c r="B207" s="145"/>
      <c r="C207" s="145"/>
    </row>
    <row r="208" spans="1:3">
      <c r="A208" s="145"/>
      <c r="B208" s="145"/>
      <c r="C208" s="145"/>
    </row>
    <row r="209" spans="1:3">
      <c r="A209" s="145"/>
      <c r="B209" s="145"/>
      <c r="C209" s="145"/>
    </row>
    <row r="210" spans="1:3">
      <c r="A210" s="145"/>
      <c r="B210" s="145"/>
      <c r="C210" s="145"/>
    </row>
    <row r="211" spans="1:3">
      <c r="A211" s="145"/>
      <c r="B211" s="145"/>
      <c r="C211" s="145"/>
    </row>
    <row r="212" spans="1:3">
      <c r="A212" s="145"/>
      <c r="B212" s="145"/>
      <c r="C212" s="145"/>
    </row>
    <row r="213" spans="1:3">
      <c r="A213" s="145"/>
      <c r="B213" s="145"/>
      <c r="C213" s="145"/>
    </row>
    <row r="214" spans="1:3">
      <c r="A214" s="145"/>
      <c r="B214" s="145"/>
      <c r="C214" s="145"/>
    </row>
    <row r="215" spans="1:3">
      <c r="A215" s="145"/>
      <c r="B215" s="145"/>
      <c r="C215" s="145"/>
    </row>
    <row r="216" spans="1:3">
      <c r="A216" s="145"/>
      <c r="B216" s="145"/>
      <c r="C216" s="145"/>
    </row>
    <row r="217" spans="1:3">
      <c r="A217" s="145"/>
      <c r="B217" s="145"/>
      <c r="C217" s="145"/>
    </row>
    <row r="218" spans="1:3">
      <c r="A218" s="145"/>
      <c r="B218" s="145"/>
      <c r="C218" s="145"/>
    </row>
    <row r="219" spans="1:3">
      <c r="A219" s="145"/>
      <c r="B219" s="145"/>
      <c r="C219" s="145"/>
    </row>
    <row r="220" spans="1:3">
      <c r="A220" s="145"/>
      <c r="B220" s="145"/>
      <c r="C220" s="145"/>
    </row>
    <row r="221" spans="1:3">
      <c r="A221" s="145"/>
      <c r="B221" s="145"/>
      <c r="C221" s="145"/>
    </row>
    <row r="222" spans="1:3">
      <c r="A222" s="145"/>
      <c r="B222" s="145"/>
      <c r="C222" s="145"/>
    </row>
    <row r="223" spans="1:3">
      <c r="A223" s="145"/>
      <c r="B223" s="145"/>
      <c r="C223" s="145"/>
    </row>
    <row r="224" spans="1:3">
      <c r="A224" s="145"/>
      <c r="B224" s="145"/>
      <c r="C224" s="145"/>
    </row>
    <row r="225" spans="1:3">
      <c r="A225" s="145"/>
      <c r="B225" s="145"/>
      <c r="C225" s="145"/>
    </row>
    <row r="226" spans="1:3">
      <c r="A226" s="145"/>
      <c r="B226" s="145"/>
      <c r="C226" s="145"/>
    </row>
    <row r="227" spans="1:3">
      <c r="A227" s="145"/>
      <c r="B227" s="145"/>
      <c r="C227" s="145"/>
    </row>
    <row r="228" spans="1:3">
      <c r="A228" s="145"/>
      <c r="B228" s="145"/>
      <c r="C228" s="145"/>
    </row>
    <row r="229" spans="1:3">
      <c r="A229" s="145"/>
      <c r="B229" s="145"/>
      <c r="C229" s="145"/>
    </row>
    <row r="230" spans="1:3">
      <c r="A230" s="145"/>
      <c r="B230" s="145"/>
      <c r="C230" s="145"/>
    </row>
    <row r="231" spans="1:3">
      <c r="A231" s="145"/>
      <c r="B231" s="145"/>
      <c r="C231" s="145"/>
    </row>
    <row r="232" spans="1:3">
      <c r="A232" s="145"/>
      <c r="B232" s="145"/>
      <c r="C232" s="145"/>
    </row>
    <row r="233" spans="1:3">
      <c r="A233" s="145"/>
      <c r="B233" s="145"/>
      <c r="C233" s="145"/>
    </row>
    <row r="234" spans="1:3">
      <c r="A234" s="145"/>
      <c r="B234" s="145"/>
      <c r="C234" s="145"/>
    </row>
    <row r="235" spans="1:3">
      <c r="A235" s="145"/>
      <c r="B235" s="145"/>
      <c r="C235" s="145"/>
    </row>
    <row r="236" spans="1:3">
      <c r="A236" s="145"/>
      <c r="B236" s="145"/>
      <c r="C236" s="145"/>
    </row>
    <row r="237" spans="1:3">
      <c r="A237" s="145"/>
      <c r="B237" s="145"/>
      <c r="C237" s="145"/>
    </row>
    <row r="238" spans="1:3">
      <c r="A238" s="145"/>
      <c r="B238" s="145"/>
      <c r="C238" s="145"/>
    </row>
    <row r="239" spans="1:3">
      <c r="A239" s="145"/>
      <c r="B239" s="145"/>
      <c r="C239" s="145"/>
    </row>
    <row r="240" spans="1:3">
      <c r="A240" s="145"/>
      <c r="B240" s="145"/>
      <c r="C240" s="145"/>
    </row>
    <row r="241" spans="1:3">
      <c r="A241" s="145"/>
      <c r="B241" s="145"/>
      <c r="C241" s="145"/>
    </row>
    <row r="242" spans="1:3">
      <c r="A242" s="145"/>
      <c r="B242" s="145"/>
      <c r="C242" s="145"/>
    </row>
    <row r="243" spans="1:3">
      <c r="A243" s="145"/>
      <c r="B243" s="145"/>
      <c r="C243" s="145"/>
    </row>
    <row r="244" spans="1:3">
      <c r="A244" s="145"/>
      <c r="B244" s="145"/>
      <c r="C244" s="145"/>
    </row>
    <row r="245" spans="1:3">
      <c r="A245" s="145"/>
      <c r="B245" s="145"/>
      <c r="C245" s="145"/>
    </row>
    <row r="246" spans="1:3">
      <c r="A246" s="145"/>
      <c r="B246" s="145"/>
      <c r="C246" s="145"/>
    </row>
    <row r="247" spans="1:3">
      <c r="A247" s="145"/>
      <c r="B247" s="145"/>
      <c r="C247" s="145"/>
    </row>
    <row r="248" spans="1:3">
      <c r="A248" s="145"/>
      <c r="B248" s="145"/>
      <c r="C248" s="145"/>
    </row>
    <row r="249" spans="1:3">
      <c r="A249" s="145"/>
      <c r="B249" s="145"/>
      <c r="C249" s="145"/>
    </row>
    <row r="250" spans="1:3">
      <c r="A250" s="145"/>
      <c r="B250" s="145"/>
      <c r="C250" s="145"/>
    </row>
    <row r="251" spans="1:3">
      <c r="A251" s="145"/>
      <c r="B251" s="145"/>
      <c r="C251" s="145"/>
    </row>
    <row r="252" spans="1:3">
      <c r="A252" s="145"/>
      <c r="B252" s="145"/>
      <c r="C252" s="145"/>
    </row>
    <row r="253" spans="1:3">
      <c r="A253" s="145"/>
      <c r="B253" s="145"/>
      <c r="C253" s="145"/>
    </row>
    <row r="254" spans="1:3">
      <c r="A254" s="145"/>
      <c r="B254" s="145"/>
      <c r="C254" s="145"/>
    </row>
    <row r="255" spans="1:3">
      <c r="A255" s="145"/>
      <c r="B255" s="145"/>
      <c r="C255" s="145"/>
    </row>
    <row r="256" spans="1:3">
      <c r="A256" s="145"/>
      <c r="B256" s="145"/>
      <c r="C256" s="145"/>
    </row>
    <row r="257" spans="1:3">
      <c r="A257" s="145"/>
      <c r="B257" s="145"/>
      <c r="C257" s="145"/>
    </row>
    <row r="258" spans="1:3">
      <c r="A258" s="145"/>
      <c r="B258" s="145"/>
      <c r="C258" s="145"/>
    </row>
    <row r="259" spans="1:3">
      <c r="A259" s="145"/>
      <c r="B259" s="145"/>
      <c r="C259" s="145"/>
    </row>
    <row r="260" spans="1:3">
      <c r="A260" s="145"/>
      <c r="B260" s="145"/>
      <c r="C260" s="145"/>
    </row>
    <row r="261" spans="1:3">
      <c r="A261" s="145"/>
      <c r="B261" s="145"/>
      <c r="C261" s="145"/>
    </row>
    <row r="262" spans="1:3">
      <c r="A262" s="145"/>
      <c r="B262" s="145"/>
      <c r="C262" s="145"/>
    </row>
    <row r="263" spans="1:3">
      <c r="A263" s="145"/>
      <c r="B263" s="145"/>
      <c r="C263" s="145"/>
    </row>
    <row r="264" spans="1:3">
      <c r="A264" s="145"/>
      <c r="B264" s="145"/>
      <c r="C264" s="145"/>
    </row>
    <row r="265" spans="1:3">
      <c r="A265" s="145"/>
      <c r="B265" s="145"/>
      <c r="C265" s="145"/>
    </row>
    <row r="266" spans="1:3">
      <c r="A266" s="145"/>
      <c r="B266" s="145"/>
      <c r="C266" s="145"/>
    </row>
    <row r="267" spans="1:3">
      <c r="A267" s="145"/>
      <c r="B267" s="145"/>
      <c r="C267" s="145"/>
    </row>
    <row r="268" spans="1:3">
      <c r="A268" s="145"/>
      <c r="B268" s="145"/>
      <c r="C268" s="145"/>
    </row>
    <row r="269" spans="1:3">
      <c r="A269" s="145"/>
      <c r="B269" s="145"/>
      <c r="C269" s="145"/>
    </row>
    <row r="270" spans="1:3">
      <c r="A270" s="145"/>
      <c r="B270" s="145"/>
      <c r="C270" s="145"/>
    </row>
    <row r="271" spans="1:3">
      <c r="A271" s="145"/>
      <c r="B271" s="145"/>
      <c r="C271" s="145"/>
    </row>
    <row r="272" spans="1:3">
      <c r="A272" s="145"/>
      <c r="B272" s="145"/>
      <c r="C272" s="145"/>
    </row>
    <row r="273" spans="1:3">
      <c r="A273" s="145"/>
      <c r="B273" s="145"/>
      <c r="C273" s="145"/>
    </row>
    <row r="274" spans="1:3">
      <c r="A274" s="145"/>
      <c r="B274" s="145"/>
      <c r="C274" s="145"/>
    </row>
    <row r="275" spans="1:3">
      <c r="A275" s="145"/>
      <c r="B275" s="145"/>
      <c r="C275" s="145"/>
    </row>
    <row r="276" spans="1:3">
      <c r="A276" s="145"/>
      <c r="B276" s="145"/>
      <c r="C276" s="145"/>
    </row>
    <row r="277" spans="1:3">
      <c r="A277" s="145"/>
      <c r="B277" s="145"/>
      <c r="C277" s="145"/>
    </row>
    <row r="278" spans="1:3">
      <c r="A278" s="145"/>
      <c r="B278" s="145"/>
      <c r="C278" s="145"/>
    </row>
    <row r="279" spans="1:3">
      <c r="A279" s="145"/>
      <c r="B279" s="145"/>
      <c r="C279" s="145"/>
    </row>
    <row r="280" spans="1:3">
      <c r="A280" s="145"/>
      <c r="B280" s="145"/>
      <c r="C280" s="145"/>
    </row>
    <row r="281" spans="1:3">
      <c r="A281" s="145"/>
      <c r="B281" s="145"/>
      <c r="C281" s="145"/>
    </row>
    <row r="282" spans="1:3">
      <c r="A282" s="145"/>
      <c r="B282" s="145"/>
      <c r="C282" s="145"/>
    </row>
    <row r="283" spans="1:3">
      <c r="A283" s="145"/>
      <c r="B283" s="145"/>
      <c r="C283" s="145"/>
    </row>
    <row r="284" spans="1:3">
      <c r="A284" s="145"/>
      <c r="B284" s="145"/>
      <c r="C284" s="145"/>
    </row>
    <row r="285" spans="1:3">
      <c r="A285" s="145"/>
      <c r="B285" s="145"/>
      <c r="C285" s="145"/>
    </row>
    <row r="286" spans="1:3">
      <c r="A286" s="145"/>
      <c r="B286" s="145"/>
      <c r="C286" s="145"/>
    </row>
    <row r="287" spans="1:3">
      <c r="A287" s="145"/>
      <c r="B287" s="145"/>
      <c r="C287" s="145"/>
    </row>
    <row r="288" spans="1:3">
      <c r="A288" s="145"/>
      <c r="B288" s="145"/>
      <c r="C288" s="145"/>
    </row>
    <row r="289" spans="1:3">
      <c r="A289" s="145"/>
      <c r="B289" s="145"/>
      <c r="C289" s="145"/>
    </row>
    <row r="290" spans="1:3">
      <c r="A290" s="145"/>
      <c r="B290" s="145"/>
      <c r="C290" s="145"/>
    </row>
    <row r="291" spans="1:3">
      <c r="A291" s="145"/>
      <c r="B291" s="145"/>
      <c r="C291" s="145"/>
    </row>
    <row r="292" spans="1:3">
      <c r="A292" s="145"/>
      <c r="B292" s="145"/>
      <c r="C292" s="145"/>
    </row>
    <row r="293" spans="1:3">
      <c r="A293" s="145"/>
      <c r="B293" s="145"/>
      <c r="C293" s="145"/>
    </row>
    <row r="294" spans="1:3">
      <c r="A294" s="145"/>
      <c r="B294" s="145"/>
      <c r="C294" s="145"/>
    </row>
    <row r="295" spans="1:3">
      <c r="A295" s="145"/>
      <c r="B295" s="145"/>
      <c r="C295" s="145"/>
    </row>
    <row r="296" spans="1:3">
      <c r="A296" s="145"/>
      <c r="B296" s="145"/>
      <c r="C296" s="145"/>
    </row>
    <row r="297" spans="1:3">
      <c r="A297" s="145"/>
      <c r="B297" s="145"/>
      <c r="C297" s="145"/>
    </row>
    <row r="298" spans="1:3">
      <c r="A298" s="145"/>
      <c r="B298" s="145"/>
      <c r="C298" s="145"/>
    </row>
    <row r="299" spans="1:3">
      <c r="A299" s="145"/>
      <c r="B299" s="145"/>
      <c r="C299" s="145"/>
    </row>
    <row r="300" spans="1:3">
      <c r="A300" s="145"/>
      <c r="B300" s="145"/>
      <c r="C300" s="145"/>
    </row>
    <row r="301" spans="1:3">
      <c r="A301" s="145"/>
      <c r="B301" s="145"/>
      <c r="C301" s="145"/>
    </row>
    <row r="302" spans="1:3">
      <c r="A302" s="145"/>
      <c r="B302" s="145"/>
      <c r="C302" s="145"/>
    </row>
    <row r="303" spans="1:3">
      <c r="A303" s="145"/>
      <c r="B303" s="145"/>
      <c r="C303" s="145"/>
    </row>
    <row r="304" spans="1:3">
      <c r="A304" s="145"/>
      <c r="B304" s="145"/>
      <c r="C304" s="145"/>
    </row>
    <row r="305" spans="1:3">
      <c r="A305" s="145"/>
      <c r="B305" s="145"/>
      <c r="C305" s="145"/>
    </row>
    <row r="306" spans="1:3">
      <c r="A306" s="145"/>
      <c r="B306" s="145"/>
      <c r="C306" s="145"/>
    </row>
    <row r="307" spans="1:3">
      <c r="A307" s="145"/>
      <c r="B307" s="145"/>
      <c r="C307" s="145"/>
    </row>
    <row r="308" spans="1:3">
      <c r="A308" s="145"/>
      <c r="B308" s="145"/>
      <c r="C308" s="145"/>
    </row>
    <row r="309" spans="1:3">
      <c r="A309" s="145"/>
      <c r="B309" s="145"/>
      <c r="C309" s="145"/>
    </row>
    <row r="310" spans="1:3">
      <c r="A310" s="145"/>
      <c r="B310" s="145"/>
      <c r="C310" s="145"/>
    </row>
    <row r="311" spans="1:3">
      <c r="A311" s="145"/>
      <c r="B311" s="145"/>
      <c r="C311" s="145"/>
    </row>
    <row r="312" spans="1:3">
      <c r="A312" s="145"/>
      <c r="B312" s="145"/>
      <c r="C312" s="145"/>
    </row>
    <row r="313" spans="1:3">
      <c r="A313" s="145"/>
      <c r="B313" s="145"/>
      <c r="C313" s="145"/>
    </row>
    <row r="314" spans="1:3">
      <c r="A314" s="145"/>
      <c r="B314" s="145"/>
      <c r="C314" s="145"/>
    </row>
    <row r="315" spans="1:3">
      <c r="A315" s="145"/>
      <c r="B315" s="145"/>
      <c r="C315" s="145"/>
    </row>
    <row r="316" spans="1:3">
      <c r="A316" s="145"/>
      <c r="B316" s="145"/>
      <c r="C316" s="145"/>
    </row>
    <row r="317" spans="1:3">
      <c r="A317" s="145"/>
      <c r="B317" s="145"/>
      <c r="C317" s="145"/>
    </row>
    <row r="318" spans="1:3">
      <c r="A318" s="145"/>
      <c r="B318" s="145"/>
      <c r="C318" s="145"/>
    </row>
    <row r="319" spans="1:3">
      <c r="A319" s="145"/>
      <c r="B319" s="145"/>
      <c r="C319" s="145"/>
    </row>
    <row r="320" spans="1:3">
      <c r="A320" s="145"/>
      <c r="B320" s="145"/>
      <c r="C320" s="145"/>
    </row>
    <row r="321" spans="1:3">
      <c r="A321" s="145"/>
      <c r="B321" s="145"/>
      <c r="C321" s="145"/>
    </row>
    <row r="322" spans="1:3">
      <c r="A322" s="145"/>
      <c r="B322" s="145"/>
      <c r="C322" s="145"/>
    </row>
    <row r="323" spans="1:3">
      <c r="A323" s="145"/>
      <c r="B323" s="145"/>
      <c r="C323" s="145"/>
    </row>
    <row r="324" spans="1:3">
      <c r="A324" s="145"/>
      <c r="B324" s="145"/>
      <c r="C324" s="145"/>
    </row>
    <row r="325" spans="1:3">
      <c r="A325" s="145"/>
      <c r="B325" s="145"/>
      <c r="C325" s="145"/>
    </row>
    <row r="326" spans="1:3">
      <c r="A326" s="145"/>
      <c r="B326" s="145"/>
      <c r="C326" s="145"/>
    </row>
  </sheetData>
  <mergeCells count="10">
    <mergeCell ref="B3:D3"/>
    <mergeCell ref="B4:D4"/>
    <mergeCell ref="B63:E63"/>
    <mergeCell ref="B108:E108"/>
    <mergeCell ref="B7:E7"/>
    <mergeCell ref="B17:E17"/>
    <mergeCell ref="B44:E44"/>
    <mergeCell ref="B33:E33"/>
    <mergeCell ref="B97:E97"/>
    <mergeCell ref="B82:E82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9656" divId="1_3_10_9656" sourceType="range" sourceRef="A3:F145" destinationFile="\\gpaq\gpaqssl\lldades\indicadors\2017\1_3_10_210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4"/>
  <sheetViews>
    <sheetView showGridLines="0" workbookViewId="0">
      <selection activeCell="B5" sqref="B5"/>
    </sheetView>
  </sheetViews>
  <sheetFormatPr defaultColWidth="11.44140625" defaultRowHeight="13.2"/>
  <cols>
    <col min="1" max="1" width="0.88671875" style="38" customWidth="1"/>
    <col min="2" max="2" width="105.77734375" style="38" customWidth="1"/>
    <col min="3" max="3" width="39.77734375" style="248" customWidth="1"/>
    <col min="4" max="4" width="12" style="64" customWidth="1"/>
    <col min="5" max="5" width="12.6640625" style="64" customWidth="1"/>
    <col min="6" max="6" width="0.6640625" style="38" customWidth="1"/>
    <col min="7" max="7" width="2.88671875" style="38" customWidth="1"/>
    <col min="8" max="16384" width="11.44140625" style="38"/>
  </cols>
  <sheetData>
    <row r="1" spans="1:7">
      <c r="B1" s="84" t="s">
        <v>29</v>
      </c>
      <c r="C1" s="244"/>
    </row>
    <row r="2" spans="1:7">
      <c r="B2" s="84"/>
      <c r="C2" s="244"/>
    </row>
    <row r="3" spans="1:7" ht="13.8">
      <c r="B3" s="276" t="s">
        <v>19</v>
      </c>
      <c r="C3" s="276"/>
      <c r="D3" s="276"/>
      <c r="E3" s="276"/>
    </row>
    <row r="4" spans="1:7" ht="13.8">
      <c r="B4" s="276" t="s">
        <v>216</v>
      </c>
      <c r="C4" s="276"/>
      <c r="D4" s="276"/>
      <c r="E4" s="276"/>
    </row>
    <row r="6" spans="1:7" ht="3.6" customHeight="1">
      <c r="A6" s="66"/>
      <c r="B6" s="67"/>
      <c r="C6" s="245"/>
      <c r="D6" s="72"/>
      <c r="E6" s="72"/>
      <c r="F6" s="52"/>
      <c r="G6" s="65"/>
    </row>
    <row r="7" spans="1:7" ht="27.6" customHeight="1">
      <c r="A7" s="53"/>
      <c r="B7" s="275" t="s">
        <v>229</v>
      </c>
      <c r="C7" s="275"/>
      <c r="D7" s="275"/>
      <c r="E7" s="275"/>
      <c r="F7" s="54"/>
      <c r="G7" s="65"/>
    </row>
    <row r="8" spans="1:7" ht="27" customHeight="1">
      <c r="A8" s="53"/>
      <c r="B8" s="133" t="s">
        <v>71</v>
      </c>
      <c r="C8" s="118" t="s">
        <v>594</v>
      </c>
      <c r="D8" s="118" t="s">
        <v>72</v>
      </c>
      <c r="E8" s="118" t="s">
        <v>215</v>
      </c>
      <c r="F8" s="54"/>
      <c r="G8" s="65"/>
    </row>
    <row r="9" spans="1:7" ht="19.2" customHeight="1">
      <c r="A9" s="53"/>
      <c r="B9" s="39" t="s">
        <v>523</v>
      </c>
      <c r="C9" s="81" t="s">
        <v>440</v>
      </c>
      <c r="D9" s="40">
        <v>43</v>
      </c>
      <c r="E9" s="122">
        <f t="shared" ref="E9:E31" si="0">D9/$D$32</f>
        <v>0.35833333333333334</v>
      </c>
      <c r="F9" s="54"/>
      <c r="G9" s="65"/>
    </row>
    <row r="10" spans="1:7" ht="19.2" customHeight="1">
      <c r="A10" s="53"/>
      <c r="B10" s="41" t="s">
        <v>73</v>
      </c>
      <c r="C10" s="80" t="s">
        <v>438</v>
      </c>
      <c r="D10" s="42">
        <v>21</v>
      </c>
      <c r="E10" s="123">
        <f t="shared" si="0"/>
        <v>0.17499999999999999</v>
      </c>
      <c r="F10" s="54"/>
      <c r="G10" s="65"/>
    </row>
    <row r="11" spans="1:7" ht="19.2" customHeight="1">
      <c r="A11" s="53"/>
      <c r="B11" s="39" t="s">
        <v>525</v>
      </c>
      <c r="C11" s="81" t="s">
        <v>440</v>
      </c>
      <c r="D11" s="40">
        <v>14</v>
      </c>
      <c r="E11" s="122">
        <f t="shared" si="0"/>
        <v>0.11666666666666667</v>
      </c>
      <c r="F11" s="54"/>
      <c r="G11" s="65"/>
    </row>
    <row r="12" spans="1:7" ht="19.2" customHeight="1">
      <c r="A12" s="53"/>
      <c r="B12" s="41" t="s">
        <v>526</v>
      </c>
      <c r="C12" s="80" t="s">
        <v>440</v>
      </c>
      <c r="D12" s="42">
        <v>7</v>
      </c>
      <c r="E12" s="123">
        <f t="shared" si="0"/>
        <v>5.8333333333333334E-2</v>
      </c>
      <c r="F12" s="54"/>
      <c r="G12" s="65"/>
    </row>
    <row r="13" spans="1:7" ht="19.2" customHeight="1">
      <c r="A13" s="53"/>
      <c r="B13" s="39" t="s">
        <v>524</v>
      </c>
      <c r="C13" s="81" t="s">
        <v>440</v>
      </c>
      <c r="D13" s="40">
        <v>6</v>
      </c>
      <c r="E13" s="122">
        <f t="shared" si="0"/>
        <v>0.05</v>
      </c>
      <c r="F13" s="54"/>
      <c r="G13" s="65"/>
    </row>
    <row r="14" spans="1:7" ht="19.2" customHeight="1">
      <c r="A14" s="53"/>
      <c r="B14" s="41" t="s">
        <v>175</v>
      </c>
      <c r="C14" s="80" t="s">
        <v>508</v>
      </c>
      <c r="D14" s="42">
        <v>4</v>
      </c>
      <c r="E14" s="123">
        <f t="shared" si="0"/>
        <v>3.3333333333333333E-2</v>
      </c>
      <c r="F14" s="54"/>
      <c r="G14" s="65"/>
    </row>
    <row r="15" spans="1:7" ht="19.2" customHeight="1">
      <c r="A15" s="53"/>
      <c r="B15" s="39" t="s">
        <v>527</v>
      </c>
      <c r="C15" s="81" t="s">
        <v>440</v>
      </c>
      <c r="D15" s="40">
        <v>3</v>
      </c>
      <c r="E15" s="122">
        <f t="shared" si="0"/>
        <v>2.5000000000000001E-2</v>
      </c>
      <c r="F15" s="54"/>
      <c r="G15" s="65"/>
    </row>
    <row r="16" spans="1:7" ht="19.2" customHeight="1">
      <c r="A16" s="53"/>
      <c r="B16" s="41" t="s">
        <v>532</v>
      </c>
      <c r="C16" s="80" t="s">
        <v>440</v>
      </c>
      <c r="D16" s="42">
        <v>2</v>
      </c>
      <c r="E16" s="123">
        <f t="shared" si="0"/>
        <v>1.6666666666666666E-2</v>
      </c>
      <c r="F16" s="54"/>
      <c r="G16" s="65"/>
    </row>
    <row r="17" spans="1:7" ht="19.2" customHeight="1">
      <c r="A17" s="53"/>
      <c r="B17" s="39" t="s">
        <v>354</v>
      </c>
      <c r="C17" s="81" t="s">
        <v>530</v>
      </c>
      <c r="D17" s="40">
        <v>2</v>
      </c>
      <c r="E17" s="122">
        <f t="shared" si="0"/>
        <v>1.6666666666666666E-2</v>
      </c>
      <c r="F17" s="54"/>
      <c r="G17" s="65"/>
    </row>
    <row r="18" spans="1:7" ht="19.2" customHeight="1">
      <c r="A18" s="53"/>
      <c r="B18" s="41" t="s">
        <v>126</v>
      </c>
      <c r="C18" s="80" t="s">
        <v>531</v>
      </c>
      <c r="D18" s="42">
        <v>2</v>
      </c>
      <c r="E18" s="123">
        <f t="shared" si="0"/>
        <v>1.6666666666666666E-2</v>
      </c>
      <c r="F18" s="54"/>
      <c r="G18" s="65"/>
    </row>
    <row r="19" spans="1:7" ht="19.2" customHeight="1">
      <c r="A19" s="53"/>
      <c r="B19" s="39" t="s">
        <v>128</v>
      </c>
      <c r="C19" s="81" t="s">
        <v>528</v>
      </c>
      <c r="D19" s="40">
        <v>2</v>
      </c>
      <c r="E19" s="122">
        <f t="shared" si="0"/>
        <v>1.6666666666666666E-2</v>
      </c>
      <c r="F19" s="54"/>
      <c r="G19" s="65"/>
    </row>
    <row r="20" spans="1:7" ht="19.2" customHeight="1">
      <c r="A20" s="53"/>
      <c r="B20" s="41" t="s">
        <v>129</v>
      </c>
      <c r="C20" s="80" t="s">
        <v>461</v>
      </c>
      <c r="D20" s="42">
        <v>2</v>
      </c>
      <c r="E20" s="123">
        <f t="shared" si="0"/>
        <v>1.6666666666666666E-2</v>
      </c>
      <c r="F20" s="54"/>
      <c r="G20" s="65"/>
    </row>
    <row r="21" spans="1:7" ht="19.2" customHeight="1">
      <c r="A21" s="53"/>
      <c r="B21" s="39" t="s">
        <v>125</v>
      </c>
      <c r="C21" s="81" t="s">
        <v>529</v>
      </c>
      <c r="D21" s="40">
        <v>2</v>
      </c>
      <c r="E21" s="122">
        <f t="shared" si="0"/>
        <v>1.6666666666666666E-2</v>
      </c>
      <c r="F21" s="54"/>
      <c r="G21" s="65"/>
    </row>
    <row r="22" spans="1:7" ht="19.2" customHeight="1">
      <c r="A22" s="53"/>
      <c r="B22" s="41" t="s">
        <v>535</v>
      </c>
      <c r="C22" s="80" t="s">
        <v>440</v>
      </c>
      <c r="D22" s="42">
        <v>1</v>
      </c>
      <c r="E22" s="123">
        <f t="shared" si="0"/>
        <v>8.3333333333333332E-3</v>
      </c>
      <c r="F22" s="54"/>
      <c r="G22" s="65"/>
    </row>
    <row r="23" spans="1:7" ht="19.2" customHeight="1">
      <c r="A23" s="53"/>
      <c r="B23" s="39" t="s">
        <v>541</v>
      </c>
      <c r="C23" s="81" t="s">
        <v>440</v>
      </c>
      <c r="D23" s="40">
        <v>1</v>
      </c>
      <c r="E23" s="122">
        <f t="shared" si="0"/>
        <v>8.3333333333333332E-3</v>
      </c>
      <c r="F23" s="54"/>
    </row>
    <row r="24" spans="1:7" ht="19.2" customHeight="1">
      <c r="A24" s="53"/>
      <c r="B24" s="41" t="s">
        <v>292</v>
      </c>
      <c r="C24" s="80" t="s">
        <v>484</v>
      </c>
      <c r="D24" s="42">
        <v>1</v>
      </c>
      <c r="E24" s="123">
        <f t="shared" si="0"/>
        <v>8.3333333333333332E-3</v>
      </c>
      <c r="F24" s="54"/>
    </row>
    <row r="25" spans="1:7" ht="19.2" customHeight="1">
      <c r="A25" s="53"/>
      <c r="B25" s="39" t="s">
        <v>451</v>
      </c>
      <c r="C25" s="81" t="s">
        <v>440</v>
      </c>
      <c r="D25" s="40">
        <v>1</v>
      </c>
      <c r="E25" s="122">
        <f t="shared" si="0"/>
        <v>8.3333333333333332E-3</v>
      </c>
      <c r="F25" s="54"/>
    </row>
    <row r="26" spans="1:7" ht="19.2" customHeight="1">
      <c r="A26" s="53"/>
      <c r="B26" s="41" t="s">
        <v>472</v>
      </c>
      <c r="C26" s="80" t="s">
        <v>440</v>
      </c>
      <c r="D26" s="42">
        <v>1</v>
      </c>
      <c r="E26" s="123">
        <f t="shared" si="0"/>
        <v>8.3333333333333332E-3</v>
      </c>
      <c r="F26" s="54"/>
    </row>
    <row r="27" spans="1:7" ht="19.2" customHeight="1">
      <c r="A27" s="53"/>
      <c r="B27" s="39" t="s">
        <v>541</v>
      </c>
      <c r="C27" s="81" t="s">
        <v>508</v>
      </c>
      <c r="D27" s="40">
        <v>1</v>
      </c>
      <c r="E27" s="122">
        <f t="shared" si="0"/>
        <v>8.3333333333333332E-3</v>
      </c>
      <c r="F27" s="54"/>
    </row>
    <row r="28" spans="1:7" ht="19.2" customHeight="1">
      <c r="A28" s="53"/>
      <c r="B28" s="41" t="s">
        <v>74</v>
      </c>
      <c r="C28" s="80" t="s">
        <v>441</v>
      </c>
      <c r="D28" s="42">
        <v>1</v>
      </c>
      <c r="E28" s="123">
        <f t="shared" si="0"/>
        <v>8.3333333333333332E-3</v>
      </c>
      <c r="F28" s="54"/>
    </row>
    <row r="29" spans="1:7" ht="19.2" customHeight="1">
      <c r="A29" s="53"/>
      <c r="B29" s="39" t="s">
        <v>355</v>
      </c>
      <c r="C29" s="81" t="s">
        <v>470</v>
      </c>
      <c r="D29" s="40">
        <v>1</v>
      </c>
      <c r="E29" s="122">
        <f t="shared" si="0"/>
        <v>8.3333333333333332E-3</v>
      </c>
      <c r="F29" s="54"/>
    </row>
    <row r="30" spans="1:7" ht="19.2" customHeight="1">
      <c r="A30" s="53"/>
      <c r="B30" s="41" t="s">
        <v>123</v>
      </c>
      <c r="C30" s="80" t="s">
        <v>539</v>
      </c>
      <c r="D30" s="42">
        <v>1</v>
      </c>
      <c r="E30" s="123">
        <f t="shared" si="0"/>
        <v>8.3333333333333332E-3</v>
      </c>
      <c r="F30" s="54"/>
    </row>
    <row r="31" spans="1:7" ht="19.2" customHeight="1">
      <c r="A31" s="53"/>
      <c r="B31" s="39" t="s">
        <v>130</v>
      </c>
      <c r="C31" s="81" t="s">
        <v>485</v>
      </c>
      <c r="D31" s="40">
        <v>1</v>
      </c>
      <c r="E31" s="122">
        <f t="shared" si="0"/>
        <v>8.3333333333333332E-3</v>
      </c>
      <c r="F31" s="54"/>
    </row>
    <row r="32" spans="1:7" ht="19.2" customHeight="1">
      <c r="A32" s="53"/>
      <c r="B32" s="69" t="s">
        <v>12</v>
      </c>
      <c r="C32" s="246"/>
      <c r="D32" s="68">
        <f>SUM(D9:D31)</f>
        <v>120</v>
      </c>
      <c r="E32" s="124">
        <f>SUM(E9:E31)</f>
        <v>1.0000000000000002</v>
      </c>
      <c r="F32" s="54"/>
    </row>
    <row r="33" spans="1:6" ht="3.6" customHeight="1">
      <c r="A33" s="55"/>
      <c r="B33" s="56"/>
      <c r="C33" s="247"/>
      <c r="D33" s="63"/>
      <c r="E33" s="63"/>
      <c r="F33" s="57"/>
    </row>
    <row r="36" spans="1:6" ht="3.6" customHeight="1">
      <c r="A36" s="66"/>
      <c r="B36" s="67"/>
      <c r="C36" s="245"/>
      <c r="D36" s="72"/>
      <c r="E36" s="72"/>
      <c r="F36" s="52"/>
    </row>
    <row r="37" spans="1:6" ht="27" customHeight="1">
      <c r="A37" s="53"/>
      <c r="B37" s="275" t="s">
        <v>230</v>
      </c>
      <c r="C37" s="275"/>
      <c r="D37" s="275"/>
      <c r="E37" s="275"/>
      <c r="F37" s="54"/>
    </row>
    <row r="38" spans="1:6" ht="27" customHeight="1">
      <c r="A38" s="53"/>
      <c r="B38" s="133" t="s">
        <v>71</v>
      </c>
      <c r="C38" s="118" t="s">
        <v>594</v>
      </c>
      <c r="D38" s="118" t="s">
        <v>72</v>
      </c>
      <c r="E38" s="118" t="s">
        <v>215</v>
      </c>
      <c r="F38" s="54"/>
    </row>
    <row r="39" spans="1:6" ht="19.2" customHeight="1">
      <c r="A39" s="53"/>
      <c r="B39" s="39" t="s">
        <v>524</v>
      </c>
      <c r="C39" s="81" t="s">
        <v>440</v>
      </c>
      <c r="D39" s="40">
        <v>12</v>
      </c>
      <c r="E39" s="122">
        <f t="shared" ref="E39:E68" si="1">D39/$D$69</f>
        <v>0.17910447761194029</v>
      </c>
      <c r="F39" s="54"/>
    </row>
    <row r="40" spans="1:6" ht="19.2" customHeight="1">
      <c r="A40" s="53"/>
      <c r="B40" s="41" t="s">
        <v>73</v>
      </c>
      <c r="C40" s="80" t="s">
        <v>438</v>
      </c>
      <c r="D40" s="42">
        <v>11</v>
      </c>
      <c r="E40" s="123">
        <f t="shared" si="1"/>
        <v>0.16417910447761194</v>
      </c>
      <c r="F40" s="54"/>
    </row>
    <row r="41" spans="1:6" ht="19.2" customHeight="1">
      <c r="A41" s="53"/>
      <c r="B41" s="39" t="s">
        <v>472</v>
      </c>
      <c r="C41" s="81" t="s">
        <v>440</v>
      </c>
      <c r="D41" s="40">
        <v>11</v>
      </c>
      <c r="E41" s="122">
        <f t="shared" si="1"/>
        <v>0.16417910447761194</v>
      </c>
      <c r="F41" s="54"/>
    </row>
    <row r="42" spans="1:6" ht="19.2" customHeight="1">
      <c r="A42" s="53"/>
      <c r="B42" s="41" t="s">
        <v>475</v>
      </c>
      <c r="C42" s="80" t="s">
        <v>440</v>
      </c>
      <c r="D42" s="42">
        <v>4</v>
      </c>
      <c r="E42" s="123">
        <f t="shared" si="1"/>
        <v>5.9701492537313432E-2</v>
      </c>
      <c r="F42" s="54"/>
    </row>
    <row r="43" spans="1:6" ht="19.2" customHeight="1">
      <c r="A43" s="53"/>
      <c r="B43" s="39" t="s">
        <v>143</v>
      </c>
      <c r="C43" s="81" t="s">
        <v>470</v>
      </c>
      <c r="D43" s="40">
        <v>2</v>
      </c>
      <c r="E43" s="122">
        <f t="shared" si="1"/>
        <v>2.9850746268656716E-2</v>
      </c>
      <c r="F43" s="54"/>
    </row>
    <row r="44" spans="1:6" ht="19.2" customHeight="1">
      <c r="A44" s="53"/>
      <c r="B44" s="41" t="s">
        <v>98</v>
      </c>
      <c r="C44" s="80" t="s">
        <v>441</v>
      </c>
      <c r="D44" s="42">
        <v>2</v>
      </c>
      <c r="E44" s="123">
        <f t="shared" si="1"/>
        <v>2.9850746268656716E-2</v>
      </c>
      <c r="F44" s="54"/>
    </row>
    <row r="45" spans="1:6" ht="19.2" customHeight="1">
      <c r="A45" s="53"/>
      <c r="B45" s="39" t="s">
        <v>534</v>
      </c>
      <c r="C45" s="81" t="s">
        <v>521</v>
      </c>
      <c r="D45" s="40">
        <v>2</v>
      </c>
      <c r="E45" s="122">
        <f t="shared" si="1"/>
        <v>2.9850746268656716E-2</v>
      </c>
      <c r="F45" s="54"/>
    </row>
    <row r="46" spans="1:6" ht="19.2" customHeight="1">
      <c r="A46" s="53"/>
      <c r="B46" s="41" t="s">
        <v>127</v>
      </c>
      <c r="C46" s="80" t="s">
        <v>462</v>
      </c>
      <c r="D46" s="42">
        <v>1</v>
      </c>
      <c r="E46" s="123">
        <f t="shared" si="1"/>
        <v>1.4925373134328358E-2</v>
      </c>
      <c r="F46" s="54"/>
    </row>
    <row r="47" spans="1:6" ht="19.2" customHeight="1">
      <c r="A47" s="53"/>
      <c r="B47" s="39" t="s">
        <v>454</v>
      </c>
      <c r="C47" s="81" t="s">
        <v>440</v>
      </c>
      <c r="D47" s="40">
        <v>1</v>
      </c>
      <c r="E47" s="122">
        <f t="shared" si="1"/>
        <v>1.4925373134328358E-2</v>
      </c>
      <c r="F47" s="54"/>
    </row>
    <row r="48" spans="1:6" ht="19.2" customHeight="1">
      <c r="A48" s="53"/>
      <c r="B48" s="41" t="s">
        <v>294</v>
      </c>
      <c r="C48" s="80" t="s">
        <v>528</v>
      </c>
      <c r="D48" s="42">
        <v>1</v>
      </c>
      <c r="E48" s="123">
        <f t="shared" si="1"/>
        <v>1.4925373134328358E-2</v>
      </c>
      <c r="F48" s="54"/>
    </row>
    <row r="49" spans="1:6" ht="19.2" customHeight="1">
      <c r="A49" s="53"/>
      <c r="B49" s="39" t="s">
        <v>131</v>
      </c>
      <c r="C49" s="81" t="s">
        <v>538</v>
      </c>
      <c r="D49" s="40">
        <v>1</v>
      </c>
      <c r="E49" s="122">
        <f t="shared" si="1"/>
        <v>1.4925373134328358E-2</v>
      </c>
      <c r="F49" s="54"/>
    </row>
    <row r="50" spans="1:6" ht="19.2" customHeight="1">
      <c r="A50" s="53"/>
      <c r="B50" s="41" t="s">
        <v>527</v>
      </c>
      <c r="C50" s="80" t="s">
        <v>440</v>
      </c>
      <c r="D50" s="42">
        <v>1</v>
      </c>
      <c r="E50" s="123">
        <f t="shared" si="1"/>
        <v>1.4925373134328358E-2</v>
      </c>
      <c r="F50" s="54"/>
    </row>
    <row r="51" spans="1:6" ht="19.2" customHeight="1">
      <c r="A51" s="53"/>
      <c r="B51" s="39" t="s">
        <v>450</v>
      </c>
      <c r="C51" s="81" t="s">
        <v>440</v>
      </c>
      <c r="D51" s="40">
        <v>1</v>
      </c>
      <c r="E51" s="122">
        <f t="shared" si="1"/>
        <v>1.4925373134328358E-2</v>
      </c>
      <c r="F51" s="54"/>
    </row>
    <row r="52" spans="1:6" ht="19.2" customHeight="1">
      <c r="A52" s="53"/>
      <c r="B52" s="41" t="s">
        <v>537</v>
      </c>
      <c r="C52" s="80" t="s">
        <v>440</v>
      </c>
      <c r="D52" s="42">
        <v>1</v>
      </c>
      <c r="E52" s="123">
        <f t="shared" si="1"/>
        <v>1.4925373134328358E-2</v>
      </c>
      <c r="F52" s="54"/>
    </row>
    <row r="53" spans="1:6" ht="19.2" customHeight="1">
      <c r="A53" s="53"/>
      <c r="B53" s="39" t="s">
        <v>293</v>
      </c>
      <c r="C53" s="81" t="s">
        <v>441</v>
      </c>
      <c r="D53" s="40">
        <v>1</v>
      </c>
      <c r="E53" s="122">
        <f t="shared" si="1"/>
        <v>1.4925373134328358E-2</v>
      </c>
      <c r="F53" s="54"/>
    </row>
    <row r="54" spans="1:6" ht="19.2" customHeight="1">
      <c r="A54" s="53"/>
      <c r="B54" s="41" t="s">
        <v>132</v>
      </c>
      <c r="C54" s="80" t="s">
        <v>507</v>
      </c>
      <c r="D54" s="42">
        <v>1</v>
      </c>
      <c r="E54" s="123">
        <f t="shared" si="1"/>
        <v>1.4925373134328358E-2</v>
      </c>
      <c r="F54" s="54"/>
    </row>
    <row r="55" spans="1:6" ht="19.2" customHeight="1">
      <c r="A55" s="53"/>
      <c r="B55" s="39" t="s">
        <v>446</v>
      </c>
      <c r="C55" s="81" t="s">
        <v>440</v>
      </c>
      <c r="D55" s="40">
        <v>1</v>
      </c>
      <c r="E55" s="122">
        <f t="shared" si="1"/>
        <v>1.4925373134328358E-2</v>
      </c>
      <c r="F55" s="54"/>
    </row>
    <row r="56" spans="1:6" ht="19.2" customHeight="1">
      <c r="A56" s="53"/>
      <c r="B56" s="41" t="s">
        <v>128</v>
      </c>
      <c r="C56" s="80" t="s">
        <v>528</v>
      </c>
      <c r="D56" s="42">
        <v>1</v>
      </c>
      <c r="E56" s="123">
        <f t="shared" si="1"/>
        <v>1.4925373134328358E-2</v>
      </c>
      <c r="F56" s="54"/>
    </row>
    <row r="57" spans="1:6" ht="19.2" customHeight="1">
      <c r="A57" s="53"/>
      <c r="B57" s="39" t="s">
        <v>526</v>
      </c>
      <c r="C57" s="81" t="s">
        <v>501</v>
      </c>
      <c r="D57" s="40">
        <v>1</v>
      </c>
      <c r="E57" s="122">
        <f t="shared" si="1"/>
        <v>1.4925373134328358E-2</v>
      </c>
      <c r="F57" s="54"/>
    </row>
    <row r="58" spans="1:6" ht="19.2" customHeight="1">
      <c r="A58" s="53"/>
      <c r="B58" s="41" t="s">
        <v>356</v>
      </c>
      <c r="C58" s="80" t="s">
        <v>470</v>
      </c>
      <c r="D58" s="42">
        <v>1</v>
      </c>
      <c r="E58" s="123">
        <f t="shared" si="1"/>
        <v>1.4925373134328358E-2</v>
      </c>
      <c r="F58" s="54"/>
    </row>
    <row r="59" spans="1:6" ht="19.2" customHeight="1">
      <c r="A59" s="53"/>
      <c r="B59" s="39" t="s">
        <v>76</v>
      </c>
      <c r="C59" s="81" t="s">
        <v>444</v>
      </c>
      <c r="D59" s="40">
        <v>1</v>
      </c>
      <c r="E59" s="122">
        <f t="shared" si="1"/>
        <v>1.4925373134328358E-2</v>
      </c>
      <c r="F59" s="54"/>
    </row>
    <row r="60" spans="1:6" ht="19.2" customHeight="1">
      <c r="A60" s="53"/>
      <c r="B60" s="41" t="s">
        <v>74</v>
      </c>
      <c r="C60" s="80" t="s">
        <v>441</v>
      </c>
      <c r="D60" s="42">
        <v>1</v>
      </c>
      <c r="E60" s="123">
        <f t="shared" si="1"/>
        <v>1.4925373134328358E-2</v>
      </c>
      <c r="F60" s="54"/>
    </row>
    <row r="61" spans="1:6" ht="19.2" customHeight="1">
      <c r="A61" s="53"/>
      <c r="B61" s="39" t="s">
        <v>295</v>
      </c>
      <c r="C61" s="81" t="s">
        <v>447</v>
      </c>
      <c r="D61" s="40">
        <v>1</v>
      </c>
      <c r="E61" s="122">
        <f t="shared" si="1"/>
        <v>1.4925373134328358E-2</v>
      </c>
      <c r="F61" s="54"/>
    </row>
    <row r="62" spans="1:6" ht="19.2" customHeight="1">
      <c r="A62" s="53"/>
      <c r="B62" s="41" t="s">
        <v>475</v>
      </c>
      <c r="C62" s="80" t="s">
        <v>501</v>
      </c>
      <c r="D62" s="42">
        <v>1</v>
      </c>
      <c r="E62" s="123">
        <f t="shared" si="1"/>
        <v>1.4925373134328358E-2</v>
      </c>
      <c r="F62" s="54"/>
    </row>
    <row r="63" spans="1:6" ht="19.2" customHeight="1">
      <c r="A63" s="53"/>
      <c r="B63" s="148" t="s">
        <v>540</v>
      </c>
      <c r="C63" s="233" t="s">
        <v>440</v>
      </c>
      <c r="D63" s="149">
        <v>1</v>
      </c>
      <c r="E63" s="150">
        <f t="shared" si="1"/>
        <v>1.4925373134328358E-2</v>
      </c>
      <c r="F63" s="54"/>
    </row>
    <row r="64" spans="1:6" ht="19.2" customHeight="1">
      <c r="A64" s="53"/>
      <c r="B64" s="41" t="s">
        <v>540</v>
      </c>
      <c r="C64" s="80" t="s">
        <v>469</v>
      </c>
      <c r="D64" s="42">
        <v>1</v>
      </c>
      <c r="E64" s="123">
        <f t="shared" si="1"/>
        <v>1.4925373134328358E-2</v>
      </c>
      <c r="F64" s="54"/>
    </row>
    <row r="65" spans="1:6" ht="19.2" customHeight="1">
      <c r="A65" s="53"/>
      <c r="B65" s="39" t="s">
        <v>445</v>
      </c>
      <c r="C65" s="81" t="s">
        <v>514</v>
      </c>
      <c r="D65" s="40">
        <v>1</v>
      </c>
      <c r="E65" s="122">
        <f t="shared" si="1"/>
        <v>1.4925373134328358E-2</v>
      </c>
      <c r="F65" s="54"/>
    </row>
    <row r="66" spans="1:6" ht="19.2" customHeight="1">
      <c r="A66" s="53"/>
      <c r="B66" s="41" t="s">
        <v>445</v>
      </c>
      <c r="C66" s="80" t="s">
        <v>440</v>
      </c>
      <c r="D66" s="42">
        <v>1</v>
      </c>
      <c r="E66" s="123">
        <f t="shared" si="1"/>
        <v>1.4925373134328358E-2</v>
      </c>
      <c r="F66" s="54"/>
    </row>
    <row r="67" spans="1:6" ht="19.2" customHeight="1">
      <c r="A67" s="53"/>
      <c r="B67" s="148" t="s">
        <v>535</v>
      </c>
      <c r="C67" s="233" t="s">
        <v>440</v>
      </c>
      <c r="D67" s="149">
        <v>1</v>
      </c>
      <c r="E67" s="150">
        <f t="shared" si="1"/>
        <v>1.4925373134328358E-2</v>
      </c>
      <c r="F67" s="54"/>
    </row>
    <row r="68" spans="1:6" ht="19.2" customHeight="1">
      <c r="A68" s="53"/>
      <c r="B68" s="41" t="s">
        <v>152</v>
      </c>
      <c r="C68" s="80" t="s">
        <v>521</v>
      </c>
      <c r="D68" s="42">
        <v>1</v>
      </c>
      <c r="E68" s="123">
        <f t="shared" si="1"/>
        <v>1.4925373134328358E-2</v>
      </c>
      <c r="F68" s="54"/>
    </row>
    <row r="69" spans="1:6" ht="21" customHeight="1">
      <c r="A69" s="53"/>
      <c r="B69" s="69" t="s">
        <v>12</v>
      </c>
      <c r="C69" s="246"/>
      <c r="D69" s="68">
        <f>SUM(D39:D68)</f>
        <v>67</v>
      </c>
      <c r="E69" s="124">
        <f>SUM(E39:E68)</f>
        <v>1.0000000000000009</v>
      </c>
      <c r="F69" s="54"/>
    </row>
    <row r="70" spans="1:6" ht="3.6" customHeight="1">
      <c r="A70" s="55"/>
      <c r="B70" s="56"/>
      <c r="C70" s="247"/>
      <c r="D70" s="63"/>
      <c r="E70" s="63"/>
      <c r="F70" s="57"/>
    </row>
    <row r="71" spans="1:6" ht="21" customHeight="1">
      <c r="A71" s="145"/>
      <c r="B71" s="145"/>
      <c r="C71" s="249"/>
      <c r="D71" s="201"/>
      <c r="E71" s="201"/>
      <c r="F71" s="145"/>
    </row>
    <row r="72" spans="1:6" ht="21" customHeight="1">
      <c r="A72" s="145"/>
      <c r="B72" s="145"/>
      <c r="C72" s="249"/>
      <c r="D72" s="201"/>
      <c r="E72" s="201"/>
      <c r="F72" s="145"/>
    </row>
    <row r="73" spans="1:6" ht="1.8" customHeight="1">
      <c r="A73" s="66"/>
      <c r="B73" s="67"/>
      <c r="C73" s="245"/>
      <c r="D73" s="72"/>
      <c r="E73" s="72"/>
      <c r="F73" s="52"/>
    </row>
    <row r="74" spans="1:6" ht="27" customHeight="1">
      <c r="A74" s="53"/>
      <c r="B74" s="275" t="s">
        <v>404</v>
      </c>
      <c r="C74" s="275"/>
      <c r="D74" s="275"/>
      <c r="E74" s="275"/>
      <c r="F74" s="54"/>
    </row>
    <row r="75" spans="1:6" ht="29.4" customHeight="1">
      <c r="A75" s="53"/>
      <c r="B75" s="133" t="s">
        <v>71</v>
      </c>
      <c r="C75" s="118" t="s">
        <v>594</v>
      </c>
      <c r="D75" s="118" t="s">
        <v>72</v>
      </c>
      <c r="E75" s="118" t="s">
        <v>215</v>
      </c>
      <c r="F75" s="54"/>
    </row>
    <row r="76" spans="1:6" ht="18.600000000000001" customHeight="1">
      <c r="A76" s="53"/>
      <c r="B76" s="39" t="s">
        <v>73</v>
      </c>
      <c r="C76" s="81" t="s">
        <v>438</v>
      </c>
      <c r="D76" s="40">
        <v>3</v>
      </c>
      <c r="E76" s="122">
        <f>D76/$D$79</f>
        <v>0.5</v>
      </c>
      <c r="F76" s="54"/>
    </row>
    <row r="77" spans="1:6" ht="18.600000000000001" customHeight="1">
      <c r="A77" s="53"/>
      <c r="B77" s="41" t="s">
        <v>526</v>
      </c>
      <c r="C77" s="80" t="s">
        <v>440</v>
      </c>
      <c r="D77" s="42">
        <v>2</v>
      </c>
      <c r="E77" s="123">
        <f>D77/$D$79</f>
        <v>0.33333333333333331</v>
      </c>
      <c r="F77" s="54"/>
    </row>
    <row r="78" spans="1:6" ht="18.600000000000001" customHeight="1">
      <c r="A78" s="53"/>
      <c r="B78" s="39" t="s">
        <v>526</v>
      </c>
      <c r="C78" s="81" t="s">
        <v>470</v>
      </c>
      <c r="D78" s="40">
        <v>1</v>
      </c>
      <c r="E78" s="122">
        <f>D78/$D$79</f>
        <v>0.16666666666666666</v>
      </c>
      <c r="F78" s="54"/>
    </row>
    <row r="79" spans="1:6" ht="18.600000000000001" customHeight="1">
      <c r="A79" s="53"/>
      <c r="B79" s="69" t="s">
        <v>12</v>
      </c>
      <c r="C79" s="246"/>
      <c r="D79" s="68">
        <f>SUM(D76:D78)</f>
        <v>6</v>
      </c>
      <c r="E79" s="124">
        <f>SUM(E76:E78)</f>
        <v>0.99999999999999989</v>
      </c>
      <c r="F79" s="54"/>
    </row>
    <row r="80" spans="1:6" ht="6.6" customHeight="1">
      <c r="A80" s="55"/>
      <c r="B80" s="56"/>
      <c r="C80" s="247"/>
      <c r="D80" s="63"/>
      <c r="E80" s="63"/>
      <c r="F80" s="57"/>
    </row>
    <row r="81" spans="1:7" ht="19.2" customHeight="1">
      <c r="A81" s="145"/>
      <c r="B81" s="145"/>
      <c r="C81" s="249"/>
      <c r="D81" s="201"/>
      <c r="E81" s="201"/>
      <c r="F81" s="145"/>
    </row>
    <row r="82" spans="1:7" ht="19.2" customHeight="1">
      <c r="A82" s="145"/>
      <c r="B82" s="145"/>
      <c r="C82" s="249"/>
      <c r="D82" s="201"/>
      <c r="E82" s="201"/>
      <c r="F82" s="145"/>
    </row>
    <row r="83" spans="1:7" ht="3.6" customHeight="1">
      <c r="A83" s="66"/>
      <c r="B83" s="67"/>
      <c r="C83" s="245"/>
      <c r="D83" s="72"/>
      <c r="E83" s="72"/>
      <c r="F83" s="52"/>
    </row>
    <row r="84" spans="1:7" ht="27" customHeight="1">
      <c r="A84" s="53"/>
      <c r="B84" s="275" t="s">
        <v>122</v>
      </c>
      <c r="C84" s="275"/>
      <c r="D84" s="275"/>
      <c r="E84" s="275"/>
      <c r="F84" s="54"/>
    </row>
    <row r="85" spans="1:7" ht="27.6" customHeight="1">
      <c r="A85" s="53"/>
      <c r="B85" s="133" t="s">
        <v>71</v>
      </c>
      <c r="C85" s="118" t="s">
        <v>594</v>
      </c>
      <c r="D85" s="118" t="s">
        <v>72</v>
      </c>
      <c r="E85" s="118" t="s">
        <v>215</v>
      </c>
      <c r="F85" s="54"/>
      <c r="G85" s="65"/>
    </row>
    <row r="86" spans="1:7" ht="19.5" customHeight="1">
      <c r="A86" s="53"/>
      <c r="B86" s="39" t="s">
        <v>73</v>
      </c>
      <c r="C86" s="81" t="s">
        <v>438</v>
      </c>
      <c r="D86" s="40">
        <v>3</v>
      </c>
      <c r="E86" s="122">
        <f>D86/$D$88</f>
        <v>0.75</v>
      </c>
      <c r="F86" s="54"/>
      <c r="G86" s="65"/>
    </row>
    <row r="87" spans="1:7" ht="19.5" customHeight="1">
      <c r="A87" s="53"/>
      <c r="B87" s="41" t="s">
        <v>74</v>
      </c>
      <c r="C87" s="80" t="s">
        <v>441</v>
      </c>
      <c r="D87" s="42">
        <v>1</v>
      </c>
      <c r="E87" s="123">
        <f>D87/$D$88</f>
        <v>0.25</v>
      </c>
      <c r="F87" s="54"/>
      <c r="G87" s="65"/>
    </row>
    <row r="88" spans="1:7" ht="19.8" customHeight="1">
      <c r="A88" s="53"/>
      <c r="B88" s="69" t="s">
        <v>12</v>
      </c>
      <c r="C88" s="246"/>
      <c r="D88" s="68">
        <f>SUM(D86:D87)</f>
        <v>4</v>
      </c>
      <c r="E88" s="124">
        <f>SUM(E86:E87)</f>
        <v>1</v>
      </c>
      <c r="F88" s="54"/>
      <c r="G88" s="65"/>
    </row>
    <row r="89" spans="1:7" ht="4.8" customHeight="1">
      <c r="A89" s="55"/>
      <c r="B89" s="56"/>
      <c r="C89" s="247"/>
      <c r="D89" s="63"/>
      <c r="E89" s="63"/>
      <c r="F89" s="57"/>
      <c r="G89" s="65"/>
    </row>
    <row r="90" spans="1:7" ht="19.2" customHeight="1"/>
    <row r="91" spans="1:7" ht="20.399999999999999" customHeight="1"/>
    <row r="92" spans="1:7" ht="4.2" customHeight="1">
      <c r="A92" s="66"/>
      <c r="B92" s="67"/>
      <c r="C92" s="245"/>
      <c r="D92" s="72"/>
      <c r="E92" s="72"/>
      <c r="F92" s="52"/>
    </row>
    <row r="93" spans="1:7" ht="27" customHeight="1">
      <c r="A93" s="53"/>
      <c r="B93" s="275" t="s">
        <v>260</v>
      </c>
      <c r="C93" s="275"/>
      <c r="D93" s="275"/>
      <c r="E93" s="275"/>
      <c r="F93" s="54"/>
    </row>
    <row r="94" spans="1:7" ht="27.6" customHeight="1">
      <c r="A94" s="53"/>
      <c r="B94" s="133" t="s">
        <v>71</v>
      </c>
      <c r="C94" s="118" t="s">
        <v>594</v>
      </c>
      <c r="D94" s="118" t="s">
        <v>72</v>
      </c>
      <c r="E94" s="118" t="s">
        <v>215</v>
      </c>
      <c r="F94" s="54"/>
    </row>
    <row r="95" spans="1:7" ht="19.2" customHeight="1">
      <c r="A95" s="53"/>
      <c r="B95" s="39" t="s">
        <v>73</v>
      </c>
      <c r="C95" s="81" t="s">
        <v>438</v>
      </c>
      <c r="D95" s="40">
        <v>6</v>
      </c>
      <c r="E95" s="122">
        <f>D95/$D$114</f>
        <v>0.19354838709677419</v>
      </c>
      <c r="F95" s="54"/>
    </row>
    <row r="96" spans="1:7" ht="19.2" customHeight="1">
      <c r="A96" s="53"/>
      <c r="B96" s="41" t="s">
        <v>76</v>
      </c>
      <c r="C96" s="80" t="s">
        <v>444</v>
      </c>
      <c r="D96" s="42">
        <v>3</v>
      </c>
      <c r="E96" s="123">
        <f t="shared" ref="E96:E113" si="2">D96/$D$114</f>
        <v>9.6774193548387094E-2</v>
      </c>
      <c r="F96" s="54"/>
    </row>
    <row r="97" spans="1:6" ht="19.2" customHeight="1">
      <c r="A97" s="53"/>
      <c r="B97" s="39" t="s">
        <v>357</v>
      </c>
      <c r="C97" s="81" t="s">
        <v>447</v>
      </c>
      <c r="D97" s="40">
        <v>3</v>
      </c>
      <c r="E97" s="122">
        <f t="shared" si="2"/>
        <v>9.6774193548387094E-2</v>
      </c>
      <c r="F97" s="54"/>
    </row>
    <row r="98" spans="1:6" ht="19.2" customHeight="1">
      <c r="A98" s="53"/>
      <c r="B98" s="41" t="s">
        <v>533</v>
      </c>
      <c r="C98" s="80" t="s">
        <v>440</v>
      </c>
      <c r="D98" s="42">
        <v>2</v>
      </c>
      <c r="E98" s="123">
        <f t="shared" si="2"/>
        <v>6.4516129032258063E-2</v>
      </c>
      <c r="F98" s="54"/>
    </row>
    <row r="99" spans="1:6" ht="19.2" customHeight="1">
      <c r="A99" s="53"/>
      <c r="B99" s="39" t="s">
        <v>295</v>
      </c>
      <c r="C99" s="81" t="s">
        <v>501</v>
      </c>
      <c r="D99" s="40">
        <v>2</v>
      </c>
      <c r="E99" s="122">
        <f t="shared" si="2"/>
        <v>6.4516129032258063E-2</v>
      </c>
      <c r="F99" s="54"/>
    </row>
    <row r="100" spans="1:6" ht="19.2" customHeight="1">
      <c r="A100" s="53"/>
      <c r="B100" s="41" t="s">
        <v>450</v>
      </c>
      <c r="C100" s="80" t="s">
        <v>440</v>
      </c>
      <c r="D100" s="42">
        <v>2</v>
      </c>
      <c r="E100" s="123">
        <f t="shared" si="2"/>
        <v>6.4516129032258063E-2</v>
      </c>
      <c r="F100" s="54"/>
    </row>
    <row r="101" spans="1:6" ht="19.2" customHeight="1">
      <c r="A101" s="53"/>
      <c r="B101" s="39" t="s">
        <v>362</v>
      </c>
      <c r="C101" s="81" t="s">
        <v>509</v>
      </c>
      <c r="D101" s="40">
        <v>1</v>
      </c>
      <c r="E101" s="122">
        <f t="shared" si="2"/>
        <v>3.2258064516129031E-2</v>
      </c>
      <c r="F101" s="54"/>
    </row>
    <row r="102" spans="1:6" ht="19.2" customHeight="1">
      <c r="A102" s="53"/>
      <c r="B102" s="41" t="s">
        <v>96</v>
      </c>
      <c r="C102" s="80" t="s">
        <v>444</v>
      </c>
      <c r="D102" s="42">
        <v>1</v>
      </c>
      <c r="E102" s="123">
        <f t="shared" si="2"/>
        <v>3.2258064516129031E-2</v>
      </c>
      <c r="F102" s="54"/>
    </row>
    <row r="103" spans="1:6" ht="19.2" customHeight="1">
      <c r="A103" s="53"/>
      <c r="B103" s="39" t="s">
        <v>536</v>
      </c>
      <c r="C103" s="81" t="s">
        <v>440</v>
      </c>
      <c r="D103" s="40">
        <v>1</v>
      </c>
      <c r="E103" s="122">
        <f t="shared" si="2"/>
        <v>3.2258064516129031E-2</v>
      </c>
      <c r="F103" s="54"/>
    </row>
    <row r="104" spans="1:6" ht="19.2" customHeight="1">
      <c r="A104" s="53"/>
      <c r="B104" s="41" t="s">
        <v>358</v>
      </c>
      <c r="C104" s="80" t="s">
        <v>531</v>
      </c>
      <c r="D104" s="42">
        <v>1</v>
      </c>
      <c r="E104" s="123">
        <f t="shared" si="2"/>
        <v>3.2258064516129031E-2</v>
      </c>
      <c r="F104" s="54"/>
    </row>
    <row r="105" spans="1:6" ht="19.2" customHeight="1">
      <c r="A105" s="53"/>
      <c r="B105" s="39" t="s">
        <v>133</v>
      </c>
      <c r="C105" s="81" t="s">
        <v>441</v>
      </c>
      <c r="D105" s="40">
        <v>1</v>
      </c>
      <c r="E105" s="122">
        <f t="shared" si="2"/>
        <v>3.2258064516129031E-2</v>
      </c>
      <c r="F105" s="54"/>
    </row>
    <row r="106" spans="1:6" ht="19.2" customHeight="1">
      <c r="A106" s="53"/>
      <c r="B106" s="41" t="s">
        <v>361</v>
      </c>
      <c r="C106" s="80" t="s">
        <v>469</v>
      </c>
      <c r="D106" s="42">
        <v>1</v>
      </c>
      <c r="E106" s="123">
        <f t="shared" si="2"/>
        <v>3.2258064516129031E-2</v>
      </c>
      <c r="F106" s="54"/>
    </row>
    <row r="107" spans="1:6" ht="19.2" customHeight="1">
      <c r="A107" s="53"/>
      <c r="B107" s="39" t="s">
        <v>135</v>
      </c>
      <c r="C107" s="81" t="s">
        <v>501</v>
      </c>
      <c r="D107" s="40">
        <v>1</v>
      </c>
      <c r="E107" s="122">
        <f t="shared" si="2"/>
        <v>3.2258064516129031E-2</v>
      </c>
      <c r="F107" s="54"/>
    </row>
    <row r="108" spans="1:6" ht="16.8" customHeight="1">
      <c r="A108" s="53"/>
      <c r="B108" s="41" t="s">
        <v>359</v>
      </c>
      <c r="C108" s="80" t="s">
        <v>464</v>
      </c>
      <c r="D108" s="42">
        <v>1</v>
      </c>
      <c r="E108" s="123">
        <f t="shared" si="2"/>
        <v>3.2258064516129031E-2</v>
      </c>
      <c r="F108" s="54"/>
    </row>
    <row r="109" spans="1:6" ht="19.2" customHeight="1">
      <c r="A109" s="53"/>
      <c r="B109" s="148" t="s">
        <v>360</v>
      </c>
      <c r="C109" s="233" t="s">
        <v>542</v>
      </c>
      <c r="D109" s="149">
        <v>1</v>
      </c>
      <c r="E109" s="122">
        <f t="shared" si="2"/>
        <v>3.2258064516129031E-2</v>
      </c>
      <c r="F109" s="54"/>
    </row>
    <row r="110" spans="1:6" ht="19.2" customHeight="1">
      <c r="A110" s="53"/>
      <c r="B110" s="41" t="s">
        <v>74</v>
      </c>
      <c r="C110" s="80" t="s">
        <v>441</v>
      </c>
      <c r="D110" s="42">
        <v>1</v>
      </c>
      <c r="E110" s="123">
        <f t="shared" si="2"/>
        <v>3.2258064516129031E-2</v>
      </c>
      <c r="F110" s="54"/>
    </row>
    <row r="111" spans="1:6" ht="19.2" customHeight="1">
      <c r="A111" s="53"/>
      <c r="B111" s="39" t="s">
        <v>526</v>
      </c>
      <c r="C111" s="81" t="s">
        <v>440</v>
      </c>
      <c r="D111" s="40">
        <v>1</v>
      </c>
      <c r="E111" s="122">
        <f t="shared" si="2"/>
        <v>3.2258064516129031E-2</v>
      </c>
      <c r="F111" s="54"/>
    </row>
    <row r="112" spans="1:6" ht="19.2" customHeight="1">
      <c r="A112" s="53"/>
      <c r="B112" s="41" t="s">
        <v>534</v>
      </c>
      <c r="C112" s="80" t="s">
        <v>440</v>
      </c>
      <c r="D112" s="42">
        <v>1</v>
      </c>
      <c r="E112" s="123">
        <f t="shared" si="2"/>
        <v>3.2258064516129031E-2</v>
      </c>
      <c r="F112" s="54"/>
    </row>
    <row r="113" spans="1:7" ht="19.2" customHeight="1">
      <c r="A113" s="53"/>
      <c r="B113" s="39" t="s">
        <v>295</v>
      </c>
      <c r="C113" s="81" t="s">
        <v>486</v>
      </c>
      <c r="D113" s="40">
        <v>1</v>
      </c>
      <c r="E113" s="122">
        <f t="shared" si="2"/>
        <v>3.2258064516129031E-2</v>
      </c>
      <c r="F113" s="54"/>
    </row>
    <row r="114" spans="1:7" ht="19.2" customHeight="1">
      <c r="A114" s="53"/>
      <c r="B114" s="69" t="s">
        <v>12</v>
      </c>
      <c r="C114" s="246"/>
      <c r="D114" s="68">
        <f>SUM(D95:D113)</f>
        <v>31</v>
      </c>
      <c r="E114" s="124">
        <f>SUM(E95:E113)</f>
        <v>0.99999999999999956</v>
      </c>
      <c r="F114" s="54"/>
    </row>
    <row r="115" spans="1:7" ht="3.6" customHeight="1">
      <c r="A115" s="55"/>
      <c r="B115" s="187"/>
      <c r="C115" s="188"/>
      <c r="D115" s="63"/>
      <c r="E115" s="63"/>
      <c r="F115" s="57"/>
    </row>
    <row r="116" spans="1:7" ht="20.399999999999999" customHeight="1"/>
    <row r="117" spans="1:7" ht="20.399999999999999" customHeight="1"/>
    <row r="118" spans="1:7" ht="3.6" customHeight="1">
      <c r="A118" s="66"/>
      <c r="B118" s="67"/>
      <c r="C118" s="245"/>
      <c r="D118" s="72"/>
      <c r="E118" s="72"/>
      <c r="F118" s="52"/>
    </row>
    <row r="119" spans="1:7" ht="27" customHeight="1">
      <c r="A119" s="53"/>
      <c r="B119" s="275" t="s">
        <v>405</v>
      </c>
      <c r="C119" s="275"/>
      <c r="D119" s="275"/>
      <c r="E119" s="275"/>
      <c r="F119" s="54"/>
    </row>
    <row r="120" spans="1:7" ht="27.6" customHeight="1">
      <c r="A120" s="53"/>
      <c r="B120" s="133" t="s">
        <v>71</v>
      </c>
      <c r="C120" s="118" t="s">
        <v>594</v>
      </c>
      <c r="D120" s="118" t="s">
        <v>72</v>
      </c>
      <c r="E120" s="118" t="s">
        <v>215</v>
      </c>
      <c r="F120" s="54"/>
      <c r="G120" s="65"/>
    </row>
    <row r="121" spans="1:7" ht="19.5" customHeight="1">
      <c r="A121" s="53"/>
      <c r="B121" s="39" t="s">
        <v>73</v>
      </c>
      <c r="C121" s="81" t="s">
        <v>438</v>
      </c>
      <c r="D121" s="40">
        <v>2</v>
      </c>
      <c r="E121" s="146">
        <f>D121/D122</f>
        <v>1</v>
      </c>
      <c r="F121" s="54"/>
      <c r="G121" s="65"/>
    </row>
    <row r="122" spans="1:7" ht="19.8" customHeight="1">
      <c r="A122" s="53"/>
      <c r="B122" s="69" t="s">
        <v>12</v>
      </c>
      <c r="C122" s="246"/>
      <c r="D122" s="68">
        <f>SUM(D121:D121)</f>
        <v>2</v>
      </c>
      <c r="E122" s="124">
        <f>SUM(E121:E121)</f>
        <v>1</v>
      </c>
      <c r="F122" s="54"/>
      <c r="G122" s="65"/>
    </row>
    <row r="123" spans="1:7" ht="16.2" customHeight="1">
      <c r="A123" s="55"/>
      <c r="B123" s="187" t="s">
        <v>437</v>
      </c>
      <c r="C123" s="188"/>
      <c r="D123" s="63"/>
      <c r="E123" s="63"/>
      <c r="F123" s="57"/>
      <c r="G123" s="65"/>
    </row>
    <row r="124" spans="1:7" ht="19.2" customHeight="1"/>
  </sheetData>
  <mergeCells count="8">
    <mergeCell ref="B119:E119"/>
    <mergeCell ref="B93:E93"/>
    <mergeCell ref="B3:E3"/>
    <mergeCell ref="B4:E4"/>
    <mergeCell ref="B84:E84"/>
    <mergeCell ref="B7:E7"/>
    <mergeCell ref="B37:E37"/>
    <mergeCell ref="B74:E74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07"/>
  <sheetViews>
    <sheetView showGridLines="0" zoomScaleNormal="100" workbookViewId="0">
      <selection activeCell="B5" sqref="B5"/>
    </sheetView>
  </sheetViews>
  <sheetFormatPr defaultColWidth="11.5546875" defaultRowHeight="13.2"/>
  <cols>
    <col min="1" max="1" width="0.6640625" customWidth="1"/>
    <col min="2" max="2" width="88.21875" customWidth="1"/>
    <col min="3" max="3" width="32.6640625" customWidth="1"/>
    <col min="4" max="4" width="12" customWidth="1"/>
    <col min="5" max="5" width="12.6640625" customWidth="1"/>
    <col min="6" max="6" width="0.6640625" customWidth="1"/>
    <col min="7" max="7" width="2.6640625" customWidth="1"/>
  </cols>
  <sheetData>
    <row r="1" spans="1:6">
      <c r="B1" s="84" t="s">
        <v>29</v>
      </c>
      <c r="C1" s="84"/>
    </row>
    <row r="2" spans="1:6">
      <c r="B2" s="84"/>
      <c r="C2" s="84"/>
    </row>
    <row r="3" spans="1:6" ht="13.8">
      <c r="B3" s="276" t="s">
        <v>20</v>
      </c>
      <c r="C3" s="276"/>
      <c r="D3" s="276"/>
    </row>
    <row r="4" spans="1:6" ht="13.8">
      <c r="B4" s="276" t="s">
        <v>216</v>
      </c>
      <c r="C4" s="276"/>
      <c r="D4" s="276"/>
    </row>
    <row r="5" spans="1:6" ht="13.8">
      <c r="B5" s="192"/>
      <c r="C5" s="237"/>
      <c r="D5" s="192"/>
    </row>
    <row r="6" spans="1:6" ht="4.2" customHeight="1">
      <c r="A6" s="73"/>
      <c r="B6" s="74"/>
      <c r="C6" s="74"/>
      <c r="D6" s="74"/>
      <c r="E6" s="74"/>
      <c r="F6" s="46"/>
    </row>
    <row r="7" spans="1:6" ht="17.399999999999999">
      <c r="A7" s="47"/>
      <c r="B7" s="275" t="s">
        <v>231</v>
      </c>
      <c r="C7" s="275"/>
      <c r="D7" s="275"/>
      <c r="E7" s="275"/>
      <c r="F7" s="48"/>
    </row>
    <row r="8" spans="1:6" ht="26.4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6" ht="19.2" customHeight="1">
      <c r="A9" s="47"/>
      <c r="B9" s="39" t="s">
        <v>73</v>
      </c>
      <c r="C9" s="39" t="s">
        <v>438</v>
      </c>
      <c r="D9" s="40">
        <v>22</v>
      </c>
      <c r="E9" s="122">
        <f t="shared" ref="E9:E38" si="0">D9/$D$39</f>
        <v>0.30136986301369861</v>
      </c>
      <c r="F9" s="48"/>
    </row>
    <row r="10" spans="1:6" ht="19.2" customHeight="1">
      <c r="A10" s="47"/>
      <c r="B10" s="41" t="s">
        <v>446</v>
      </c>
      <c r="C10" s="41" t="s">
        <v>440</v>
      </c>
      <c r="D10" s="42">
        <v>6</v>
      </c>
      <c r="E10" s="123">
        <f t="shared" si="0"/>
        <v>8.2191780821917804E-2</v>
      </c>
      <c r="F10" s="48"/>
    </row>
    <row r="11" spans="1:6" ht="19.2" customHeight="1">
      <c r="A11" s="47"/>
      <c r="B11" s="39" t="s">
        <v>472</v>
      </c>
      <c r="C11" s="39" t="s">
        <v>440</v>
      </c>
      <c r="D11" s="40">
        <v>6</v>
      </c>
      <c r="E11" s="122">
        <f t="shared" si="0"/>
        <v>8.2191780821917804E-2</v>
      </c>
      <c r="F11" s="48"/>
    </row>
    <row r="12" spans="1:6" ht="19.2" customHeight="1">
      <c r="A12" s="47"/>
      <c r="B12" s="41" t="s">
        <v>445</v>
      </c>
      <c r="C12" s="41" t="s">
        <v>440</v>
      </c>
      <c r="D12" s="42">
        <v>5</v>
      </c>
      <c r="E12" s="123">
        <f t="shared" si="0"/>
        <v>6.8493150684931503E-2</v>
      </c>
      <c r="F12" s="48"/>
    </row>
    <row r="13" spans="1:6" ht="19.2" customHeight="1">
      <c r="A13" s="47"/>
      <c r="B13" s="39" t="s">
        <v>92</v>
      </c>
      <c r="C13" s="39" t="s">
        <v>508</v>
      </c>
      <c r="D13" s="40">
        <v>4</v>
      </c>
      <c r="E13" s="122">
        <f t="shared" si="0"/>
        <v>5.4794520547945202E-2</v>
      </c>
      <c r="F13" s="48"/>
    </row>
    <row r="14" spans="1:6" ht="19.2" customHeight="1">
      <c r="A14" s="47"/>
      <c r="B14" s="41" t="s">
        <v>452</v>
      </c>
      <c r="C14" s="41" t="s">
        <v>440</v>
      </c>
      <c r="D14" s="42">
        <v>3</v>
      </c>
      <c r="E14" s="123">
        <f t="shared" si="0"/>
        <v>4.1095890410958902E-2</v>
      </c>
      <c r="F14" s="48"/>
    </row>
    <row r="15" spans="1:6" ht="19.2" customHeight="1">
      <c r="A15" s="47"/>
      <c r="B15" s="39" t="s">
        <v>476</v>
      </c>
      <c r="C15" s="39" t="s">
        <v>440</v>
      </c>
      <c r="D15" s="40">
        <v>2</v>
      </c>
      <c r="E15" s="122">
        <f t="shared" si="0"/>
        <v>2.7397260273972601E-2</v>
      </c>
      <c r="F15" s="48"/>
    </row>
    <row r="16" spans="1:6" ht="19.2" customHeight="1">
      <c r="A16" s="47"/>
      <c r="B16" s="41" t="s">
        <v>451</v>
      </c>
      <c r="C16" s="41" t="s">
        <v>440</v>
      </c>
      <c r="D16" s="42">
        <v>2</v>
      </c>
      <c r="E16" s="123">
        <f t="shared" si="0"/>
        <v>2.7397260273972601E-2</v>
      </c>
      <c r="F16" s="48"/>
    </row>
    <row r="17" spans="1:6" ht="19.2" customHeight="1">
      <c r="A17" s="47"/>
      <c r="B17" s="39" t="s">
        <v>106</v>
      </c>
      <c r="C17" s="39" t="s">
        <v>466</v>
      </c>
      <c r="D17" s="40">
        <v>2</v>
      </c>
      <c r="E17" s="122">
        <f t="shared" si="0"/>
        <v>2.7397260273972601E-2</v>
      </c>
      <c r="F17" s="48"/>
    </row>
    <row r="18" spans="1:6" ht="19.2" customHeight="1">
      <c r="A18" s="47"/>
      <c r="B18" s="41" t="s">
        <v>546</v>
      </c>
      <c r="C18" s="41" t="s">
        <v>440</v>
      </c>
      <c r="D18" s="42">
        <v>1</v>
      </c>
      <c r="E18" s="123">
        <f t="shared" si="0"/>
        <v>1.3698630136986301E-2</v>
      </c>
      <c r="F18" s="48"/>
    </row>
    <row r="19" spans="1:6" ht="19.2" customHeight="1">
      <c r="A19" s="47"/>
      <c r="B19" s="39" t="s">
        <v>534</v>
      </c>
      <c r="C19" s="39" t="s">
        <v>508</v>
      </c>
      <c r="D19" s="40">
        <v>1</v>
      </c>
      <c r="E19" s="122">
        <f t="shared" si="0"/>
        <v>1.3698630136986301E-2</v>
      </c>
      <c r="F19" s="48"/>
    </row>
    <row r="20" spans="1:6" ht="19.2" customHeight="1">
      <c r="A20" s="47"/>
      <c r="B20" s="41" t="s">
        <v>442</v>
      </c>
      <c r="C20" s="41" t="s">
        <v>444</v>
      </c>
      <c r="D20" s="42">
        <v>1</v>
      </c>
      <c r="E20" s="123">
        <f t="shared" si="0"/>
        <v>1.3698630136986301E-2</v>
      </c>
      <c r="F20" s="48"/>
    </row>
    <row r="21" spans="1:6" ht="19.2" customHeight="1">
      <c r="A21" s="47"/>
      <c r="B21" s="39" t="s">
        <v>439</v>
      </c>
      <c r="C21" s="39" t="s">
        <v>440</v>
      </c>
      <c r="D21" s="40">
        <v>1</v>
      </c>
      <c r="E21" s="122">
        <f t="shared" si="0"/>
        <v>1.3698630136986301E-2</v>
      </c>
      <c r="F21" s="48"/>
    </row>
    <row r="22" spans="1:6" ht="19.2" customHeight="1">
      <c r="A22" s="47"/>
      <c r="B22" s="41" t="s">
        <v>526</v>
      </c>
      <c r="C22" s="41" t="s">
        <v>440</v>
      </c>
      <c r="D22" s="42">
        <v>1</v>
      </c>
      <c r="E22" s="123">
        <f t="shared" si="0"/>
        <v>1.3698630136986301E-2</v>
      </c>
      <c r="F22" s="48"/>
    </row>
    <row r="23" spans="1:6" ht="19.2" customHeight="1">
      <c r="A23" s="47"/>
      <c r="B23" s="39" t="s">
        <v>93</v>
      </c>
      <c r="C23" s="39" t="s">
        <v>461</v>
      </c>
      <c r="D23" s="40">
        <v>1</v>
      </c>
      <c r="E23" s="122">
        <f t="shared" si="0"/>
        <v>1.3698630136986301E-2</v>
      </c>
      <c r="F23" s="48"/>
    </row>
    <row r="24" spans="1:6" ht="19.2" customHeight="1">
      <c r="A24" s="47"/>
      <c r="B24" s="41" t="s">
        <v>171</v>
      </c>
      <c r="C24" s="41" t="s">
        <v>441</v>
      </c>
      <c r="D24" s="42">
        <v>1</v>
      </c>
      <c r="E24" s="123">
        <f t="shared" si="0"/>
        <v>1.3698630136986301E-2</v>
      </c>
      <c r="F24" s="48"/>
    </row>
    <row r="25" spans="1:6" ht="19.2" customHeight="1">
      <c r="A25" s="47"/>
      <c r="B25" s="39" t="s">
        <v>306</v>
      </c>
      <c r="C25" s="39" t="s">
        <v>545</v>
      </c>
      <c r="D25" s="40">
        <v>1</v>
      </c>
      <c r="E25" s="122">
        <f t="shared" si="0"/>
        <v>1.3698630136986301E-2</v>
      </c>
      <c r="F25" s="48"/>
    </row>
    <row r="26" spans="1:6" ht="19.2" customHeight="1">
      <c r="A26" s="47"/>
      <c r="B26" s="41" t="s">
        <v>361</v>
      </c>
      <c r="C26" s="41" t="s">
        <v>469</v>
      </c>
      <c r="D26" s="42">
        <v>1</v>
      </c>
      <c r="E26" s="123">
        <f t="shared" si="0"/>
        <v>1.3698630136986301E-2</v>
      </c>
      <c r="F26" s="48"/>
    </row>
    <row r="27" spans="1:6" ht="19.2" customHeight="1">
      <c r="A27" s="47"/>
      <c r="B27" s="39" t="s">
        <v>496</v>
      </c>
      <c r="C27" s="39" t="s">
        <v>440</v>
      </c>
      <c r="D27" s="40">
        <v>1</v>
      </c>
      <c r="E27" s="122">
        <f t="shared" si="0"/>
        <v>1.3698630136986301E-2</v>
      </c>
      <c r="F27" s="48"/>
    </row>
    <row r="28" spans="1:6" ht="19.2" customHeight="1">
      <c r="A28" s="47"/>
      <c r="B28" s="41" t="s">
        <v>477</v>
      </c>
      <c r="C28" s="41" t="s">
        <v>440</v>
      </c>
      <c r="D28" s="42">
        <v>1</v>
      </c>
      <c r="E28" s="123">
        <f t="shared" si="0"/>
        <v>1.3698630136986301E-2</v>
      </c>
      <c r="F28" s="48"/>
    </row>
    <row r="29" spans="1:6" ht="19.2" customHeight="1">
      <c r="A29" s="47"/>
      <c r="B29" s="39" t="s">
        <v>74</v>
      </c>
      <c r="C29" s="39" t="s">
        <v>441</v>
      </c>
      <c r="D29" s="40">
        <v>1</v>
      </c>
      <c r="E29" s="122">
        <f t="shared" si="0"/>
        <v>1.3698630136986301E-2</v>
      </c>
      <c r="F29" s="48"/>
    </row>
    <row r="30" spans="1:6" ht="19.2" customHeight="1">
      <c r="A30" s="47"/>
      <c r="B30" s="41" t="s">
        <v>105</v>
      </c>
      <c r="C30" s="41" t="s">
        <v>503</v>
      </c>
      <c r="D30" s="42">
        <v>1</v>
      </c>
      <c r="E30" s="123">
        <f t="shared" si="0"/>
        <v>1.3698630136986301E-2</v>
      </c>
      <c r="F30" s="48"/>
    </row>
    <row r="31" spans="1:6" ht="19.2" customHeight="1">
      <c r="A31" s="47"/>
      <c r="B31" s="39" t="s">
        <v>124</v>
      </c>
      <c r="C31" s="39" t="s">
        <v>514</v>
      </c>
      <c r="D31" s="40">
        <v>1</v>
      </c>
      <c r="E31" s="122">
        <f t="shared" si="0"/>
        <v>1.3698630136986301E-2</v>
      </c>
      <c r="F31" s="48"/>
    </row>
    <row r="32" spans="1:6" ht="19.2" customHeight="1">
      <c r="A32" s="47"/>
      <c r="B32" s="41" t="s">
        <v>134</v>
      </c>
      <c r="C32" s="41" t="s">
        <v>484</v>
      </c>
      <c r="D32" s="42">
        <v>1</v>
      </c>
      <c r="E32" s="123">
        <f t="shared" si="0"/>
        <v>1.3698630136986301E-2</v>
      </c>
      <c r="F32" s="48"/>
    </row>
    <row r="33" spans="1:6" ht="19.2" customHeight="1">
      <c r="A33" s="47"/>
      <c r="B33" s="39" t="s">
        <v>143</v>
      </c>
      <c r="C33" s="39" t="s">
        <v>470</v>
      </c>
      <c r="D33" s="40">
        <v>1</v>
      </c>
      <c r="E33" s="122">
        <f t="shared" si="0"/>
        <v>1.3698630136986301E-2</v>
      </c>
      <c r="F33" s="48"/>
    </row>
    <row r="34" spans="1:6" ht="19.2" customHeight="1">
      <c r="A34" s="47"/>
      <c r="B34" s="41" t="s">
        <v>145</v>
      </c>
      <c r="C34" s="41" t="s">
        <v>443</v>
      </c>
      <c r="D34" s="42">
        <v>1</v>
      </c>
      <c r="E34" s="123">
        <f t="shared" si="0"/>
        <v>1.3698630136986301E-2</v>
      </c>
      <c r="F34" s="48"/>
    </row>
    <row r="35" spans="1:6" ht="19.2" customHeight="1">
      <c r="A35" s="47"/>
      <c r="B35" s="39" t="s">
        <v>296</v>
      </c>
      <c r="C35" s="39" t="s">
        <v>443</v>
      </c>
      <c r="D35" s="40">
        <v>1</v>
      </c>
      <c r="E35" s="122">
        <f t="shared" si="0"/>
        <v>1.3698630136986301E-2</v>
      </c>
      <c r="F35" s="48"/>
    </row>
    <row r="36" spans="1:6" ht="19.2" customHeight="1">
      <c r="A36" s="47"/>
      <c r="B36" s="41" t="s">
        <v>363</v>
      </c>
      <c r="C36" s="41" t="s">
        <v>501</v>
      </c>
      <c r="D36" s="42">
        <v>1</v>
      </c>
      <c r="E36" s="123">
        <f t="shared" si="0"/>
        <v>1.3698630136986301E-2</v>
      </c>
      <c r="F36" s="48"/>
    </row>
    <row r="37" spans="1:6" ht="19.2" customHeight="1">
      <c r="A37" s="47"/>
      <c r="B37" s="39" t="s">
        <v>102</v>
      </c>
      <c r="C37" s="39" t="s">
        <v>468</v>
      </c>
      <c r="D37" s="40">
        <v>1</v>
      </c>
      <c r="E37" s="122">
        <f t="shared" si="0"/>
        <v>1.3698630136986301E-2</v>
      </c>
      <c r="F37" s="48"/>
    </row>
    <row r="38" spans="1:6" ht="19.2" customHeight="1">
      <c r="A38" s="47"/>
      <c r="B38" s="41" t="s">
        <v>540</v>
      </c>
      <c r="C38" s="41" t="s">
        <v>469</v>
      </c>
      <c r="D38" s="42">
        <v>1</v>
      </c>
      <c r="E38" s="123">
        <f t="shared" si="0"/>
        <v>1.3698630136986301E-2</v>
      </c>
      <c r="F38" s="48"/>
    </row>
    <row r="39" spans="1:6" ht="19.2" customHeight="1">
      <c r="A39" s="47"/>
      <c r="B39" s="69" t="s">
        <v>15</v>
      </c>
      <c r="C39" s="69"/>
      <c r="D39" s="98">
        <f>SUM(D9:D38)</f>
        <v>73</v>
      </c>
      <c r="E39" s="153">
        <f>SUM(E9:E38)</f>
        <v>1.0000000000000009</v>
      </c>
      <c r="F39" s="48"/>
    </row>
    <row r="40" spans="1:6" ht="7.2" customHeight="1">
      <c r="A40" s="49"/>
      <c r="B40" s="50"/>
      <c r="C40" s="50"/>
      <c r="D40" s="50"/>
      <c r="E40" s="50"/>
      <c r="F40" s="51"/>
    </row>
    <row r="41" spans="1:6" ht="13.8">
      <c r="B41" s="192"/>
      <c r="C41" s="237"/>
      <c r="D41" s="192"/>
    </row>
    <row r="42" spans="1:6" ht="13.8">
      <c r="B42" s="192"/>
      <c r="C42" s="237"/>
      <c r="D42" s="192"/>
    </row>
    <row r="43" spans="1:6" ht="6" customHeight="1">
      <c r="A43" s="73"/>
      <c r="B43" s="74"/>
      <c r="C43" s="74"/>
      <c r="D43" s="74"/>
      <c r="E43" s="74"/>
      <c r="F43" s="46"/>
    </row>
    <row r="44" spans="1:6" ht="17.399999999999999">
      <c r="A44" s="47"/>
      <c r="B44" s="275" t="s">
        <v>406</v>
      </c>
      <c r="C44" s="275"/>
      <c r="D44" s="275"/>
      <c r="E44" s="275"/>
      <c r="F44" s="48"/>
    </row>
    <row r="45" spans="1:6" ht="26.4">
      <c r="A45" s="47"/>
      <c r="B45" s="133" t="s">
        <v>71</v>
      </c>
      <c r="C45" s="118" t="s">
        <v>594</v>
      </c>
      <c r="D45" s="118" t="s">
        <v>72</v>
      </c>
      <c r="E45" s="118" t="s">
        <v>215</v>
      </c>
      <c r="F45" s="48"/>
    </row>
    <row r="46" spans="1:6" ht="19.2" customHeight="1">
      <c r="A46" s="47"/>
      <c r="B46" s="39" t="s">
        <v>479</v>
      </c>
      <c r="C46" s="39" t="s">
        <v>440</v>
      </c>
      <c r="D46" s="40">
        <v>12</v>
      </c>
      <c r="E46" s="122">
        <f t="shared" ref="E46:E58" si="1">D46/$D$59</f>
        <v>0.29268292682926828</v>
      </c>
      <c r="F46" s="48"/>
    </row>
    <row r="47" spans="1:6" ht="19.2" customHeight="1">
      <c r="A47" s="47"/>
      <c r="B47" s="41" t="s">
        <v>73</v>
      </c>
      <c r="C47" s="41" t="s">
        <v>438</v>
      </c>
      <c r="D47" s="42">
        <v>11</v>
      </c>
      <c r="E47" s="123">
        <f t="shared" si="1"/>
        <v>0.26829268292682928</v>
      </c>
      <c r="F47" s="48"/>
    </row>
    <row r="48" spans="1:6" ht="19.2" customHeight="1">
      <c r="A48" s="47"/>
      <c r="B48" s="39" t="s">
        <v>463</v>
      </c>
      <c r="C48" s="39" t="s">
        <v>440</v>
      </c>
      <c r="D48" s="40">
        <v>3</v>
      </c>
      <c r="E48" s="122">
        <f t="shared" si="1"/>
        <v>7.3170731707317069E-2</v>
      </c>
      <c r="F48" s="48"/>
    </row>
    <row r="49" spans="1:6" ht="19.2" customHeight="1">
      <c r="A49" s="47"/>
      <c r="B49" s="41" t="s">
        <v>445</v>
      </c>
      <c r="C49" s="41" t="s">
        <v>440</v>
      </c>
      <c r="D49" s="42">
        <v>3</v>
      </c>
      <c r="E49" s="123">
        <f t="shared" si="1"/>
        <v>7.3170731707317069E-2</v>
      </c>
      <c r="F49" s="48"/>
    </row>
    <row r="50" spans="1:6" ht="19.2" customHeight="1">
      <c r="A50" s="47"/>
      <c r="B50" s="39" t="s">
        <v>83</v>
      </c>
      <c r="C50" s="39" t="s">
        <v>441</v>
      </c>
      <c r="D50" s="40">
        <v>2</v>
      </c>
      <c r="E50" s="122">
        <f t="shared" si="1"/>
        <v>4.878048780487805E-2</v>
      </c>
      <c r="F50" s="48"/>
    </row>
    <row r="51" spans="1:6" ht="19.2" customHeight="1">
      <c r="A51" s="47"/>
      <c r="B51" s="41" t="s">
        <v>158</v>
      </c>
      <c r="C51" s="41" t="s">
        <v>485</v>
      </c>
      <c r="D51" s="42">
        <v>2</v>
      </c>
      <c r="E51" s="123">
        <f t="shared" si="1"/>
        <v>4.878048780487805E-2</v>
      </c>
      <c r="F51" s="48"/>
    </row>
    <row r="52" spans="1:6" ht="19.2" customHeight="1">
      <c r="A52" s="47"/>
      <c r="B52" s="39" t="s">
        <v>304</v>
      </c>
      <c r="C52" s="39" t="s">
        <v>528</v>
      </c>
      <c r="D52" s="40">
        <v>2</v>
      </c>
      <c r="E52" s="122">
        <f t="shared" si="1"/>
        <v>4.878048780487805E-2</v>
      </c>
      <c r="F52" s="48"/>
    </row>
    <row r="53" spans="1:6" ht="19.2" customHeight="1">
      <c r="A53" s="47"/>
      <c r="B53" s="41" t="s">
        <v>512</v>
      </c>
      <c r="C53" s="41" t="s">
        <v>440</v>
      </c>
      <c r="D53" s="42">
        <v>1</v>
      </c>
      <c r="E53" s="123">
        <f t="shared" si="1"/>
        <v>2.4390243902439025E-2</v>
      </c>
      <c r="F53" s="48"/>
    </row>
    <row r="54" spans="1:6" ht="19.2" customHeight="1">
      <c r="A54" s="47"/>
      <c r="B54" s="39" t="s">
        <v>332</v>
      </c>
      <c r="C54" s="39" t="s">
        <v>444</v>
      </c>
      <c r="D54" s="40">
        <v>1</v>
      </c>
      <c r="E54" s="122">
        <f t="shared" si="1"/>
        <v>2.4390243902439025E-2</v>
      </c>
      <c r="F54" s="48"/>
    </row>
    <row r="55" spans="1:6" ht="19.2" customHeight="1">
      <c r="A55" s="47"/>
      <c r="B55" s="41" t="s">
        <v>463</v>
      </c>
      <c r="C55" s="41" t="s">
        <v>485</v>
      </c>
      <c r="D55" s="42">
        <v>1</v>
      </c>
      <c r="E55" s="123">
        <f t="shared" si="1"/>
        <v>2.4390243902439025E-2</v>
      </c>
      <c r="F55" s="48"/>
    </row>
    <row r="56" spans="1:6" ht="19.2" customHeight="1">
      <c r="A56" s="47"/>
      <c r="B56" s="39" t="s">
        <v>559</v>
      </c>
      <c r="C56" s="39" t="s">
        <v>560</v>
      </c>
      <c r="D56" s="40">
        <v>1</v>
      </c>
      <c r="E56" s="122">
        <f t="shared" si="1"/>
        <v>2.4390243902439025E-2</v>
      </c>
      <c r="F56" s="48"/>
    </row>
    <row r="57" spans="1:6" ht="19.2" customHeight="1">
      <c r="A57" s="47"/>
      <c r="B57" s="41" t="s">
        <v>463</v>
      </c>
      <c r="C57" s="41" t="s">
        <v>505</v>
      </c>
      <c r="D57" s="42">
        <v>1</v>
      </c>
      <c r="E57" s="123">
        <f t="shared" si="1"/>
        <v>2.4390243902439025E-2</v>
      </c>
      <c r="F57" s="48"/>
    </row>
    <row r="58" spans="1:6" ht="19.2" customHeight="1">
      <c r="A58" s="47"/>
      <c r="B58" s="148" t="s">
        <v>554</v>
      </c>
      <c r="C58" s="148" t="s">
        <v>440</v>
      </c>
      <c r="D58" s="152">
        <v>1</v>
      </c>
      <c r="E58" s="122">
        <f t="shared" si="1"/>
        <v>2.4390243902439025E-2</v>
      </c>
      <c r="F58" s="48"/>
    </row>
    <row r="59" spans="1:6" ht="19.2" customHeight="1">
      <c r="A59" s="47"/>
      <c r="B59" s="69" t="s">
        <v>15</v>
      </c>
      <c r="C59" s="69"/>
      <c r="D59" s="98">
        <f>SUM(D46:D58)</f>
        <v>41</v>
      </c>
      <c r="E59" s="153">
        <f>SUM(E46:E58)</f>
        <v>1.0000000000000002</v>
      </c>
      <c r="F59" s="48"/>
    </row>
    <row r="60" spans="1:6" ht="4.2" customHeight="1">
      <c r="A60" s="49"/>
      <c r="B60" s="187"/>
      <c r="C60" s="187"/>
      <c r="D60" s="50"/>
      <c r="E60" s="50"/>
      <c r="F60" s="51"/>
    </row>
    <row r="61" spans="1:6">
      <c r="A61" s="151"/>
      <c r="B61" s="215"/>
      <c r="C61" s="215"/>
      <c r="D61" s="151"/>
      <c r="E61" s="151"/>
      <c r="F61" s="151"/>
    </row>
    <row r="62" spans="1:6">
      <c r="A62" s="151"/>
      <c r="B62" s="215"/>
      <c r="C62" s="215"/>
      <c r="D62" s="151"/>
      <c r="E62" s="151"/>
      <c r="F62" s="151"/>
    </row>
    <row r="63" spans="1:6" ht="4.2" customHeight="1">
      <c r="A63" s="73"/>
      <c r="B63" s="74"/>
      <c r="C63" s="74"/>
      <c r="D63" s="74"/>
      <c r="E63" s="74"/>
      <c r="F63" s="46"/>
    </row>
    <row r="64" spans="1:6" ht="17.399999999999999">
      <c r="A64" s="47"/>
      <c r="B64" s="275" t="s">
        <v>339</v>
      </c>
      <c r="C64" s="275"/>
      <c r="D64" s="275"/>
      <c r="E64" s="275"/>
      <c r="F64" s="48"/>
    </row>
    <row r="65" spans="1:6" ht="26.4">
      <c r="A65" s="47"/>
      <c r="B65" s="133" t="s">
        <v>71</v>
      </c>
      <c r="C65" s="118" t="s">
        <v>594</v>
      </c>
      <c r="D65" s="118" t="s">
        <v>72</v>
      </c>
      <c r="E65" s="118" t="s">
        <v>215</v>
      </c>
      <c r="F65" s="48"/>
    </row>
    <row r="66" spans="1:6" ht="19.2" customHeight="1">
      <c r="A66" s="47"/>
      <c r="B66" s="39" t="s">
        <v>73</v>
      </c>
      <c r="C66" s="39" t="s">
        <v>438</v>
      </c>
      <c r="D66" s="40">
        <v>8</v>
      </c>
      <c r="E66" s="122">
        <f t="shared" ref="E66:E77" si="2">D66/$D$79</f>
        <v>0.26666666666666666</v>
      </c>
      <c r="F66" s="48"/>
    </row>
    <row r="67" spans="1:6" ht="19.2" customHeight="1">
      <c r="A67" s="47"/>
      <c r="B67" s="41" t="s">
        <v>446</v>
      </c>
      <c r="C67" s="41" t="s">
        <v>440</v>
      </c>
      <c r="D67" s="42">
        <v>5</v>
      </c>
      <c r="E67" s="123">
        <f t="shared" si="2"/>
        <v>0.16666666666666666</v>
      </c>
      <c r="F67" s="48"/>
    </row>
    <row r="68" spans="1:6" ht="19.2" customHeight="1">
      <c r="A68" s="47"/>
      <c r="B68" s="39" t="s">
        <v>452</v>
      </c>
      <c r="C68" s="39" t="s">
        <v>440</v>
      </c>
      <c r="D68" s="40">
        <v>4</v>
      </c>
      <c r="E68" s="122">
        <f t="shared" si="2"/>
        <v>0.13333333333333333</v>
      </c>
      <c r="F68" s="48"/>
    </row>
    <row r="69" spans="1:6" ht="19.2" customHeight="1">
      <c r="A69" s="47"/>
      <c r="B69" s="41" t="s">
        <v>543</v>
      </c>
      <c r="C69" s="41" t="s">
        <v>440</v>
      </c>
      <c r="D69" s="42">
        <v>3</v>
      </c>
      <c r="E69" s="123">
        <f t="shared" si="2"/>
        <v>0.1</v>
      </c>
      <c r="F69" s="48"/>
    </row>
    <row r="70" spans="1:6" ht="19.2" customHeight="1">
      <c r="A70" s="47"/>
      <c r="B70" s="39" t="s">
        <v>492</v>
      </c>
      <c r="C70" s="39" t="s">
        <v>440</v>
      </c>
      <c r="D70" s="40">
        <v>2</v>
      </c>
      <c r="E70" s="122">
        <f t="shared" si="2"/>
        <v>6.6666666666666666E-2</v>
      </c>
      <c r="F70" s="48"/>
    </row>
    <row r="71" spans="1:6" ht="19.2" customHeight="1">
      <c r="A71" s="47"/>
      <c r="B71" s="41" t="s">
        <v>151</v>
      </c>
      <c r="C71" s="41" t="s">
        <v>466</v>
      </c>
      <c r="D71" s="42">
        <v>1</v>
      </c>
      <c r="E71" s="123">
        <f t="shared" si="2"/>
        <v>3.3333333333333333E-2</v>
      </c>
      <c r="F71" s="48"/>
    </row>
    <row r="72" spans="1:6" ht="19.2" customHeight="1">
      <c r="A72" s="47"/>
      <c r="B72" s="39" t="s">
        <v>471</v>
      </c>
      <c r="C72" s="39" t="s">
        <v>440</v>
      </c>
      <c r="D72" s="40">
        <v>1</v>
      </c>
      <c r="E72" s="122">
        <f t="shared" si="2"/>
        <v>3.3333333333333333E-2</v>
      </c>
      <c r="F72" s="48"/>
    </row>
    <row r="73" spans="1:6" ht="19.2" customHeight="1">
      <c r="A73" s="47"/>
      <c r="B73" s="41" t="s">
        <v>364</v>
      </c>
      <c r="C73" s="41" t="s">
        <v>484</v>
      </c>
      <c r="D73" s="42">
        <v>1</v>
      </c>
      <c r="E73" s="123">
        <f t="shared" si="2"/>
        <v>3.3333333333333333E-2</v>
      </c>
      <c r="F73" s="48"/>
    </row>
    <row r="74" spans="1:6" ht="19.2" customHeight="1">
      <c r="A74" s="47"/>
      <c r="B74" s="39" t="s">
        <v>194</v>
      </c>
      <c r="C74" s="39" t="s">
        <v>538</v>
      </c>
      <c r="D74" s="40">
        <v>1</v>
      </c>
      <c r="E74" s="122">
        <f t="shared" si="2"/>
        <v>3.3333333333333333E-2</v>
      </c>
      <c r="F74" s="48"/>
    </row>
    <row r="75" spans="1:6" ht="19.2" customHeight="1">
      <c r="A75" s="47"/>
      <c r="B75" s="41" t="s">
        <v>331</v>
      </c>
      <c r="C75" s="41" t="s">
        <v>547</v>
      </c>
      <c r="D75" s="42">
        <v>1</v>
      </c>
      <c r="E75" s="123">
        <f t="shared" si="2"/>
        <v>3.3333333333333333E-2</v>
      </c>
      <c r="F75" s="48"/>
    </row>
    <row r="76" spans="1:6" ht="19.2" customHeight="1">
      <c r="A76" s="47"/>
      <c r="B76" s="39" t="s">
        <v>93</v>
      </c>
      <c r="C76" s="39" t="s">
        <v>461</v>
      </c>
      <c r="D76" s="40">
        <v>1</v>
      </c>
      <c r="E76" s="122">
        <f t="shared" si="2"/>
        <v>3.3333333333333333E-2</v>
      </c>
      <c r="F76" s="48"/>
    </row>
    <row r="77" spans="1:6" ht="19.2" customHeight="1">
      <c r="A77" s="47"/>
      <c r="B77" s="41" t="s">
        <v>445</v>
      </c>
      <c r="C77" s="41" t="s">
        <v>440</v>
      </c>
      <c r="D77" s="42">
        <v>1</v>
      </c>
      <c r="E77" s="123">
        <f t="shared" si="2"/>
        <v>3.3333333333333333E-2</v>
      </c>
      <c r="F77" s="48"/>
    </row>
    <row r="78" spans="1:6" ht="19.2" customHeight="1">
      <c r="A78" s="47"/>
      <c r="B78" s="233" t="s">
        <v>191</v>
      </c>
      <c r="C78" s="233" t="s">
        <v>469</v>
      </c>
      <c r="D78" s="152">
        <v>1</v>
      </c>
      <c r="E78" s="122">
        <f>D76/$D$79</f>
        <v>3.3333333333333333E-2</v>
      </c>
      <c r="F78" s="48"/>
    </row>
    <row r="79" spans="1:6" ht="19.2" customHeight="1">
      <c r="A79" s="47"/>
      <c r="B79" s="69" t="s">
        <v>15</v>
      </c>
      <c r="C79" s="69"/>
      <c r="D79" s="98">
        <f>SUM(D66:D78)</f>
        <v>30</v>
      </c>
      <c r="E79" s="153">
        <f>SUM(E66:E78)</f>
        <v>0.99999999999999989</v>
      </c>
      <c r="F79" s="48"/>
    </row>
    <row r="80" spans="1:6" ht="4.8" customHeight="1">
      <c r="A80" s="49"/>
      <c r="B80" s="187"/>
      <c r="C80" s="187"/>
      <c r="D80" s="50"/>
      <c r="E80" s="50"/>
      <c r="F80" s="51"/>
    </row>
    <row r="81" spans="1:7" ht="13.8">
      <c r="B81" s="192"/>
      <c r="C81" s="237"/>
      <c r="D81" s="192"/>
    </row>
    <row r="83" spans="1:7" ht="6" customHeight="1">
      <c r="A83" s="73"/>
      <c r="B83" s="74"/>
      <c r="C83" s="74"/>
      <c r="D83" s="74"/>
      <c r="E83" s="74"/>
      <c r="F83" s="46"/>
    </row>
    <row r="84" spans="1:7" ht="17.399999999999999">
      <c r="A84" s="47"/>
      <c r="B84" s="275" t="s">
        <v>407</v>
      </c>
      <c r="C84" s="275"/>
      <c r="D84" s="275"/>
      <c r="E84" s="275"/>
      <c r="F84" s="48"/>
    </row>
    <row r="85" spans="1:7" ht="26.4">
      <c r="A85" s="47"/>
      <c r="B85" s="133" t="s">
        <v>71</v>
      </c>
      <c r="C85" s="118" t="s">
        <v>594</v>
      </c>
      <c r="D85" s="118" t="s">
        <v>72</v>
      </c>
      <c r="E85" s="118" t="s">
        <v>215</v>
      </c>
      <c r="F85" s="48"/>
    </row>
    <row r="86" spans="1:7" ht="19.2" customHeight="1">
      <c r="A86" s="47"/>
      <c r="B86" s="39" t="s">
        <v>452</v>
      </c>
      <c r="C86" s="39" t="s">
        <v>440</v>
      </c>
      <c r="D86" s="40">
        <v>17</v>
      </c>
      <c r="E86" s="122">
        <f t="shared" ref="E86:E120" si="3">D86/$D$121</f>
        <v>0.21249999999999999</v>
      </c>
      <c r="F86" s="48"/>
      <c r="G86" s="20"/>
    </row>
    <row r="87" spans="1:7" ht="19.2" customHeight="1">
      <c r="A87" s="47"/>
      <c r="B87" s="41" t="s">
        <v>73</v>
      </c>
      <c r="C87" s="41" t="s">
        <v>438</v>
      </c>
      <c r="D87" s="42">
        <v>6</v>
      </c>
      <c r="E87" s="123">
        <f t="shared" si="3"/>
        <v>7.4999999999999997E-2</v>
      </c>
      <c r="F87" s="48"/>
      <c r="G87" s="20"/>
    </row>
    <row r="88" spans="1:7" ht="19.2" customHeight="1">
      <c r="A88" s="47"/>
      <c r="B88" s="39" t="s">
        <v>473</v>
      </c>
      <c r="C88" s="39" t="s">
        <v>440</v>
      </c>
      <c r="D88" s="40">
        <v>6</v>
      </c>
      <c r="E88" s="122">
        <f t="shared" si="3"/>
        <v>7.4999999999999997E-2</v>
      </c>
      <c r="F88" s="48"/>
      <c r="G88" s="20"/>
    </row>
    <row r="89" spans="1:7" ht="19.2" customHeight="1">
      <c r="A89" s="47"/>
      <c r="B89" s="41" t="s">
        <v>446</v>
      </c>
      <c r="C89" s="41" t="s">
        <v>440</v>
      </c>
      <c r="D89" s="42">
        <v>6</v>
      </c>
      <c r="E89" s="123">
        <f t="shared" si="3"/>
        <v>7.4999999999999997E-2</v>
      </c>
      <c r="F89" s="48"/>
      <c r="G89" s="20"/>
    </row>
    <row r="90" spans="1:7" ht="19.2" customHeight="1">
      <c r="A90" s="47"/>
      <c r="B90" s="39" t="s">
        <v>445</v>
      </c>
      <c r="C90" s="39" t="s">
        <v>440</v>
      </c>
      <c r="D90" s="40">
        <v>4</v>
      </c>
      <c r="E90" s="122">
        <f t="shared" si="3"/>
        <v>0.05</v>
      </c>
      <c r="F90" s="48"/>
      <c r="G90" s="20"/>
    </row>
    <row r="91" spans="1:7" ht="19.2" customHeight="1">
      <c r="A91" s="47"/>
      <c r="B91" s="41" t="s">
        <v>93</v>
      </c>
      <c r="C91" s="41" t="s">
        <v>461</v>
      </c>
      <c r="D91" s="42">
        <v>4</v>
      </c>
      <c r="E91" s="123">
        <f t="shared" si="3"/>
        <v>0.05</v>
      </c>
      <c r="F91" s="48"/>
      <c r="G91" s="20"/>
    </row>
    <row r="92" spans="1:7" ht="19.2" customHeight="1">
      <c r="A92" s="47"/>
      <c r="B92" s="39" t="s">
        <v>474</v>
      </c>
      <c r="C92" s="39" t="s">
        <v>440</v>
      </c>
      <c r="D92" s="40">
        <v>4</v>
      </c>
      <c r="E92" s="122">
        <f t="shared" si="3"/>
        <v>0.05</v>
      </c>
      <c r="F92" s="48"/>
      <c r="G92" s="20"/>
    </row>
    <row r="93" spans="1:7" ht="19.2" customHeight="1">
      <c r="A93" s="47"/>
      <c r="B93" s="41" t="s">
        <v>141</v>
      </c>
      <c r="C93" s="41" t="s">
        <v>443</v>
      </c>
      <c r="D93" s="42">
        <v>2</v>
      </c>
      <c r="E93" s="123">
        <f t="shared" si="3"/>
        <v>2.5000000000000001E-2</v>
      </c>
      <c r="F93" s="48"/>
      <c r="G93" s="20"/>
    </row>
    <row r="94" spans="1:7" ht="19.2" customHeight="1">
      <c r="A94" s="47"/>
      <c r="B94" s="39" t="s">
        <v>477</v>
      </c>
      <c r="C94" s="39" t="s">
        <v>440</v>
      </c>
      <c r="D94" s="40">
        <v>2</v>
      </c>
      <c r="E94" s="122">
        <f t="shared" si="3"/>
        <v>2.5000000000000001E-2</v>
      </c>
      <c r="F94" s="48"/>
      <c r="G94" s="20"/>
    </row>
    <row r="95" spans="1:7" ht="19.2" customHeight="1">
      <c r="A95" s="47"/>
      <c r="B95" s="41" t="s">
        <v>472</v>
      </c>
      <c r="C95" s="41" t="s">
        <v>440</v>
      </c>
      <c r="D95" s="42">
        <v>2</v>
      </c>
      <c r="E95" s="123">
        <f t="shared" si="3"/>
        <v>2.5000000000000001E-2</v>
      </c>
      <c r="F95" s="48"/>
      <c r="G95" s="20"/>
    </row>
    <row r="96" spans="1:7" ht="19.2" customHeight="1">
      <c r="A96" s="47"/>
      <c r="B96" s="39" t="s">
        <v>297</v>
      </c>
      <c r="C96" s="39" t="s">
        <v>542</v>
      </c>
      <c r="D96" s="40">
        <v>2</v>
      </c>
      <c r="E96" s="122">
        <f t="shared" si="3"/>
        <v>2.5000000000000001E-2</v>
      </c>
      <c r="F96" s="48"/>
      <c r="G96" s="20"/>
    </row>
    <row r="97" spans="1:7" ht="19.2" customHeight="1">
      <c r="A97" s="47"/>
      <c r="B97" s="41" t="s">
        <v>92</v>
      </c>
      <c r="C97" s="41" t="s">
        <v>508</v>
      </c>
      <c r="D97" s="42">
        <v>2</v>
      </c>
      <c r="E97" s="123">
        <f t="shared" si="3"/>
        <v>2.5000000000000001E-2</v>
      </c>
      <c r="F97" s="48"/>
      <c r="G97" s="20"/>
    </row>
    <row r="98" spans="1:7" ht="19.2" customHeight="1">
      <c r="A98" s="47"/>
      <c r="B98" s="39" t="s">
        <v>298</v>
      </c>
      <c r="C98" s="39" t="s">
        <v>538</v>
      </c>
      <c r="D98" s="40">
        <v>1</v>
      </c>
      <c r="E98" s="122">
        <f t="shared" si="3"/>
        <v>1.2500000000000001E-2</v>
      </c>
      <c r="F98" s="48"/>
      <c r="G98" s="20"/>
    </row>
    <row r="99" spans="1:7" ht="19.2" customHeight="1">
      <c r="A99" s="47"/>
      <c r="B99" s="41" t="s">
        <v>142</v>
      </c>
      <c r="C99" s="41" t="s">
        <v>529</v>
      </c>
      <c r="D99" s="42">
        <v>1</v>
      </c>
      <c r="E99" s="123">
        <f t="shared" si="3"/>
        <v>1.2500000000000001E-2</v>
      </c>
      <c r="F99" s="48"/>
      <c r="G99" s="20"/>
    </row>
    <row r="100" spans="1:7" ht="19.2" customHeight="1">
      <c r="A100" s="47"/>
      <c r="B100" s="39" t="s">
        <v>111</v>
      </c>
      <c r="C100" s="39" t="s">
        <v>503</v>
      </c>
      <c r="D100" s="40">
        <v>1</v>
      </c>
      <c r="E100" s="122">
        <f t="shared" si="3"/>
        <v>1.2500000000000001E-2</v>
      </c>
      <c r="F100" s="48"/>
      <c r="G100" s="20"/>
    </row>
    <row r="101" spans="1:7" ht="19.2" customHeight="1">
      <c r="A101" s="47"/>
      <c r="B101" s="41" t="s">
        <v>150</v>
      </c>
      <c r="C101" s="41" t="s">
        <v>466</v>
      </c>
      <c r="D101" s="42">
        <v>1</v>
      </c>
      <c r="E101" s="123">
        <f t="shared" si="3"/>
        <v>1.2500000000000001E-2</v>
      </c>
      <c r="F101" s="48"/>
      <c r="G101" s="20"/>
    </row>
    <row r="102" spans="1:7" ht="19.2" customHeight="1">
      <c r="A102" s="47"/>
      <c r="B102" s="39" t="s">
        <v>121</v>
      </c>
      <c r="C102" s="39" t="s">
        <v>484</v>
      </c>
      <c r="D102" s="40">
        <v>1</v>
      </c>
      <c r="E102" s="122">
        <f t="shared" si="3"/>
        <v>1.2500000000000001E-2</v>
      </c>
      <c r="F102" s="48"/>
      <c r="G102" s="20"/>
    </row>
    <row r="103" spans="1:7" ht="19.2" customHeight="1">
      <c r="A103" s="47"/>
      <c r="B103" s="41" t="s">
        <v>101</v>
      </c>
      <c r="C103" s="41" t="s">
        <v>441</v>
      </c>
      <c r="D103" s="42">
        <v>1</v>
      </c>
      <c r="E103" s="123">
        <f t="shared" si="3"/>
        <v>1.2500000000000001E-2</v>
      </c>
      <c r="F103" s="48"/>
      <c r="G103" s="20"/>
    </row>
    <row r="104" spans="1:7" ht="19.2" customHeight="1">
      <c r="A104" s="47"/>
      <c r="B104" s="39" t="s">
        <v>136</v>
      </c>
      <c r="C104" s="39" t="s">
        <v>521</v>
      </c>
      <c r="D104" s="40">
        <v>1</v>
      </c>
      <c r="E104" s="122">
        <f t="shared" si="3"/>
        <v>1.2500000000000001E-2</v>
      </c>
      <c r="F104" s="48"/>
      <c r="G104" s="20"/>
    </row>
    <row r="105" spans="1:7" ht="19.2" customHeight="1">
      <c r="A105" s="47"/>
      <c r="B105" s="41" t="s">
        <v>473</v>
      </c>
      <c r="C105" s="41" t="s">
        <v>486</v>
      </c>
      <c r="D105" s="42">
        <v>1</v>
      </c>
      <c r="E105" s="123">
        <f t="shared" si="3"/>
        <v>1.2500000000000001E-2</v>
      </c>
      <c r="F105" s="48"/>
      <c r="G105" s="20"/>
    </row>
    <row r="106" spans="1:7" ht="19.2" customHeight="1">
      <c r="A106" s="47"/>
      <c r="B106" s="39" t="s">
        <v>97</v>
      </c>
      <c r="C106" s="39" t="s">
        <v>553</v>
      </c>
      <c r="D106" s="40">
        <v>1</v>
      </c>
      <c r="E106" s="122">
        <f t="shared" si="3"/>
        <v>1.2500000000000001E-2</v>
      </c>
      <c r="F106" s="48"/>
      <c r="G106" s="20"/>
    </row>
    <row r="107" spans="1:7" ht="19.2" customHeight="1">
      <c r="A107" s="47"/>
      <c r="B107" s="41" t="s">
        <v>473</v>
      </c>
      <c r="C107" s="41" t="s">
        <v>461</v>
      </c>
      <c r="D107" s="42">
        <v>1</v>
      </c>
      <c r="E107" s="123">
        <f t="shared" si="3"/>
        <v>1.2500000000000001E-2</v>
      </c>
      <c r="F107" s="48"/>
      <c r="G107" s="20"/>
    </row>
    <row r="108" spans="1:7" ht="19.2" customHeight="1">
      <c r="A108" s="47"/>
      <c r="B108" s="39" t="s">
        <v>463</v>
      </c>
      <c r="C108" s="39" t="s">
        <v>440</v>
      </c>
      <c r="D108" s="40">
        <v>1</v>
      </c>
      <c r="E108" s="122">
        <f t="shared" si="3"/>
        <v>1.2500000000000001E-2</v>
      </c>
      <c r="F108" s="48"/>
      <c r="G108" s="20"/>
    </row>
    <row r="109" spans="1:7" ht="19.2" customHeight="1">
      <c r="A109" s="47"/>
      <c r="B109" s="41" t="s">
        <v>445</v>
      </c>
      <c r="C109" s="41" t="s">
        <v>466</v>
      </c>
      <c r="D109" s="42">
        <v>1</v>
      </c>
      <c r="E109" s="123">
        <f t="shared" si="3"/>
        <v>1.2500000000000001E-2</v>
      </c>
      <c r="F109" s="48"/>
      <c r="G109" s="20"/>
    </row>
    <row r="110" spans="1:7" ht="19.2" customHeight="1">
      <c r="A110" s="47"/>
      <c r="B110" s="39" t="s">
        <v>541</v>
      </c>
      <c r="C110" s="39" t="s">
        <v>440</v>
      </c>
      <c r="D110" s="40">
        <v>1</v>
      </c>
      <c r="E110" s="122">
        <f t="shared" si="3"/>
        <v>1.2500000000000001E-2</v>
      </c>
      <c r="F110" s="48"/>
      <c r="G110" s="20"/>
    </row>
    <row r="111" spans="1:7" ht="19.2" customHeight="1">
      <c r="A111" s="47"/>
      <c r="B111" s="41" t="s">
        <v>474</v>
      </c>
      <c r="C111" s="41" t="s">
        <v>470</v>
      </c>
      <c r="D111" s="42">
        <v>1</v>
      </c>
      <c r="E111" s="123">
        <f t="shared" si="3"/>
        <v>1.2500000000000001E-2</v>
      </c>
      <c r="F111" s="48"/>
      <c r="G111" s="20"/>
    </row>
    <row r="112" spans="1:7" ht="19.2" customHeight="1">
      <c r="A112" s="47"/>
      <c r="B112" s="39" t="s">
        <v>473</v>
      </c>
      <c r="C112" s="39" t="s">
        <v>548</v>
      </c>
      <c r="D112" s="40">
        <v>1</v>
      </c>
      <c r="E112" s="122">
        <f t="shared" si="3"/>
        <v>1.2500000000000001E-2</v>
      </c>
      <c r="F112" s="48"/>
      <c r="G112" s="20"/>
    </row>
    <row r="113" spans="1:7" ht="19.2" customHeight="1">
      <c r="A113" s="47"/>
      <c r="B113" s="41" t="s">
        <v>473</v>
      </c>
      <c r="C113" s="41" t="s">
        <v>462</v>
      </c>
      <c r="D113" s="42">
        <v>1</v>
      </c>
      <c r="E113" s="123">
        <f t="shared" si="3"/>
        <v>1.2500000000000001E-2</v>
      </c>
      <c r="F113" s="48"/>
      <c r="G113" s="20"/>
    </row>
    <row r="114" spans="1:7" ht="19.2" customHeight="1">
      <c r="A114" s="47"/>
      <c r="B114" s="39" t="s">
        <v>473</v>
      </c>
      <c r="C114" s="39" t="s">
        <v>466</v>
      </c>
      <c r="D114" s="40">
        <v>1</v>
      </c>
      <c r="E114" s="122">
        <f t="shared" si="3"/>
        <v>1.2500000000000001E-2</v>
      </c>
      <c r="F114" s="48"/>
      <c r="G114" s="20"/>
    </row>
    <row r="115" spans="1:7" ht="19.2" customHeight="1">
      <c r="A115" s="47"/>
      <c r="B115" s="41" t="s">
        <v>473</v>
      </c>
      <c r="C115" s="41" t="s">
        <v>503</v>
      </c>
      <c r="D115" s="42">
        <v>1</v>
      </c>
      <c r="E115" s="123">
        <f t="shared" si="3"/>
        <v>1.2500000000000001E-2</v>
      </c>
      <c r="F115" s="48"/>
      <c r="G115" s="20"/>
    </row>
    <row r="116" spans="1:7" ht="19.2" customHeight="1">
      <c r="A116" s="47"/>
      <c r="B116" s="39" t="s">
        <v>144</v>
      </c>
      <c r="C116" s="39" t="s">
        <v>464</v>
      </c>
      <c r="D116" s="40">
        <v>1</v>
      </c>
      <c r="E116" s="122">
        <f t="shared" si="3"/>
        <v>1.2500000000000001E-2</v>
      </c>
      <c r="F116" s="48"/>
      <c r="G116" s="20"/>
    </row>
    <row r="117" spans="1:7" ht="19.2" customHeight="1">
      <c r="A117" s="47"/>
      <c r="B117" s="41" t="s">
        <v>145</v>
      </c>
      <c r="C117" s="41" t="s">
        <v>443</v>
      </c>
      <c r="D117" s="42">
        <v>1</v>
      </c>
      <c r="E117" s="123">
        <f t="shared" si="3"/>
        <v>1.2500000000000001E-2</v>
      </c>
      <c r="F117" s="48"/>
      <c r="G117" s="20"/>
    </row>
    <row r="118" spans="1:7" ht="19.2" customHeight="1">
      <c r="A118" s="47"/>
      <c r="B118" s="39" t="s">
        <v>149</v>
      </c>
      <c r="C118" s="39" t="s">
        <v>555</v>
      </c>
      <c r="D118" s="40">
        <v>1</v>
      </c>
      <c r="E118" s="122">
        <f t="shared" si="3"/>
        <v>1.2500000000000001E-2</v>
      </c>
      <c r="F118" s="48"/>
      <c r="G118" s="20"/>
    </row>
    <row r="119" spans="1:7" ht="19.2" customHeight="1">
      <c r="A119" s="47"/>
      <c r="B119" s="41" t="s">
        <v>299</v>
      </c>
      <c r="C119" s="41" t="s">
        <v>545</v>
      </c>
      <c r="D119" s="42">
        <v>1</v>
      </c>
      <c r="E119" s="123">
        <f t="shared" si="3"/>
        <v>1.2500000000000001E-2</v>
      </c>
      <c r="F119" s="48"/>
      <c r="G119" s="20"/>
    </row>
    <row r="120" spans="1:7" ht="19.2" customHeight="1">
      <c r="A120" s="47"/>
      <c r="B120" s="148" t="s">
        <v>475</v>
      </c>
      <c r="C120" s="148" t="s">
        <v>466</v>
      </c>
      <c r="D120" s="152">
        <v>1</v>
      </c>
      <c r="E120" s="122">
        <f t="shared" si="3"/>
        <v>1.2500000000000001E-2</v>
      </c>
      <c r="F120" s="48"/>
      <c r="G120" s="20"/>
    </row>
    <row r="121" spans="1:7" ht="19.2" customHeight="1">
      <c r="A121" s="47"/>
      <c r="B121" s="69" t="s">
        <v>15</v>
      </c>
      <c r="C121" s="69"/>
      <c r="D121" s="98">
        <f>SUM(D86:D120)</f>
        <v>80</v>
      </c>
      <c r="E121" s="153">
        <f>SUM(E86:E120)</f>
        <v>0.99999999999999911</v>
      </c>
      <c r="F121" s="48"/>
    </row>
    <row r="122" spans="1:7" ht="5.4" customHeight="1">
      <c r="A122" s="49"/>
      <c r="B122" s="50"/>
      <c r="C122" s="50"/>
      <c r="D122" s="50"/>
      <c r="E122" s="50"/>
      <c r="F122" s="51"/>
    </row>
    <row r="125" spans="1:7" ht="5.4" customHeight="1">
      <c r="A125" s="73"/>
      <c r="B125" s="74"/>
      <c r="C125" s="74"/>
      <c r="D125" s="74"/>
      <c r="E125" s="74"/>
      <c r="F125" s="46"/>
    </row>
    <row r="126" spans="1:7" ht="17.399999999999999">
      <c r="A126" s="47"/>
      <c r="B126" s="275" t="s">
        <v>408</v>
      </c>
      <c r="C126" s="275"/>
      <c r="D126" s="275"/>
      <c r="E126" s="275"/>
      <c r="F126" s="48"/>
    </row>
    <row r="127" spans="1:7" ht="26.4">
      <c r="A127" s="47"/>
      <c r="B127" s="133" t="s">
        <v>71</v>
      </c>
      <c r="C127" s="118" t="s">
        <v>594</v>
      </c>
      <c r="D127" s="118" t="s">
        <v>72</v>
      </c>
      <c r="E127" s="118" t="s">
        <v>215</v>
      </c>
      <c r="F127" s="48"/>
    </row>
    <row r="128" spans="1:7" ht="19.8" customHeight="1">
      <c r="A128" s="47"/>
      <c r="B128" s="39" t="s">
        <v>446</v>
      </c>
      <c r="C128" s="39" t="s">
        <v>440</v>
      </c>
      <c r="D128" s="40">
        <v>23</v>
      </c>
      <c r="E128" s="122">
        <f t="shared" ref="E128:E156" si="4">D128/$D$157</f>
        <v>0.24210526315789474</v>
      </c>
      <c r="F128" s="48"/>
    </row>
    <row r="129" spans="1:6" ht="19.8" customHeight="1">
      <c r="A129" s="47"/>
      <c r="B129" s="41" t="s">
        <v>452</v>
      </c>
      <c r="C129" s="41" t="s">
        <v>440</v>
      </c>
      <c r="D129" s="42">
        <v>10</v>
      </c>
      <c r="E129" s="123">
        <f t="shared" si="4"/>
        <v>0.10526315789473684</v>
      </c>
      <c r="F129" s="48"/>
    </row>
    <row r="130" spans="1:6" ht="19.8" customHeight="1">
      <c r="A130" s="47"/>
      <c r="B130" s="39" t="s">
        <v>73</v>
      </c>
      <c r="C130" s="39" t="s">
        <v>438</v>
      </c>
      <c r="D130" s="40">
        <v>9</v>
      </c>
      <c r="E130" s="122">
        <f t="shared" si="4"/>
        <v>9.4736842105263161E-2</v>
      </c>
      <c r="F130" s="48"/>
    </row>
    <row r="131" spans="1:6" ht="19.8" customHeight="1">
      <c r="A131" s="47"/>
      <c r="B131" s="41" t="s">
        <v>480</v>
      </c>
      <c r="C131" s="41" t="s">
        <v>440</v>
      </c>
      <c r="D131" s="42">
        <v>6</v>
      </c>
      <c r="E131" s="123">
        <f t="shared" si="4"/>
        <v>6.3157894736842107E-2</v>
      </c>
      <c r="F131" s="48"/>
    </row>
    <row r="132" spans="1:6" ht="19.8" customHeight="1">
      <c r="A132" s="47"/>
      <c r="B132" s="39" t="s">
        <v>477</v>
      </c>
      <c r="C132" s="39" t="s">
        <v>440</v>
      </c>
      <c r="D132" s="40">
        <v>6</v>
      </c>
      <c r="E132" s="122">
        <f t="shared" si="4"/>
        <v>6.3157894736842107E-2</v>
      </c>
      <c r="F132" s="48"/>
    </row>
    <row r="133" spans="1:6" ht="19.8" customHeight="1">
      <c r="A133" s="47"/>
      <c r="B133" s="41" t="s">
        <v>95</v>
      </c>
      <c r="C133" s="41" t="s">
        <v>440</v>
      </c>
      <c r="D133" s="42">
        <v>6</v>
      </c>
      <c r="E133" s="123">
        <f t="shared" si="4"/>
        <v>6.3157894736842107E-2</v>
      </c>
      <c r="F133" s="48"/>
    </row>
    <row r="134" spans="1:6" ht="19.8" customHeight="1">
      <c r="A134" s="47"/>
      <c r="B134" s="39" t="s">
        <v>512</v>
      </c>
      <c r="C134" s="39" t="s">
        <v>440</v>
      </c>
      <c r="D134" s="40">
        <v>5</v>
      </c>
      <c r="E134" s="122">
        <f t="shared" si="4"/>
        <v>5.2631578947368418E-2</v>
      </c>
      <c r="F134" s="48"/>
    </row>
    <row r="135" spans="1:6" ht="19.8" customHeight="1">
      <c r="A135" s="47"/>
      <c r="B135" s="41" t="s">
        <v>475</v>
      </c>
      <c r="C135" s="41" t="s">
        <v>440</v>
      </c>
      <c r="D135" s="42">
        <v>4</v>
      </c>
      <c r="E135" s="123">
        <f t="shared" si="4"/>
        <v>4.2105263157894736E-2</v>
      </c>
      <c r="F135" s="48"/>
    </row>
    <row r="136" spans="1:6" ht="19.8" customHeight="1">
      <c r="A136" s="47"/>
      <c r="B136" s="39" t="s">
        <v>454</v>
      </c>
      <c r="C136" s="39" t="s">
        <v>440</v>
      </c>
      <c r="D136" s="40">
        <v>4</v>
      </c>
      <c r="E136" s="122">
        <f t="shared" si="4"/>
        <v>4.2105263157894736E-2</v>
      </c>
      <c r="F136" s="48"/>
    </row>
    <row r="137" spans="1:6" ht="19.8" customHeight="1">
      <c r="A137" s="47"/>
      <c r="B137" s="41" t="s">
        <v>472</v>
      </c>
      <c r="C137" s="41" t="s">
        <v>440</v>
      </c>
      <c r="D137" s="42">
        <v>2</v>
      </c>
      <c r="E137" s="123">
        <f t="shared" si="4"/>
        <v>2.1052631578947368E-2</v>
      </c>
      <c r="F137" s="48"/>
    </row>
    <row r="138" spans="1:6" ht="19.8" customHeight="1">
      <c r="A138" s="47"/>
      <c r="B138" s="39" t="s">
        <v>304</v>
      </c>
      <c r="C138" s="39" t="s">
        <v>528</v>
      </c>
      <c r="D138" s="40">
        <v>2</v>
      </c>
      <c r="E138" s="122">
        <f t="shared" si="4"/>
        <v>2.1052631578947368E-2</v>
      </c>
      <c r="F138" s="48"/>
    </row>
    <row r="139" spans="1:6" ht="19.8" customHeight="1">
      <c r="A139" s="47"/>
      <c r="B139" s="41" t="s">
        <v>453</v>
      </c>
      <c r="C139" s="41" t="s">
        <v>440</v>
      </c>
      <c r="D139" s="42">
        <v>1</v>
      </c>
      <c r="E139" s="123">
        <f t="shared" si="4"/>
        <v>1.0526315789473684E-2</v>
      </c>
      <c r="F139" s="48"/>
    </row>
    <row r="140" spans="1:6" ht="29.4" customHeight="1">
      <c r="A140" s="47"/>
      <c r="B140" s="251" t="s">
        <v>556</v>
      </c>
      <c r="C140" s="39" t="s">
        <v>440</v>
      </c>
      <c r="D140" s="40">
        <v>1</v>
      </c>
      <c r="E140" s="122">
        <f t="shared" si="4"/>
        <v>1.0526315789473684E-2</v>
      </c>
      <c r="F140" s="48"/>
    </row>
    <row r="141" spans="1:6" ht="19.8" customHeight="1">
      <c r="A141" s="47"/>
      <c r="B141" s="160" t="s">
        <v>479</v>
      </c>
      <c r="C141" s="160" t="s">
        <v>440</v>
      </c>
      <c r="D141" s="42">
        <v>1</v>
      </c>
      <c r="E141" s="123">
        <f t="shared" si="4"/>
        <v>1.0526315789473684E-2</v>
      </c>
      <c r="F141" s="48"/>
    </row>
    <row r="142" spans="1:6" ht="19.8" customHeight="1">
      <c r="A142" s="47"/>
      <c r="B142" s="39" t="s">
        <v>147</v>
      </c>
      <c r="C142" s="39" t="s">
        <v>505</v>
      </c>
      <c r="D142" s="40">
        <v>1</v>
      </c>
      <c r="E142" s="122">
        <f t="shared" si="4"/>
        <v>1.0526315789473684E-2</v>
      </c>
      <c r="F142" s="48"/>
    </row>
    <row r="143" spans="1:6" ht="19.8" customHeight="1">
      <c r="A143" s="47"/>
      <c r="B143" s="41" t="s">
        <v>95</v>
      </c>
      <c r="C143" s="41" t="s">
        <v>466</v>
      </c>
      <c r="D143" s="42">
        <v>1</v>
      </c>
      <c r="E143" s="123">
        <f t="shared" si="4"/>
        <v>1.0526315789473684E-2</v>
      </c>
      <c r="F143" s="48"/>
    </row>
    <row r="144" spans="1:6" ht="19.8" customHeight="1">
      <c r="A144" s="47"/>
      <c r="B144" s="39" t="s">
        <v>561</v>
      </c>
      <c r="C144" s="39" t="s">
        <v>440</v>
      </c>
      <c r="D144" s="40">
        <v>1</v>
      </c>
      <c r="E144" s="122">
        <f t="shared" si="4"/>
        <v>1.0526315789473684E-2</v>
      </c>
      <c r="F144" s="48"/>
    </row>
    <row r="145" spans="1:6" ht="19.8" customHeight="1">
      <c r="A145" s="47"/>
      <c r="B145" s="41" t="s">
        <v>105</v>
      </c>
      <c r="C145" s="41" t="s">
        <v>503</v>
      </c>
      <c r="D145" s="42">
        <v>1</v>
      </c>
      <c r="E145" s="123">
        <f t="shared" si="4"/>
        <v>1.0526315789473684E-2</v>
      </c>
      <c r="F145" s="48"/>
    </row>
    <row r="146" spans="1:6" ht="19.8" customHeight="1">
      <c r="A146" s="47"/>
      <c r="B146" s="39" t="s">
        <v>511</v>
      </c>
      <c r="C146" s="39" t="s">
        <v>440</v>
      </c>
      <c r="D146" s="40">
        <v>1</v>
      </c>
      <c r="E146" s="122">
        <f t="shared" si="4"/>
        <v>1.0526315789473684E-2</v>
      </c>
      <c r="F146" s="48"/>
    </row>
    <row r="147" spans="1:6" ht="19.8" customHeight="1">
      <c r="A147" s="47"/>
      <c r="B147" s="41" t="s">
        <v>111</v>
      </c>
      <c r="C147" s="41" t="s">
        <v>503</v>
      </c>
      <c r="D147" s="42">
        <v>1</v>
      </c>
      <c r="E147" s="123">
        <f t="shared" si="4"/>
        <v>1.0526315789473684E-2</v>
      </c>
      <c r="F147" s="48"/>
    </row>
    <row r="148" spans="1:6" ht="19.8" customHeight="1">
      <c r="A148" s="47"/>
      <c r="B148" s="39" t="s">
        <v>445</v>
      </c>
      <c r="C148" s="39" t="s">
        <v>440</v>
      </c>
      <c r="D148" s="40">
        <v>1</v>
      </c>
      <c r="E148" s="122">
        <f t="shared" si="4"/>
        <v>1.0526315789473684E-2</v>
      </c>
      <c r="F148" s="48"/>
    </row>
    <row r="149" spans="1:6" ht="19.8" customHeight="1">
      <c r="A149" s="47"/>
      <c r="B149" s="41" t="s">
        <v>491</v>
      </c>
      <c r="C149" s="41" t="s">
        <v>529</v>
      </c>
      <c r="D149" s="42">
        <v>1</v>
      </c>
      <c r="E149" s="123">
        <f t="shared" si="4"/>
        <v>1.0526315789473684E-2</v>
      </c>
      <c r="F149" s="48"/>
    </row>
    <row r="150" spans="1:6" ht="19.8" customHeight="1">
      <c r="A150" s="47"/>
      <c r="B150" s="39" t="s">
        <v>552</v>
      </c>
      <c r="C150" s="39" t="s">
        <v>440</v>
      </c>
      <c r="D150" s="40">
        <v>1</v>
      </c>
      <c r="E150" s="122">
        <f t="shared" si="4"/>
        <v>1.0526315789473684E-2</v>
      </c>
      <c r="F150" s="48"/>
    </row>
    <row r="151" spans="1:6" ht="19.8" customHeight="1">
      <c r="A151" s="47"/>
      <c r="B151" s="41" t="s">
        <v>473</v>
      </c>
      <c r="C151" s="41" t="s">
        <v>508</v>
      </c>
      <c r="D151" s="42">
        <v>1</v>
      </c>
      <c r="E151" s="123">
        <f t="shared" si="4"/>
        <v>1.0526315789473684E-2</v>
      </c>
      <c r="F151" s="48"/>
    </row>
    <row r="152" spans="1:6" ht="19.8" customHeight="1">
      <c r="A152" s="47"/>
      <c r="B152" s="39" t="s">
        <v>89</v>
      </c>
      <c r="C152" s="39" t="s">
        <v>503</v>
      </c>
      <c r="D152" s="40">
        <v>1</v>
      </c>
      <c r="E152" s="122">
        <f t="shared" si="4"/>
        <v>1.0526315789473684E-2</v>
      </c>
      <c r="F152" s="48"/>
    </row>
    <row r="153" spans="1:6" ht="19.8" customHeight="1">
      <c r="A153" s="47"/>
      <c r="B153" s="41" t="s">
        <v>303</v>
      </c>
      <c r="C153" s="41" t="s">
        <v>444</v>
      </c>
      <c r="D153" s="42">
        <v>1</v>
      </c>
      <c r="E153" s="123">
        <f t="shared" si="4"/>
        <v>1.0526315789473684E-2</v>
      </c>
      <c r="F153" s="48"/>
    </row>
    <row r="154" spans="1:6" ht="19.8" customHeight="1">
      <c r="A154" s="47"/>
      <c r="B154" s="148" t="s">
        <v>88</v>
      </c>
      <c r="C154" s="148" t="s">
        <v>444</v>
      </c>
      <c r="D154" s="152">
        <v>1</v>
      </c>
      <c r="E154" s="122">
        <f t="shared" si="4"/>
        <v>1.0526315789473684E-2</v>
      </c>
      <c r="F154" s="48"/>
    </row>
    <row r="155" spans="1:6" ht="19.8" customHeight="1">
      <c r="A155" s="47"/>
      <c r="B155" s="41" t="s">
        <v>106</v>
      </c>
      <c r="C155" s="41" t="s">
        <v>466</v>
      </c>
      <c r="D155" s="42">
        <v>1</v>
      </c>
      <c r="E155" s="123">
        <f t="shared" si="4"/>
        <v>1.0526315789473684E-2</v>
      </c>
      <c r="F155" s="48"/>
    </row>
    <row r="156" spans="1:6" ht="19.8" customHeight="1">
      <c r="A156" s="47"/>
      <c r="B156" s="148" t="s">
        <v>473</v>
      </c>
      <c r="C156" s="148" t="s">
        <v>545</v>
      </c>
      <c r="D156" s="152">
        <v>1</v>
      </c>
      <c r="E156" s="122">
        <f t="shared" si="4"/>
        <v>1.0526315789473684E-2</v>
      </c>
      <c r="F156" s="48"/>
    </row>
    <row r="157" spans="1:6" ht="19.8" customHeight="1">
      <c r="A157" s="47"/>
      <c r="B157" s="69" t="s">
        <v>15</v>
      </c>
      <c r="C157" s="69"/>
      <c r="D157" s="98">
        <f>SUM(D128:D156)</f>
        <v>95</v>
      </c>
      <c r="E157" s="153">
        <f>SUM(E128:E156)</f>
        <v>1.0000000000000004</v>
      </c>
      <c r="F157" s="48"/>
    </row>
    <row r="158" spans="1:6" ht="3" customHeight="1">
      <c r="A158" s="49"/>
      <c r="B158" s="50"/>
      <c r="C158" s="50"/>
      <c r="D158" s="50"/>
      <c r="E158" s="50"/>
      <c r="F158" s="51"/>
    </row>
    <row r="161" spans="1:6" ht="2.4" customHeight="1">
      <c r="A161" s="140"/>
      <c r="B161" s="60"/>
      <c r="C161" s="60"/>
      <c r="D161" s="62"/>
      <c r="E161" s="62"/>
      <c r="F161" s="52"/>
    </row>
    <row r="162" spans="1:6" ht="17.399999999999999">
      <c r="A162" s="141"/>
      <c r="B162" s="275" t="s">
        <v>409</v>
      </c>
      <c r="C162" s="275"/>
      <c r="D162" s="275"/>
      <c r="E162" s="275"/>
      <c r="F162" s="54"/>
    </row>
    <row r="163" spans="1:6" ht="26.4">
      <c r="A163" s="142"/>
      <c r="B163" s="133" t="s">
        <v>71</v>
      </c>
      <c r="C163" s="118" t="s">
        <v>594</v>
      </c>
      <c r="D163" s="118" t="s">
        <v>72</v>
      </c>
      <c r="E163" s="118" t="s">
        <v>215</v>
      </c>
      <c r="F163" s="54"/>
    </row>
    <row r="164" spans="1:6" ht="19.2" customHeight="1">
      <c r="A164" s="142"/>
      <c r="B164" s="80" t="s">
        <v>446</v>
      </c>
      <c r="C164" s="80" t="s">
        <v>440</v>
      </c>
      <c r="D164" s="42">
        <v>406</v>
      </c>
      <c r="E164" s="123">
        <f t="shared" ref="E164:E202" si="5">D164/$D$203</f>
        <v>0.75464684014869887</v>
      </c>
      <c r="F164" s="54"/>
    </row>
    <row r="165" spans="1:6" ht="19.2" customHeight="1">
      <c r="A165" s="142"/>
      <c r="B165" s="81" t="s">
        <v>452</v>
      </c>
      <c r="C165" s="81" t="s">
        <v>440</v>
      </c>
      <c r="D165" s="40">
        <v>21</v>
      </c>
      <c r="E165" s="122">
        <f t="shared" si="5"/>
        <v>3.9033457249070633E-2</v>
      </c>
      <c r="F165" s="54"/>
    </row>
    <row r="166" spans="1:6" ht="19.2" customHeight="1">
      <c r="A166" s="142"/>
      <c r="B166" s="80" t="s">
        <v>453</v>
      </c>
      <c r="C166" s="80" t="s">
        <v>440</v>
      </c>
      <c r="D166" s="42">
        <v>18</v>
      </c>
      <c r="E166" s="123">
        <f t="shared" si="5"/>
        <v>3.3457249070631967E-2</v>
      </c>
      <c r="F166" s="54"/>
    </row>
    <row r="167" spans="1:6" ht="19.2" customHeight="1">
      <c r="A167" s="142"/>
      <c r="B167" s="81" t="s">
        <v>106</v>
      </c>
      <c r="C167" s="81" t="s">
        <v>466</v>
      </c>
      <c r="D167" s="40">
        <v>14</v>
      </c>
      <c r="E167" s="122">
        <f t="shared" si="5"/>
        <v>2.6022304832713755E-2</v>
      </c>
      <c r="F167" s="54"/>
    </row>
    <row r="168" spans="1:6" ht="19.2" customHeight="1">
      <c r="A168" s="142"/>
      <c r="B168" s="80" t="s">
        <v>480</v>
      </c>
      <c r="C168" s="80" t="s">
        <v>440</v>
      </c>
      <c r="D168" s="42">
        <v>8</v>
      </c>
      <c r="E168" s="123">
        <f t="shared" si="5"/>
        <v>1.4869888475836431E-2</v>
      </c>
      <c r="F168" s="54"/>
    </row>
    <row r="169" spans="1:6" ht="19.2" customHeight="1">
      <c r="A169" s="142"/>
      <c r="B169" s="81" t="s">
        <v>477</v>
      </c>
      <c r="C169" s="81" t="s">
        <v>440</v>
      </c>
      <c r="D169" s="40">
        <v>7</v>
      </c>
      <c r="E169" s="122">
        <f t="shared" si="5"/>
        <v>1.3011152416356878E-2</v>
      </c>
      <c r="F169" s="54"/>
    </row>
    <row r="170" spans="1:6" ht="19.2" customHeight="1">
      <c r="A170" s="142"/>
      <c r="B170" s="80" t="s">
        <v>472</v>
      </c>
      <c r="C170" s="80" t="s">
        <v>440</v>
      </c>
      <c r="D170" s="42">
        <v>6</v>
      </c>
      <c r="E170" s="123">
        <f t="shared" si="5"/>
        <v>1.1152416356877323E-2</v>
      </c>
      <c r="F170" s="54"/>
    </row>
    <row r="171" spans="1:6" ht="19.2" customHeight="1">
      <c r="A171" s="142"/>
      <c r="B171" s="81" t="s">
        <v>73</v>
      </c>
      <c r="C171" s="81" t="s">
        <v>438</v>
      </c>
      <c r="D171" s="40">
        <v>6</v>
      </c>
      <c r="E171" s="122">
        <f t="shared" si="5"/>
        <v>1.1152416356877323E-2</v>
      </c>
      <c r="F171" s="54"/>
    </row>
    <row r="172" spans="1:6" ht="19.2" customHeight="1">
      <c r="A172" s="142"/>
      <c r="B172" s="80" t="s">
        <v>95</v>
      </c>
      <c r="C172" s="80" t="s">
        <v>440</v>
      </c>
      <c r="D172" s="42">
        <v>6</v>
      </c>
      <c r="E172" s="123">
        <f t="shared" si="5"/>
        <v>1.1152416356877323E-2</v>
      </c>
      <c r="F172" s="54"/>
    </row>
    <row r="173" spans="1:6" ht="19.2" customHeight="1">
      <c r="A173" s="142"/>
      <c r="B173" s="81" t="s">
        <v>111</v>
      </c>
      <c r="C173" s="81" t="s">
        <v>503</v>
      </c>
      <c r="D173" s="40">
        <v>6</v>
      </c>
      <c r="E173" s="122">
        <f t="shared" si="5"/>
        <v>1.1152416356877323E-2</v>
      </c>
      <c r="F173" s="54"/>
    </row>
    <row r="174" spans="1:6" ht="19.2" customHeight="1">
      <c r="A174" s="142"/>
      <c r="B174" s="80" t="s">
        <v>146</v>
      </c>
      <c r="C174" s="80" t="s">
        <v>501</v>
      </c>
      <c r="D174" s="42">
        <v>3</v>
      </c>
      <c r="E174" s="123">
        <f t="shared" si="5"/>
        <v>5.5762081784386614E-3</v>
      </c>
      <c r="F174" s="54"/>
    </row>
    <row r="175" spans="1:6" ht="19.2" customHeight="1">
      <c r="A175" s="142"/>
      <c r="B175" s="81" t="s">
        <v>105</v>
      </c>
      <c r="C175" s="81" t="s">
        <v>503</v>
      </c>
      <c r="D175" s="40">
        <v>2</v>
      </c>
      <c r="E175" s="122">
        <f t="shared" si="5"/>
        <v>3.7174721189591076E-3</v>
      </c>
      <c r="F175" s="54"/>
    </row>
    <row r="176" spans="1:6" ht="19.2" customHeight="1">
      <c r="A176" s="142"/>
      <c r="B176" s="80" t="s">
        <v>492</v>
      </c>
      <c r="C176" s="80" t="s">
        <v>440</v>
      </c>
      <c r="D176" s="42">
        <v>2</v>
      </c>
      <c r="E176" s="123">
        <f t="shared" si="5"/>
        <v>3.7174721189591076E-3</v>
      </c>
      <c r="F176" s="54"/>
    </row>
    <row r="177" spans="1:6" ht="19.2" customHeight="1">
      <c r="A177" s="142"/>
      <c r="B177" s="81" t="s">
        <v>139</v>
      </c>
      <c r="C177" s="81" t="s">
        <v>528</v>
      </c>
      <c r="D177" s="40">
        <v>2</v>
      </c>
      <c r="E177" s="122">
        <f t="shared" si="5"/>
        <v>3.7174721189591076E-3</v>
      </c>
      <c r="F177" s="54"/>
    </row>
    <row r="178" spans="1:6" ht="19.2" customHeight="1">
      <c r="A178" s="142"/>
      <c r="B178" s="80" t="s">
        <v>474</v>
      </c>
      <c r="C178" s="80" t="s">
        <v>440</v>
      </c>
      <c r="D178" s="42">
        <v>2</v>
      </c>
      <c r="E178" s="123">
        <f t="shared" si="5"/>
        <v>3.7174721189591076E-3</v>
      </c>
      <c r="F178" s="54"/>
    </row>
    <row r="179" spans="1:6" ht="19.2" customHeight="1">
      <c r="A179" s="142"/>
      <c r="B179" s="81" t="s">
        <v>543</v>
      </c>
      <c r="C179" s="81" t="s">
        <v>440</v>
      </c>
      <c r="D179" s="40">
        <v>2</v>
      </c>
      <c r="E179" s="122">
        <f t="shared" si="5"/>
        <v>3.7174721189591076E-3</v>
      </c>
      <c r="F179" s="54"/>
    </row>
    <row r="180" spans="1:6" ht="19.2" customHeight="1">
      <c r="A180" s="142"/>
      <c r="B180" s="80" t="s">
        <v>157</v>
      </c>
      <c r="C180" s="80" t="s">
        <v>514</v>
      </c>
      <c r="D180" s="42">
        <v>2</v>
      </c>
      <c r="E180" s="123">
        <f t="shared" si="5"/>
        <v>3.7174721189591076E-3</v>
      </c>
      <c r="F180" s="54"/>
    </row>
    <row r="181" spans="1:6" ht="19.2" customHeight="1">
      <c r="A181" s="142"/>
      <c r="B181" s="81" t="s">
        <v>144</v>
      </c>
      <c r="C181" s="81" t="s">
        <v>464</v>
      </c>
      <c r="D181" s="40">
        <v>2</v>
      </c>
      <c r="E181" s="122">
        <f t="shared" si="5"/>
        <v>3.7174721189591076E-3</v>
      </c>
      <c r="F181" s="54"/>
    </row>
    <row r="182" spans="1:6" ht="19.2" customHeight="1">
      <c r="A182" s="142"/>
      <c r="B182" s="80" t="s">
        <v>155</v>
      </c>
      <c r="C182" s="80" t="s">
        <v>544</v>
      </c>
      <c r="D182" s="42">
        <v>2</v>
      </c>
      <c r="E182" s="123">
        <f t="shared" si="5"/>
        <v>3.7174721189591076E-3</v>
      </c>
      <c r="F182" s="54"/>
    </row>
    <row r="183" spans="1:6" ht="19.2" customHeight="1">
      <c r="A183" s="142"/>
      <c r="B183" s="81" t="s">
        <v>154</v>
      </c>
      <c r="C183" s="81" t="s">
        <v>528</v>
      </c>
      <c r="D183" s="40">
        <v>2</v>
      </c>
      <c r="E183" s="122">
        <f t="shared" si="5"/>
        <v>3.7174721189591076E-3</v>
      </c>
      <c r="F183" s="54"/>
    </row>
    <row r="184" spans="1:6" ht="19.2" customHeight="1">
      <c r="A184" s="142"/>
      <c r="B184" s="80" t="s">
        <v>104</v>
      </c>
      <c r="C184" s="80" t="s">
        <v>508</v>
      </c>
      <c r="D184" s="42">
        <v>1</v>
      </c>
      <c r="E184" s="123">
        <f t="shared" si="5"/>
        <v>1.8587360594795538E-3</v>
      </c>
      <c r="F184" s="54"/>
    </row>
    <row r="185" spans="1:6" ht="19.2" customHeight="1">
      <c r="A185" s="142"/>
      <c r="B185" s="81" t="s">
        <v>348</v>
      </c>
      <c r="C185" s="81" t="s">
        <v>485</v>
      </c>
      <c r="D185" s="40">
        <v>1</v>
      </c>
      <c r="E185" s="122">
        <f t="shared" si="5"/>
        <v>1.8587360594795538E-3</v>
      </c>
      <c r="F185" s="54"/>
    </row>
    <row r="186" spans="1:6" ht="19.2" customHeight="1">
      <c r="A186" s="142"/>
      <c r="B186" s="80" t="s">
        <v>365</v>
      </c>
      <c r="C186" s="80" t="s">
        <v>499</v>
      </c>
      <c r="D186" s="42">
        <v>1</v>
      </c>
      <c r="E186" s="123">
        <f t="shared" si="5"/>
        <v>1.8587360594795538E-3</v>
      </c>
      <c r="F186" s="54"/>
    </row>
    <row r="187" spans="1:6" ht="19.2" customHeight="1">
      <c r="A187" s="142"/>
      <c r="B187" s="81" t="s">
        <v>307</v>
      </c>
      <c r="C187" s="81" t="s">
        <v>538</v>
      </c>
      <c r="D187" s="40">
        <v>1</v>
      </c>
      <c r="E187" s="122">
        <f t="shared" si="5"/>
        <v>1.8587360594795538E-3</v>
      </c>
      <c r="F187" s="54"/>
    </row>
    <row r="188" spans="1:6" ht="19.2" customHeight="1">
      <c r="A188" s="142"/>
      <c r="B188" s="80" t="s">
        <v>305</v>
      </c>
      <c r="C188" s="80" t="s">
        <v>549</v>
      </c>
      <c r="D188" s="42">
        <v>1</v>
      </c>
      <c r="E188" s="123">
        <f t="shared" si="5"/>
        <v>1.8587360594795538E-3</v>
      </c>
      <c r="F188" s="54"/>
    </row>
    <row r="189" spans="1:6" ht="19.2" customHeight="1">
      <c r="A189" s="142"/>
      <c r="B189" s="81" t="s">
        <v>87</v>
      </c>
      <c r="C189" s="81" t="s">
        <v>441</v>
      </c>
      <c r="D189" s="40">
        <v>1</v>
      </c>
      <c r="E189" s="122">
        <f t="shared" si="5"/>
        <v>1.8587360594795538E-3</v>
      </c>
      <c r="F189" s="54"/>
    </row>
    <row r="190" spans="1:6" ht="19.2" customHeight="1">
      <c r="A190" s="142"/>
      <c r="B190" s="80" t="s">
        <v>137</v>
      </c>
      <c r="C190" s="80" t="s">
        <v>548</v>
      </c>
      <c r="D190" s="42">
        <v>1</v>
      </c>
      <c r="E190" s="123">
        <f t="shared" si="5"/>
        <v>1.8587360594795538E-3</v>
      </c>
      <c r="F190" s="54"/>
    </row>
    <row r="191" spans="1:6" ht="19.2" customHeight="1">
      <c r="A191" s="142"/>
      <c r="B191" s="81" t="s">
        <v>153</v>
      </c>
      <c r="C191" s="81" t="s">
        <v>542</v>
      </c>
      <c r="D191" s="40">
        <v>1</v>
      </c>
      <c r="E191" s="122">
        <f t="shared" si="5"/>
        <v>1.8587360594795538E-3</v>
      </c>
      <c r="F191" s="54"/>
    </row>
    <row r="192" spans="1:6" ht="19.2" customHeight="1">
      <c r="A192" s="142"/>
      <c r="B192" s="80" t="s">
        <v>156</v>
      </c>
      <c r="C192" s="80" t="s">
        <v>486</v>
      </c>
      <c r="D192" s="42">
        <v>1</v>
      </c>
      <c r="E192" s="123">
        <f t="shared" si="5"/>
        <v>1.8587360594795538E-3</v>
      </c>
      <c r="F192" s="54"/>
    </row>
    <row r="193" spans="1:6" ht="19.2" customHeight="1">
      <c r="A193" s="142"/>
      <c r="B193" s="81" t="s">
        <v>152</v>
      </c>
      <c r="C193" s="81" t="s">
        <v>521</v>
      </c>
      <c r="D193" s="40">
        <v>1</v>
      </c>
      <c r="E193" s="122">
        <f t="shared" si="5"/>
        <v>1.8587360594795538E-3</v>
      </c>
      <c r="F193" s="54"/>
    </row>
    <row r="194" spans="1:6" ht="19.2" customHeight="1">
      <c r="A194" s="142"/>
      <c r="B194" s="80" t="s">
        <v>300</v>
      </c>
      <c r="C194" s="80" t="s">
        <v>528</v>
      </c>
      <c r="D194" s="42">
        <v>1</v>
      </c>
      <c r="E194" s="123">
        <f t="shared" si="5"/>
        <v>1.8587360594795538E-3</v>
      </c>
      <c r="F194" s="54"/>
    </row>
    <row r="195" spans="1:6" ht="19.2" customHeight="1">
      <c r="A195" s="142"/>
      <c r="B195" s="81" t="s">
        <v>475</v>
      </c>
      <c r="C195" s="81" t="s">
        <v>440</v>
      </c>
      <c r="D195" s="40">
        <v>1</v>
      </c>
      <c r="E195" s="122">
        <f t="shared" si="5"/>
        <v>1.8587360594795538E-3</v>
      </c>
      <c r="F195" s="54"/>
    </row>
    <row r="196" spans="1:6" ht="19.2" customHeight="1">
      <c r="A196" s="142"/>
      <c r="B196" s="80" t="s">
        <v>496</v>
      </c>
      <c r="C196" s="80" t="s">
        <v>440</v>
      </c>
      <c r="D196" s="42">
        <v>1</v>
      </c>
      <c r="E196" s="123">
        <f t="shared" si="5"/>
        <v>1.8587360594795538E-3</v>
      </c>
      <c r="F196" s="54"/>
    </row>
    <row r="197" spans="1:6" ht="19.2" customHeight="1">
      <c r="A197" s="142"/>
      <c r="B197" s="81" t="s">
        <v>511</v>
      </c>
      <c r="C197" s="81" t="s">
        <v>440</v>
      </c>
      <c r="D197" s="40">
        <v>1</v>
      </c>
      <c r="E197" s="122">
        <f t="shared" si="5"/>
        <v>1.8587360594795538E-3</v>
      </c>
      <c r="F197" s="54"/>
    </row>
    <row r="198" spans="1:6" ht="19.2" customHeight="1">
      <c r="A198" s="142"/>
      <c r="B198" s="80" t="s">
        <v>306</v>
      </c>
      <c r="C198" s="80" t="s">
        <v>545</v>
      </c>
      <c r="D198" s="42">
        <v>1</v>
      </c>
      <c r="E198" s="123">
        <f t="shared" si="5"/>
        <v>1.8587360594795538E-3</v>
      </c>
      <c r="F198" s="54"/>
    </row>
    <row r="199" spans="1:6" ht="19.2" customHeight="1">
      <c r="A199" s="142"/>
      <c r="B199" s="81" t="s">
        <v>558</v>
      </c>
      <c r="C199" s="81" t="s">
        <v>440</v>
      </c>
      <c r="D199" s="40">
        <v>1</v>
      </c>
      <c r="E199" s="122">
        <f t="shared" si="5"/>
        <v>1.8587360594795538E-3</v>
      </c>
      <c r="F199" s="54"/>
    </row>
    <row r="200" spans="1:6" ht="19.2" customHeight="1">
      <c r="A200" s="142"/>
      <c r="B200" s="80" t="s">
        <v>95</v>
      </c>
      <c r="C200" s="80" t="s">
        <v>466</v>
      </c>
      <c r="D200" s="42">
        <v>1</v>
      </c>
      <c r="E200" s="123">
        <f t="shared" si="5"/>
        <v>1.8587360594795538E-3</v>
      </c>
      <c r="F200" s="54"/>
    </row>
    <row r="201" spans="1:6" ht="19.2" customHeight="1">
      <c r="A201" s="142"/>
      <c r="B201" s="81" t="s">
        <v>101</v>
      </c>
      <c r="C201" s="81" t="s">
        <v>441</v>
      </c>
      <c r="D201" s="40">
        <v>1</v>
      </c>
      <c r="E201" s="122">
        <f t="shared" si="5"/>
        <v>1.8587360594795538E-3</v>
      </c>
      <c r="F201" s="54"/>
    </row>
    <row r="202" spans="1:6" ht="19.2" customHeight="1">
      <c r="A202" s="142"/>
      <c r="B202" s="80" t="s">
        <v>151</v>
      </c>
      <c r="C202" s="80" t="s">
        <v>466</v>
      </c>
      <c r="D202" s="42">
        <v>1</v>
      </c>
      <c r="E202" s="123">
        <f t="shared" si="5"/>
        <v>1.8587360594795538E-3</v>
      </c>
      <c r="F202" s="54"/>
    </row>
    <row r="203" spans="1:6" ht="19.2" customHeight="1">
      <c r="A203" s="142"/>
      <c r="B203" s="138" t="s">
        <v>15</v>
      </c>
      <c r="C203" s="138"/>
      <c r="D203" s="68">
        <f>SUM(D164:D202)</f>
        <v>538</v>
      </c>
      <c r="E203" s="124">
        <f>SUM(E164:E202)</f>
        <v>0.99999999999999922</v>
      </c>
      <c r="F203" s="54"/>
    </row>
    <row r="204" spans="1:6" ht="3" customHeight="1">
      <c r="A204" s="143"/>
      <c r="B204" s="50"/>
      <c r="C204" s="50"/>
      <c r="D204" s="50"/>
      <c r="E204" s="50"/>
      <c r="F204" s="57"/>
    </row>
    <row r="207" spans="1:6" ht="3" customHeight="1">
      <c r="A207" s="73"/>
      <c r="B207" s="74"/>
      <c r="C207" s="74"/>
      <c r="D207" s="74"/>
      <c r="E207" s="74"/>
      <c r="F207" s="46"/>
    </row>
    <row r="208" spans="1:6" ht="17.399999999999999">
      <c r="A208" s="47"/>
      <c r="B208" s="275" t="s">
        <v>410</v>
      </c>
      <c r="C208" s="275"/>
      <c r="D208" s="275"/>
      <c r="E208" s="275"/>
      <c r="F208" s="48"/>
    </row>
    <row r="209" spans="1:6" ht="26.4">
      <c r="A209" s="47"/>
      <c r="B209" s="133" t="s">
        <v>71</v>
      </c>
      <c r="C209" s="118" t="s">
        <v>594</v>
      </c>
      <c r="D209" s="118" t="s">
        <v>72</v>
      </c>
      <c r="E209" s="118" t="s">
        <v>215</v>
      </c>
      <c r="F209" s="48"/>
    </row>
    <row r="210" spans="1:6" ht="19.2" customHeight="1">
      <c r="A210" s="47"/>
      <c r="B210" s="39" t="s">
        <v>73</v>
      </c>
      <c r="C210" s="39" t="s">
        <v>438</v>
      </c>
      <c r="D210" s="40">
        <v>18</v>
      </c>
      <c r="E210" s="122">
        <f t="shared" ref="E210:E226" si="6">D210/$D$227</f>
        <v>0.45</v>
      </c>
      <c r="F210" s="48"/>
    </row>
    <row r="211" spans="1:6" ht="19.2" customHeight="1">
      <c r="A211" s="47"/>
      <c r="B211" s="41" t="s">
        <v>446</v>
      </c>
      <c r="C211" s="41" t="s">
        <v>440</v>
      </c>
      <c r="D211" s="42">
        <v>6</v>
      </c>
      <c r="E211" s="123">
        <f t="shared" si="6"/>
        <v>0.15</v>
      </c>
      <c r="F211" s="48"/>
    </row>
    <row r="212" spans="1:6" ht="19.2" customHeight="1">
      <c r="A212" s="47"/>
      <c r="B212" s="39" t="s">
        <v>148</v>
      </c>
      <c r="C212" s="39" t="s">
        <v>508</v>
      </c>
      <c r="D212" s="40">
        <v>2</v>
      </c>
      <c r="E212" s="122">
        <f t="shared" si="6"/>
        <v>0.05</v>
      </c>
      <c r="F212" s="48"/>
    </row>
    <row r="213" spans="1:6" ht="19.2" customHeight="1">
      <c r="A213" s="47"/>
      <c r="B213" s="41" t="s">
        <v>74</v>
      </c>
      <c r="C213" s="41" t="s">
        <v>441</v>
      </c>
      <c r="D213" s="42">
        <v>1</v>
      </c>
      <c r="E213" s="123">
        <f t="shared" si="6"/>
        <v>2.5000000000000001E-2</v>
      </c>
      <c r="F213" s="48"/>
    </row>
    <row r="214" spans="1:6" ht="19.2" customHeight="1">
      <c r="A214" s="47"/>
      <c r="B214" s="39" t="s">
        <v>473</v>
      </c>
      <c r="C214" s="39" t="s">
        <v>440</v>
      </c>
      <c r="D214" s="40">
        <v>1</v>
      </c>
      <c r="E214" s="122">
        <f t="shared" si="6"/>
        <v>2.5000000000000001E-2</v>
      </c>
      <c r="F214" s="48"/>
    </row>
    <row r="215" spans="1:6" ht="19.2" customHeight="1">
      <c r="A215" s="47"/>
      <c r="B215" s="41" t="s">
        <v>445</v>
      </c>
      <c r="C215" s="41" t="s">
        <v>461</v>
      </c>
      <c r="D215" s="42">
        <v>1</v>
      </c>
      <c r="E215" s="123">
        <f t="shared" si="6"/>
        <v>2.5000000000000001E-2</v>
      </c>
      <c r="F215" s="48"/>
    </row>
    <row r="216" spans="1:6" ht="19.2" customHeight="1">
      <c r="A216" s="47"/>
      <c r="B216" s="39" t="s">
        <v>301</v>
      </c>
      <c r="C216" s="39" t="s">
        <v>499</v>
      </c>
      <c r="D216" s="40">
        <v>1</v>
      </c>
      <c r="E216" s="122">
        <f t="shared" si="6"/>
        <v>2.5000000000000001E-2</v>
      </c>
      <c r="F216" s="48"/>
    </row>
    <row r="217" spans="1:6" ht="19.2" customHeight="1">
      <c r="A217" s="47"/>
      <c r="B217" s="41" t="s">
        <v>106</v>
      </c>
      <c r="C217" s="41" t="s">
        <v>466</v>
      </c>
      <c r="D217" s="42">
        <v>1</v>
      </c>
      <c r="E217" s="123">
        <f t="shared" si="6"/>
        <v>2.5000000000000001E-2</v>
      </c>
      <c r="F217" s="48"/>
    </row>
    <row r="218" spans="1:6" ht="19.2" customHeight="1">
      <c r="A218" s="47"/>
      <c r="B218" s="39" t="s">
        <v>365</v>
      </c>
      <c r="C218" s="39" t="s">
        <v>499</v>
      </c>
      <c r="D218" s="40">
        <v>1</v>
      </c>
      <c r="E218" s="122">
        <f t="shared" si="6"/>
        <v>2.5000000000000001E-2</v>
      </c>
      <c r="F218" s="48"/>
    </row>
    <row r="219" spans="1:6" ht="19.2" customHeight="1">
      <c r="A219" s="47"/>
      <c r="B219" s="41" t="s">
        <v>190</v>
      </c>
      <c r="C219" s="41" t="s">
        <v>447</v>
      </c>
      <c r="D219" s="42">
        <v>1</v>
      </c>
      <c r="E219" s="123">
        <f t="shared" si="6"/>
        <v>2.5000000000000001E-2</v>
      </c>
      <c r="F219" s="48"/>
    </row>
    <row r="220" spans="1:6" ht="19.2" customHeight="1">
      <c r="A220" s="47"/>
      <c r="B220" s="39" t="s">
        <v>445</v>
      </c>
      <c r="C220" s="39" t="s">
        <v>500</v>
      </c>
      <c r="D220" s="40">
        <v>1</v>
      </c>
      <c r="E220" s="122">
        <f t="shared" si="6"/>
        <v>2.5000000000000001E-2</v>
      </c>
      <c r="F220" s="48"/>
    </row>
    <row r="221" spans="1:6" ht="19.2" customHeight="1">
      <c r="A221" s="47"/>
      <c r="B221" s="41" t="s">
        <v>496</v>
      </c>
      <c r="C221" s="41" t="s">
        <v>440</v>
      </c>
      <c r="D221" s="42">
        <v>1</v>
      </c>
      <c r="E221" s="123">
        <f t="shared" si="6"/>
        <v>2.5000000000000001E-2</v>
      </c>
      <c r="F221" s="48"/>
    </row>
    <row r="222" spans="1:6" ht="19.2" customHeight="1">
      <c r="A222" s="47"/>
      <c r="B222" s="39" t="s">
        <v>445</v>
      </c>
      <c r="C222" s="39" t="s">
        <v>443</v>
      </c>
      <c r="D222" s="40">
        <v>1</v>
      </c>
      <c r="E222" s="122">
        <f t="shared" si="6"/>
        <v>2.5000000000000001E-2</v>
      </c>
      <c r="F222" s="48"/>
    </row>
    <row r="223" spans="1:6" ht="19.2" customHeight="1">
      <c r="A223" s="47"/>
      <c r="B223" s="41" t="s">
        <v>477</v>
      </c>
      <c r="C223" s="41" t="s">
        <v>440</v>
      </c>
      <c r="D223" s="42">
        <v>1</v>
      </c>
      <c r="E223" s="123">
        <f t="shared" si="6"/>
        <v>2.5000000000000001E-2</v>
      </c>
      <c r="F223" s="48"/>
    </row>
    <row r="224" spans="1:6" ht="19.2" customHeight="1">
      <c r="A224" s="47"/>
      <c r="B224" s="148" t="s">
        <v>439</v>
      </c>
      <c r="C224" s="148" t="s">
        <v>440</v>
      </c>
      <c r="D224" s="152">
        <v>1</v>
      </c>
      <c r="E224" s="122">
        <f t="shared" si="6"/>
        <v>2.5000000000000001E-2</v>
      </c>
      <c r="F224" s="48"/>
    </row>
    <row r="225" spans="1:6" ht="19.2" customHeight="1">
      <c r="A225" s="47"/>
      <c r="B225" s="41" t="s">
        <v>496</v>
      </c>
      <c r="C225" s="41" t="s">
        <v>447</v>
      </c>
      <c r="D225" s="42">
        <v>1</v>
      </c>
      <c r="E225" s="123">
        <f t="shared" si="6"/>
        <v>2.5000000000000001E-2</v>
      </c>
      <c r="F225" s="48"/>
    </row>
    <row r="226" spans="1:6" ht="19.2" customHeight="1">
      <c r="A226" s="47"/>
      <c r="B226" s="148" t="s">
        <v>445</v>
      </c>
      <c r="C226" s="148" t="s">
        <v>440</v>
      </c>
      <c r="D226" s="152">
        <v>1</v>
      </c>
      <c r="E226" s="122">
        <f t="shared" si="6"/>
        <v>2.5000000000000001E-2</v>
      </c>
      <c r="F226" s="48"/>
    </row>
    <row r="227" spans="1:6" ht="19.2" customHeight="1">
      <c r="A227" s="47"/>
      <c r="B227" s="69" t="s">
        <v>15</v>
      </c>
      <c r="C227" s="69"/>
      <c r="D227" s="98">
        <f>SUM(D210:D226)</f>
        <v>40</v>
      </c>
      <c r="E227" s="153">
        <f>SUM(E210:E226)</f>
        <v>1.0000000000000002</v>
      </c>
      <c r="F227" s="48"/>
    </row>
    <row r="228" spans="1:6" ht="3.6" customHeight="1">
      <c r="A228" s="49"/>
      <c r="B228" s="187"/>
      <c r="C228" s="187"/>
      <c r="D228" s="50"/>
      <c r="E228" s="50"/>
      <c r="F228" s="51"/>
    </row>
    <row r="231" spans="1:6" ht="2.4" customHeight="1">
      <c r="A231" s="73"/>
      <c r="B231" s="74"/>
      <c r="C231" s="74"/>
      <c r="D231" s="74"/>
      <c r="E231" s="74"/>
      <c r="F231" s="46"/>
    </row>
    <row r="232" spans="1:6" ht="17.399999999999999">
      <c r="A232" s="47"/>
      <c r="B232" s="275" t="s">
        <v>340</v>
      </c>
      <c r="C232" s="275"/>
      <c r="D232" s="275"/>
      <c r="E232" s="275"/>
      <c r="F232" s="48"/>
    </row>
    <row r="233" spans="1:6" ht="26.4">
      <c r="A233" s="47"/>
      <c r="B233" s="133" t="s">
        <v>71</v>
      </c>
      <c r="C233" s="118" t="s">
        <v>594</v>
      </c>
      <c r="D233" s="118" t="s">
        <v>72</v>
      </c>
      <c r="E233" s="118" t="s">
        <v>215</v>
      </c>
      <c r="F233" s="48"/>
    </row>
    <row r="234" spans="1:6" ht="19.2" customHeight="1">
      <c r="A234" s="47"/>
      <c r="B234" s="39" t="s">
        <v>453</v>
      </c>
      <c r="C234" s="39" t="s">
        <v>440</v>
      </c>
      <c r="D234" s="40">
        <v>34</v>
      </c>
      <c r="E234" s="122">
        <f>D234/$D$246</f>
        <v>0.44736842105263158</v>
      </c>
      <c r="F234" s="48"/>
    </row>
    <row r="235" spans="1:6" ht="19.2" customHeight="1">
      <c r="A235" s="47"/>
      <c r="B235" s="41" t="s">
        <v>190</v>
      </c>
      <c r="C235" s="41" t="s">
        <v>447</v>
      </c>
      <c r="D235" s="42">
        <v>14</v>
      </c>
      <c r="E235" s="123">
        <f t="shared" ref="E235:E245" si="7">D235/$D$246</f>
        <v>0.18421052631578946</v>
      </c>
      <c r="F235" s="48"/>
    </row>
    <row r="236" spans="1:6" ht="19.2" customHeight="1">
      <c r="A236" s="47"/>
      <c r="B236" s="39" t="s">
        <v>164</v>
      </c>
      <c r="C236" s="39" t="s">
        <v>444</v>
      </c>
      <c r="D236" s="40">
        <v>9</v>
      </c>
      <c r="E236" s="122">
        <f t="shared" si="7"/>
        <v>0.11842105263157894</v>
      </c>
      <c r="F236" s="48"/>
    </row>
    <row r="237" spans="1:6" ht="19.2" customHeight="1">
      <c r="A237" s="47"/>
      <c r="B237" s="41" t="s">
        <v>73</v>
      </c>
      <c r="C237" s="41" t="s">
        <v>438</v>
      </c>
      <c r="D237" s="42">
        <v>7</v>
      </c>
      <c r="E237" s="123">
        <f t="shared" si="7"/>
        <v>9.2105263157894732E-2</v>
      </c>
      <c r="F237" s="48"/>
    </row>
    <row r="238" spans="1:6" ht="19.2" customHeight="1">
      <c r="A238" s="47"/>
      <c r="B238" s="39" t="s">
        <v>478</v>
      </c>
      <c r="C238" s="39" t="s">
        <v>440</v>
      </c>
      <c r="D238" s="40">
        <v>3</v>
      </c>
      <c r="E238" s="122">
        <f t="shared" si="7"/>
        <v>3.9473684210526314E-2</v>
      </c>
      <c r="F238" s="48"/>
    </row>
    <row r="239" spans="1:6" ht="19.2" customHeight="1">
      <c r="A239" s="47"/>
      <c r="B239" s="41" t="s">
        <v>189</v>
      </c>
      <c r="C239" s="41" t="s">
        <v>499</v>
      </c>
      <c r="D239" s="42">
        <v>2</v>
      </c>
      <c r="E239" s="123">
        <f t="shared" si="7"/>
        <v>2.6315789473684209E-2</v>
      </c>
      <c r="F239" s="48"/>
    </row>
    <row r="240" spans="1:6" ht="19.2" customHeight="1">
      <c r="A240" s="47"/>
      <c r="B240" s="39" t="s">
        <v>90</v>
      </c>
      <c r="C240" s="39" t="s">
        <v>441</v>
      </c>
      <c r="D240" s="40">
        <v>2</v>
      </c>
      <c r="E240" s="122">
        <f>D240/$D$246</f>
        <v>2.6315789473684209E-2</v>
      </c>
      <c r="F240" s="48"/>
    </row>
    <row r="241" spans="1:6" ht="19.2" customHeight="1">
      <c r="A241" s="47"/>
      <c r="B241" s="41" t="s">
        <v>478</v>
      </c>
      <c r="C241" s="41" t="s">
        <v>461</v>
      </c>
      <c r="D241" s="42">
        <v>1</v>
      </c>
      <c r="E241" s="123">
        <f t="shared" si="7"/>
        <v>1.3157894736842105E-2</v>
      </c>
      <c r="F241" s="48"/>
    </row>
    <row r="242" spans="1:6" ht="19.2" customHeight="1">
      <c r="A242" s="47"/>
      <c r="B242" s="39" t="s">
        <v>445</v>
      </c>
      <c r="C242" s="39" t="s">
        <v>440</v>
      </c>
      <c r="D242" s="40">
        <v>1</v>
      </c>
      <c r="E242" s="122">
        <f t="shared" si="7"/>
        <v>1.3157894736842105E-2</v>
      </c>
      <c r="F242" s="48"/>
    </row>
    <row r="243" spans="1:6" ht="19.2" customHeight="1">
      <c r="A243" s="47"/>
      <c r="B243" s="41" t="s">
        <v>192</v>
      </c>
      <c r="C243" s="41" t="s">
        <v>464</v>
      </c>
      <c r="D243" s="42">
        <v>1</v>
      </c>
      <c r="E243" s="123">
        <f t="shared" si="7"/>
        <v>1.3157894736842105E-2</v>
      </c>
      <c r="F243" s="48"/>
    </row>
    <row r="244" spans="1:6" ht="19.2" customHeight="1">
      <c r="A244" s="47"/>
      <c r="B244" s="39" t="s">
        <v>210</v>
      </c>
      <c r="C244" s="39" t="s">
        <v>441</v>
      </c>
      <c r="D244" s="40">
        <v>1</v>
      </c>
      <c r="E244" s="122">
        <f t="shared" si="7"/>
        <v>1.3157894736842105E-2</v>
      </c>
      <c r="F244" s="48"/>
    </row>
    <row r="245" spans="1:6" ht="19.2" customHeight="1">
      <c r="A245" s="47"/>
      <c r="B245" s="41" t="s">
        <v>496</v>
      </c>
      <c r="C245" s="41" t="s">
        <v>469</v>
      </c>
      <c r="D245" s="42">
        <v>1</v>
      </c>
      <c r="E245" s="123">
        <f t="shared" si="7"/>
        <v>1.3157894736842105E-2</v>
      </c>
      <c r="F245" s="48"/>
    </row>
    <row r="246" spans="1:6" ht="19.2" customHeight="1">
      <c r="A246" s="47"/>
      <c r="B246" s="69" t="s">
        <v>15</v>
      </c>
      <c r="C246" s="69"/>
      <c r="D246" s="98">
        <f>SUM(D234:D245)</f>
        <v>76</v>
      </c>
      <c r="E246" s="153">
        <f>SUM(E234:E245)</f>
        <v>1</v>
      </c>
      <c r="F246" s="48"/>
    </row>
    <row r="247" spans="1:6" ht="3" customHeight="1">
      <c r="A247" s="49"/>
      <c r="B247" s="187"/>
      <c r="C247" s="187"/>
      <c r="D247" s="50"/>
      <c r="E247" s="50"/>
      <c r="F247" s="51"/>
    </row>
    <row r="250" spans="1:6" ht="3" customHeight="1">
      <c r="A250" s="73"/>
      <c r="B250" s="74"/>
      <c r="C250" s="74"/>
      <c r="D250" s="74"/>
      <c r="E250" s="74"/>
      <c r="F250" s="46"/>
    </row>
    <row r="251" spans="1:6" ht="17.399999999999999">
      <c r="A251" s="47"/>
      <c r="B251" s="219" t="s">
        <v>195</v>
      </c>
      <c r="C251" s="236"/>
      <c r="D251" s="219"/>
      <c r="E251" s="219"/>
      <c r="F251" s="48"/>
    </row>
    <row r="252" spans="1:6" ht="26.4">
      <c r="A252" s="47"/>
      <c r="B252" s="133" t="s">
        <v>71</v>
      </c>
      <c r="C252" s="118" t="s">
        <v>594</v>
      </c>
      <c r="D252" s="118" t="s">
        <v>72</v>
      </c>
      <c r="E252" s="118" t="s">
        <v>215</v>
      </c>
      <c r="F252" s="48"/>
    </row>
    <row r="253" spans="1:6" ht="19.2" customHeight="1">
      <c r="A253" s="47"/>
      <c r="B253" s="39" t="s">
        <v>73</v>
      </c>
      <c r="C253" s="39" t="s">
        <v>438</v>
      </c>
      <c r="D253" s="40">
        <v>8</v>
      </c>
      <c r="E253" s="122">
        <f>D253/$D$257</f>
        <v>0.72727272727272729</v>
      </c>
      <c r="F253" s="48"/>
    </row>
    <row r="254" spans="1:6" ht="19.2" customHeight="1">
      <c r="A254" s="47"/>
      <c r="B254" s="105" t="s">
        <v>453</v>
      </c>
      <c r="C254" s="105" t="s">
        <v>440</v>
      </c>
      <c r="D254" s="102">
        <v>1</v>
      </c>
      <c r="E254" s="164">
        <f>D254/$D$257</f>
        <v>9.0909090909090912E-2</v>
      </c>
      <c r="F254" s="48"/>
    </row>
    <row r="255" spans="1:6" ht="19.2" customHeight="1">
      <c r="A255" s="47"/>
      <c r="B255" s="39" t="s">
        <v>297</v>
      </c>
      <c r="C255" s="39" t="s">
        <v>542</v>
      </c>
      <c r="D255" s="40">
        <v>1</v>
      </c>
      <c r="E255" s="122">
        <f>D255/$D$257</f>
        <v>9.0909090909090912E-2</v>
      </c>
      <c r="F255" s="48"/>
    </row>
    <row r="256" spans="1:6" ht="19.2" customHeight="1">
      <c r="A256" s="47"/>
      <c r="B256" s="105" t="s">
        <v>295</v>
      </c>
      <c r="C256" s="105" t="s">
        <v>550</v>
      </c>
      <c r="D256" s="102">
        <v>1</v>
      </c>
      <c r="E256" s="164">
        <f>D256/$D$257</f>
        <v>9.0909090909090912E-2</v>
      </c>
      <c r="F256" s="48"/>
    </row>
    <row r="257" spans="1:6" ht="19.2" customHeight="1">
      <c r="A257" s="47"/>
      <c r="B257" s="69" t="s">
        <v>15</v>
      </c>
      <c r="C257" s="69"/>
      <c r="D257" s="98">
        <f>SUM(D253:D256)</f>
        <v>11</v>
      </c>
      <c r="E257" s="153">
        <f>SUM(E253:E256)</f>
        <v>1</v>
      </c>
      <c r="F257" s="48"/>
    </row>
    <row r="258" spans="1:6" ht="3.6" customHeight="1">
      <c r="A258" s="49"/>
      <c r="B258" s="187"/>
      <c r="C258" s="187"/>
      <c r="D258" s="50"/>
      <c r="E258" s="50"/>
      <c r="F258" s="51"/>
    </row>
    <row r="259" spans="1:6">
      <c r="A259" s="151"/>
      <c r="B259" s="215"/>
      <c r="C259" s="215"/>
      <c r="D259" s="151"/>
      <c r="E259" s="151"/>
      <c r="F259" s="151"/>
    </row>
    <row r="260" spans="1:6">
      <c r="A260" s="151"/>
      <c r="B260" s="215"/>
      <c r="C260" s="215"/>
      <c r="D260" s="151"/>
      <c r="E260" s="151"/>
      <c r="F260" s="151"/>
    </row>
    <row r="261" spans="1:6" ht="3.6" customHeight="1">
      <c r="A261" s="73"/>
      <c r="B261" s="74"/>
      <c r="C261" s="74"/>
      <c r="D261" s="74"/>
      <c r="E261" s="74"/>
      <c r="F261" s="46"/>
    </row>
    <row r="262" spans="1:6" ht="17.399999999999999">
      <c r="A262" s="47"/>
      <c r="B262" s="242" t="s">
        <v>343</v>
      </c>
      <c r="C262" s="242"/>
      <c r="D262" s="242"/>
      <c r="E262" s="242"/>
      <c r="F262" s="48"/>
    </row>
    <row r="263" spans="1:6" ht="26.4">
      <c r="A263" s="47"/>
      <c r="B263" s="133" t="s">
        <v>71</v>
      </c>
      <c r="C263" s="118" t="s">
        <v>594</v>
      </c>
      <c r="D263" s="118" t="s">
        <v>72</v>
      </c>
      <c r="E263" s="118" t="s">
        <v>215</v>
      </c>
      <c r="F263" s="48"/>
    </row>
    <row r="264" spans="1:6" ht="19.2" customHeight="1">
      <c r="A264" s="47"/>
      <c r="B264" s="39" t="s">
        <v>73</v>
      </c>
      <c r="C264" s="113" t="s">
        <v>438</v>
      </c>
      <c r="D264" s="40">
        <v>4</v>
      </c>
      <c r="E264" s="122">
        <f>D264/$D$265</f>
        <v>1</v>
      </c>
      <c r="F264" s="48"/>
    </row>
    <row r="265" spans="1:6" ht="19.2" customHeight="1">
      <c r="A265" s="47"/>
      <c r="B265" s="69" t="s">
        <v>15</v>
      </c>
      <c r="C265" s="69"/>
      <c r="D265" s="98">
        <f>SUM(D264:D264)</f>
        <v>4</v>
      </c>
      <c r="E265" s="153">
        <f>SUM(E264:E264)</f>
        <v>1</v>
      </c>
      <c r="F265" s="48"/>
    </row>
    <row r="266" spans="1:6" ht="5.4" customHeight="1">
      <c r="A266" s="49"/>
      <c r="B266" s="187"/>
      <c r="C266" s="187"/>
      <c r="D266" s="50"/>
      <c r="E266" s="50"/>
      <c r="F266" s="51"/>
    </row>
    <row r="267" spans="1:6">
      <c r="A267" s="151"/>
      <c r="B267" s="215"/>
      <c r="C267" s="215"/>
      <c r="D267" s="151"/>
      <c r="E267" s="151"/>
      <c r="F267" s="151"/>
    </row>
    <row r="268" spans="1:6">
      <c r="A268" s="151"/>
      <c r="B268" s="215"/>
      <c r="C268" s="215"/>
      <c r="D268" s="151"/>
      <c r="E268" s="151"/>
      <c r="F268" s="151"/>
    </row>
    <row r="269" spans="1:6" ht="4.8" customHeight="1">
      <c r="A269" s="73"/>
      <c r="B269" s="74"/>
      <c r="C269" s="74"/>
      <c r="D269" s="74"/>
      <c r="E269" s="74"/>
      <c r="F269" s="46"/>
    </row>
    <row r="270" spans="1:6" ht="17.399999999999999">
      <c r="A270" s="47"/>
      <c r="B270" s="275" t="s">
        <v>337</v>
      </c>
      <c r="C270" s="275"/>
      <c r="D270" s="275"/>
      <c r="E270" s="275"/>
      <c r="F270" s="48"/>
    </row>
    <row r="271" spans="1:6" ht="26.4">
      <c r="A271" s="47"/>
      <c r="B271" s="133" t="s">
        <v>71</v>
      </c>
      <c r="C271" s="118" t="s">
        <v>594</v>
      </c>
      <c r="D271" s="118" t="s">
        <v>72</v>
      </c>
      <c r="E271" s="118" t="s">
        <v>215</v>
      </c>
      <c r="F271" s="48"/>
    </row>
    <row r="272" spans="1:6" ht="18.600000000000001" customHeight="1">
      <c r="A272" s="47"/>
      <c r="B272" s="39" t="s">
        <v>463</v>
      </c>
      <c r="C272" s="39" t="s">
        <v>440</v>
      </c>
      <c r="D272" s="40">
        <v>2</v>
      </c>
      <c r="E272" s="122">
        <f>D272/$D$280</f>
        <v>0.2</v>
      </c>
      <c r="F272" s="48"/>
    </row>
    <row r="273" spans="1:6" ht="18.600000000000001" customHeight="1">
      <c r="A273" s="47"/>
      <c r="B273" s="41" t="s">
        <v>445</v>
      </c>
      <c r="C273" s="41" t="s">
        <v>440</v>
      </c>
      <c r="D273" s="42">
        <v>2</v>
      </c>
      <c r="E273" s="123">
        <f t="shared" ref="E273:E279" si="8">D273/$D$280</f>
        <v>0.2</v>
      </c>
      <c r="F273" s="48"/>
    </row>
    <row r="274" spans="1:6" ht="18.600000000000001" customHeight="1">
      <c r="A274" s="47"/>
      <c r="B274" s="39" t="s">
        <v>557</v>
      </c>
      <c r="C274" s="39" t="s">
        <v>440</v>
      </c>
      <c r="D274" s="40">
        <v>1</v>
      </c>
      <c r="E274" s="122">
        <f t="shared" si="8"/>
        <v>0.1</v>
      </c>
      <c r="F274" s="48"/>
    </row>
    <row r="275" spans="1:6" ht="18.600000000000001" customHeight="1">
      <c r="A275" s="47"/>
      <c r="B275" s="41" t="s">
        <v>204</v>
      </c>
      <c r="C275" s="41" t="s">
        <v>444</v>
      </c>
      <c r="D275" s="42">
        <v>1</v>
      </c>
      <c r="E275" s="123">
        <f t="shared" si="8"/>
        <v>0.1</v>
      </c>
      <c r="F275" s="48"/>
    </row>
    <row r="276" spans="1:6" ht="18.600000000000001" customHeight="1">
      <c r="A276" s="47"/>
      <c r="B276" s="39" t="s">
        <v>481</v>
      </c>
      <c r="C276" s="39" t="s">
        <v>440</v>
      </c>
      <c r="D276" s="40">
        <v>1</v>
      </c>
      <c r="E276" s="122">
        <f t="shared" si="8"/>
        <v>0.1</v>
      </c>
      <c r="F276" s="48"/>
    </row>
    <row r="277" spans="1:6" ht="18.600000000000001" customHeight="1">
      <c r="A277" s="47"/>
      <c r="B277" s="41" t="s">
        <v>473</v>
      </c>
      <c r="C277" s="41" t="s">
        <v>440</v>
      </c>
      <c r="D277" s="42">
        <v>1</v>
      </c>
      <c r="E277" s="123">
        <f t="shared" si="8"/>
        <v>0.1</v>
      </c>
      <c r="F277" s="48"/>
    </row>
    <row r="278" spans="1:6" ht="18.600000000000001" customHeight="1">
      <c r="A278" s="47"/>
      <c r="B278" s="39" t="s">
        <v>366</v>
      </c>
      <c r="C278" s="39" t="s">
        <v>466</v>
      </c>
      <c r="D278" s="40">
        <v>1</v>
      </c>
      <c r="E278" s="122">
        <f t="shared" si="8"/>
        <v>0.1</v>
      </c>
      <c r="F278" s="48"/>
    </row>
    <row r="279" spans="1:6" ht="18.600000000000001" customHeight="1">
      <c r="A279" s="47"/>
      <c r="B279" s="41" t="s">
        <v>557</v>
      </c>
      <c r="C279" s="41" t="s">
        <v>548</v>
      </c>
      <c r="D279" s="42">
        <v>1</v>
      </c>
      <c r="E279" s="123">
        <f t="shared" si="8"/>
        <v>0.1</v>
      </c>
      <c r="F279" s="48"/>
    </row>
    <row r="280" spans="1:6" ht="18.600000000000001" customHeight="1">
      <c r="A280" s="47"/>
      <c r="B280" s="69" t="s">
        <v>15</v>
      </c>
      <c r="C280" s="69"/>
      <c r="D280" s="98">
        <f>SUM(D272:D279)</f>
        <v>10</v>
      </c>
      <c r="E280" s="153">
        <f>SUM(E272:E279)</f>
        <v>0.99999999999999989</v>
      </c>
      <c r="F280" s="48"/>
    </row>
    <row r="281" spans="1:6" ht="4.2" customHeight="1">
      <c r="A281" s="49"/>
      <c r="B281" s="187"/>
      <c r="C281" s="187"/>
      <c r="D281" s="50"/>
      <c r="E281" s="50"/>
      <c r="F281" s="51"/>
    </row>
    <row r="282" spans="1:6">
      <c r="A282" s="151"/>
      <c r="B282" s="215"/>
      <c r="C282" s="215"/>
      <c r="D282" s="151"/>
      <c r="E282" s="151"/>
      <c r="F282" s="151"/>
    </row>
    <row r="284" spans="1:6" ht="3.6" customHeight="1">
      <c r="A284" s="73"/>
      <c r="B284" s="74"/>
      <c r="C284" s="74"/>
      <c r="D284" s="74"/>
      <c r="E284" s="74"/>
      <c r="F284" s="46"/>
    </row>
    <row r="285" spans="1:6" ht="17.399999999999999">
      <c r="A285" s="47"/>
      <c r="B285" s="275" t="s">
        <v>411</v>
      </c>
      <c r="C285" s="275"/>
      <c r="D285" s="275"/>
      <c r="E285" s="275"/>
      <c r="F285" s="48"/>
    </row>
    <row r="286" spans="1:6" ht="26.4">
      <c r="A286" s="47"/>
      <c r="B286" s="133" t="s">
        <v>71</v>
      </c>
      <c r="C286" s="118" t="s">
        <v>594</v>
      </c>
      <c r="D286" s="118" t="s">
        <v>72</v>
      </c>
      <c r="E286" s="118" t="s">
        <v>215</v>
      </c>
      <c r="F286" s="48"/>
    </row>
    <row r="287" spans="1:6" ht="18.600000000000001" customHeight="1">
      <c r="A287" s="47"/>
      <c r="B287" s="39" t="s">
        <v>201</v>
      </c>
      <c r="C287" s="39" t="s">
        <v>455</v>
      </c>
      <c r="D287" s="40">
        <v>8</v>
      </c>
      <c r="E287" s="122">
        <f>D287/$D$306</f>
        <v>0.17777777777777778</v>
      </c>
      <c r="F287" s="48"/>
    </row>
    <row r="288" spans="1:6" ht="18.600000000000001" customHeight="1">
      <c r="A288" s="47"/>
      <c r="B288" s="41" t="s">
        <v>73</v>
      </c>
      <c r="C288" s="41" t="s">
        <v>438</v>
      </c>
      <c r="D288" s="42">
        <v>7</v>
      </c>
      <c r="E288" s="123">
        <f t="shared" ref="E288:E305" si="9">D288/$D$306</f>
        <v>0.15555555555555556</v>
      </c>
      <c r="F288" s="48"/>
    </row>
    <row r="289" spans="1:6" ht="18.600000000000001" customHeight="1">
      <c r="A289" s="47"/>
      <c r="B289" s="39" t="s">
        <v>199</v>
      </c>
      <c r="C289" s="39" t="s">
        <v>444</v>
      </c>
      <c r="D289" s="40">
        <v>6</v>
      </c>
      <c r="E289" s="122">
        <f t="shared" si="9"/>
        <v>0.13333333333333333</v>
      </c>
      <c r="F289" s="48"/>
    </row>
    <row r="290" spans="1:6" ht="18.600000000000001" customHeight="1">
      <c r="A290" s="47"/>
      <c r="B290" s="41" t="s">
        <v>512</v>
      </c>
      <c r="C290" s="41" t="s">
        <v>440</v>
      </c>
      <c r="D290" s="42">
        <v>5</v>
      </c>
      <c r="E290" s="123">
        <f t="shared" si="9"/>
        <v>0.1111111111111111</v>
      </c>
      <c r="F290" s="48"/>
    </row>
    <row r="291" spans="1:6" ht="18.600000000000001" customHeight="1">
      <c r="A291" s="47"/>
      <c r="B291" s="39" t="s">
        <v>207</v>
      </c>
      <c r="C291" s="39" t="s">
        <v>441</v>
      </c>
      <c r="D291" s="40">
        <v>4</v>
      </c>
      <c r="E291" s="122">
        <f t="shared" si="9"/>
        <v>8.8888888888888892E-2</v>
      </c>
      <c r="F291" s="48"/>
    </row>
    <row r="292" spans="1:6" ht="18.600000000000001" customHeight="1">
      <c r="A292" s="47"/>
      <c r="B292" s="41" t="s">
        <v>198</v>
      </c>
      <c r="C292" s="41" t="s">
        <v>444</v>
      </c>
      <c r="D292" s="42">
        <v>2</v>
      </c>
      <c r="E292" s="123">
        <f t="shared" si="9"/>
        <v>4.4444444444444446E-2</v>
      </c>
      <c r="F292" s="48"/>
    </row>
    <row r="293" spans="1:6" ht="18.600000000000001" customHeight="1">
      <c r="A293" s="47"/>
      <c r="B293" s="39" t="s">
        <v>208</v>
      </c>
      <c r="C293" s="39" t="s">
        <v>444</v>
      </c>
      <c r="D293" s="40">
        <v>1</v>
      </c>
      <c r="E293" s="122">
        <f t="shared" si="9"/>
        <v>2.2222222222222223E-2</v>
      </c>
      <c r="F293" s="48"/>
    </row>
    <row r="294" spans="1:6" ht="18.600000000000001" customHeight="1">
      <c r="A294" s="47"/>
      <c r="B294" s="41" t="s">
        <v>206</v>
      </c>
      <c r="C294" s="41" t="s">
        <v>441</v>
      </c>
      <c r="D294" s="42">
        <v>1</v>
      </c>
      <c r="E294" s="123">
        <f t="shared" si="9"/>
        <v>2.2222222222222223E-2</v>
      </c>
      <c r="F294" s="48"/>
    </row>
    <row r="295" spans="1:6" ht="18.600000000000001" customHeight="1">
      <c r="A295" s="47"/>
      <c r="B295" s="39" t="s">
        <v>325</v>
      </c>
      <c r="C295" s="39" t="s">
        <v>508</v>
      </c>
      <c r="D295" s="40">
        <v>1</v>
      </c>
      <c r="E295" s="122">
        <f t="shared" si="9"/>
        <v>2.2222222222222223E-2</v>
      </c>
      <c r="F295" s="48"/>
    </row>
    <row r="296" spans="1:6" ht="18.600000000000001" customHeight="1">
      <c r="A296" s="47"/>
      <c r="B296" s="41" t="s">
        <v>479</v>
      </c>
      <c r="C296" s="41" t="s">
        <v>440</v>
      </c>
      <c r="D296" s="42">
        <v>1</v>
      </c>
      <c r="E296" s="123">
        <f t="shared" si="9"/>
        <v>2.2222222222222223E-2</v>
      </c>
      <c r="F296" s="48"/>
    </row>
    <row r="297" spans="1:6" ht="18.600000000000001" customHeight="1">
      <c r="A297" s="47"/>
      <c r="B297" s="39" t="s">
        <v>474</v>
      </c>
      <c r="C297" s="39" t="s">
        <v>508</v>
      </c>
      <c r="D297" s="40">
        <v>1</v>
      </c>
      <c r="E297" s="122">
        <f t="shared" si="9"/>
        <v>2.2222222222222223E-2</v>
      </c>
      <c r="F297" s="48"/>
    </row>
    <row r="298" spans="1:6" ht="18.600000000000001" customHeight="1">
      <c r="A298" s="47"/>
      <c r="B298" s="41" t="s">
        <v>326</v>
      </c>
      <c r="C298" s="41" t="s">
        <v>447</v>
      </c>
      <c r="D298" s="42">
        <v>1</v>
      </c>
      <c r="E298" s="123">
        <f t="shared" si="9"/>
        <v>2.2222222222222223E-2</v>
      </c>
      <c r="F298" s="48"/>
    </row>
    <row r="299" spans="1:6" ht="18.600000000000001" customHeight="1">
      <c r="A299" s="47"/>
      <c r="B299" s="39" t="s">
        <v>202</v>
      </c>
      <c r="C299" s="39" t="s">
        <v>441</v>
      </c>
      <c r="D299" s="40">
        <v>1</v>
      </c>
      <c r="E299" s="122">
        <f t="shared" si="9"/>
        <v>2.2222222222222223E-2</v>
      </c>
      <c r="F299" s="48"/>
    </row>
    <row r="300" spans="1:6" ht="18.600000000000001" customHeight="1">
      <c r="A300" s="47"/>
      <c r="B300" s="41" t="s">
        <v>300</v>
      </c>
      <c r="C300" s="41" t="s">
        <v>528</v>
      </c>
      <c r="D300" s="42">
        <v>1</v>
      </c>
      <c r="E300" s="123">
        <f t="shared" si="9"/>
        <v>2.2222222222222223E-2</v>
      </c>
      <c r="F300" s="48"/>
    </row>
    <row r="301" spans="1:6" ht="18.600000000000001" customHeight="1">
      <c r="A301" s="47"/>
      <c r="B301" s="39" t="s">
        <v>551</v>
      </c>
      <c r="C301" s="39" t="s">
        <v>440</v>
      </c>
      <c r="D301" s="40">
        <v>1</v>
      </c>
      <c r="E301" s="122">
        <f t="shared" si="9"/>
        <v>2.2222222222222223E-2</v>
      </c>
      <c r="F301" s="48"/>
    </row>
    <row r="302" spans="1:6" ht="18.600000000000001" customHeight="1">
      <c r="A302" s="47"/>
      <c r="B302" s="41" t="s">
        <v>490</v>
      </c>
      <c r="C302" s="41" t="s">
        <v>440</v>
      </c>
      <c r="D302" s="42">
        <v>1</v>
      </c>
      <c r="E302" s="123">
        <f t="shared" si="9"/>
        <v>2.2222222222222223E-2</v>
      </c>
      <c r="F302" s="48"/>
    </row>
    <row r="303" spans="1:6" ht="18.600000000000001" customHeight="1">
      <c r="A303" s="47"/>
      <c r="B303" s="39" t="s">
        <v>475</v>
      </c>
      <c r="C303" s="39" t="s">
        <v>440</v>
      </c>
      <c r="D303" s="40">
        <v>1</v>
      </c>
      <c r="E303" s="122">
        <f t="shared" si="9"/>
        <v>2.2222222222222223E-2</v>
      </c>
      <c r="F303" s="48"/>
    </row>
    <row r="304" spans="1:6" ht="18.600000000000001" customHeight="1">
      <c r="A304" s="47"/>
      <c r="B304" s="41" t="s">
        <v>496</v>
      </c>
      <c r="C304" s="41" t="s">
        <v>440</v>
      </c>
      <c r="D304" s="42">
        <v>1</v>
      </c>
      <c r="E304" s="123">
        <f t="shared" si="9"/>
        <v>2.2222222222222223E-2</v>
      </c>
      <c r="F304" s="48"/>
    </row>
    <row r="305" spans="1:6" ht="18.600000000000001" customHeight="1">
      <c r="A305" s="47"/>
      <c r="B305" s="148" t="s">
        <v>163</v>
      </c>
      <c r="C305" s="148" t="s">
        <v>444</v>
      </c>
      <c r="D305" s="152">
        <v>1</v>
      </c>
      <c r="E305" s="159">
        <f t="shared" si="9"/>
        <v>2.2222222222222223E-2</v>
      </c>
      <c r="F305" s="48"/>
    </row>
    <row r="306" spans="1:6" ht="18.600000000000001" customHeight="1">
      <c r="A306" s="47"/>
      <c r="B306" s="69" t="s">
        <v>15</v>
      </c>
      <c r="C306" s="69"/>
      <c r="D306" s="98">
        <f>SUM(D287:D305)</f>
        <v>45</v>
      </c>
      <c r="E306" s="153">
        <f>SUM(E287:E305)</f>
        <v>1.0000000000000002</v>
      </c>
      <c r="F306" s="48"/>
    </row>
    <row r="307" spans="1:6">
      <c r="A307" s="49"/>
      <c r="B307" s="187" t="s">
        <v>437</v>
      </c>
      <c r="C307" s="187"/>
      <c r="D307" s="50"/>
      <c r="E307" s="50"/>
      <c r="F307" s="51"/>
    </row>
  </sheetData>
  <mergeCells count="12">
    <mergeCell ref="B232:E232"/>
    <mergeCell ref="B285:E285"/>
    <mergeCell ref="B208:E208"/>
    <mergeCell ref="B162:E162"/>
    <mergeCell ref="B44:E44"/>
    <mergeCell ref="B270:E270"/>
    <mergeCell ref="B3:D3"/>
    <mergeCell ref="B4:D4"/>
    <mergeCell ref="B84:E84"/>
    <mergeCell ref="B7:E7"/>
    <mergeCell ref="B126:E126"/>
    <mergeCell ref="B64:E64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25621" divId="1_3_10_25621" sourceType="range" sourceRef="A3:F205" destinationFile="\\gpaq\gpaqssl\lldades\indicadors\2017\1_3_10_240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2"/>
  <sheetViews>
    <sheetView showGridLines="0" zoomScale="90" zoomScaleNormal="90" workbookViewId="0">
      <selection activeCell="B5" sqref="B5"/>
    </sheetView>
  </sheetViews>
  <sheetFormatPr defaultColWidth="11.5546875" defaultRowHeight="13.2"/>
  <cols>
    <col min="1" max="1" width="0.88671875" customWidth="1"/>
    <col min="2" max="2" width="92.77734375" customWidth="1"/>
    <col min="3" max="3" width="39.33203125" customWidth="1"/>
    <col min="4" max="4" width="12" customWidth="1"/>
    <col min="5" max="5" width="12.6640625" customWidth="1"/>
    <col min="6" max="6" width="0.6640625" customWidth="1"/>
    <col min="7" max="7" width="1.21875" customWidth="1"/>
  </cols>
  <sheetData>
    <row r="1" spans="1:6">
      <c r="B1" s="84" t="s">
        <v>29</v>
      </c>
      <c r="C1" s="84"/>
    </row>
    <row r="2" spans="1:6">
      <c r="B2" s="84"/>
      <c r="C2" s="84"/>
    </row>
    <row r="3" spans="1:6" ht="13.8">
      <c r="B3" s="117" t="s">
        <v>21</v>
      </c>
      <c r="C3" s="237"/>
      <c r="D3" s="117"/>
    </row>
    <row r="4" spans="1:6" ht="13.8">
      <c r="B4" s="276" t="s">
        <v>216</v>
      </c>
      <c r="C4" s="276"/>
      <c r="D4" s="276"/>
    </row>
    <row r="5" spans="1:6" ht="13.8">
      <c r="B5" s="192"/>
      <c r="C5" s="237"/>
      <c r="D5" s="192"/>
    </row>
    <row r="6" spans="1:6" ht="4.2" customHeight="1">
      <c r="A6" s="73"/>
      <c r="B6" s="74"/>
      <c r="C6" s="74"/>
      <c r="D6" s="74"/>
      <c r="E6" s="74"/>
      <c r="F6" s="46"/>
    </row>
    <row r="7" spans="1:6" ht="27.6" customHeight="1">
      <c r="A7" s="47"/>
      <c r="B7" s="275" t="s">
        <v>338</v>
      </c>
      <c r="C7" s="275"/>
      <c r="D7" s="275"/>
      <c r="E7" s="275"/>
      <c r="F7" s="48"/>
    </row>
    <row r="8" spans="1:6" ht="27.6" customHeight="1">
      <c r="A8" s="76"/>
      <c r="B8" s="133" t="s">
        <v>71</v>
      </c>
      <c r="C8" s="118" t="s">
        <v>594</v>
      </c>
      <c r="D8" s="118" t="s">
        <v>72</v>
      </c>
      <c r="E8" s="118" t="s">
        <v>215</v>
      </c>
      <c r="F8" s="77"/>
    </row>
    <row r="9" spans="1:6" ht="19.8" customHeight="1">
      <c r="A9" s="47"/>
      <c r="B9" s="100" t="s">
        <v>73</v>
      </c>
      <c r="C9" s="100" t="s">
        <v>438</v>
      </c>
      <c r="D9" s="40">
        <v>11</v>
      </c>
      <c r="E9" s="122">
        <f>D9/$D$10</f>
        <v>1</v>
      </c>
      <c r="F9" s="48"/>
    </row>
    <row r="10" spans="1:6" ht="19.8" customHeight="1">
      <c r="A10" s="47"/>
      <c r="B10" s="112" t="s">
        <v>12</v>
      </c>
      <c r="C10" s="112"/>
      <c r="D10" s="110">
        <f>SUM(D9:D9)</f>
        <v>11</v>
      </c>
      <c r="E10" s="147">
        <f>SUM(E9:E9)</f>
        <v>1</v>
      </c>
      <c r="F10" s="48"/>
    </row>
    <row r="11" spans="1:6" ht="3.6" customHeight="1">
      <c r="A11" s="49"/>
      <c r="B11" s="50"/>
      <c r="C11" s="50"/>
      <c r="D11" s="50"/>
      <c r="E11" s="50"/>
      <c r="F11" s="51"/>
    </row>
    <row r="12" spans="1:6" ht="24" customHeight="1">
      <c r="B12" s="205"/>
      <c r="C12" s="237"/>
      <c r="D12" s="205"/>
    </row>
    <row r="13" spans="1:6" ht="3.6" customHeight="1">
      <c r="A13" s="73"/>
      <c r="B13" s="74"/>
      <c r="C13" s="74"/>
      <c r="D13" s="74"/>
      <c r="E13" s="74"/>
      <c r="F13" s="46"/>
    </row>
    <row r="14" spans="1:6" ht="27" customHeight="1">
      <c r="A14" s="47"/>
      <c r="B14" s="275" t="s">
        <v>415</v>
      </c>
      <c r="C14" s="275"/>
      <c r="D14" s="275"/>
      <c r="E14" s="275"/>
      <c r="F14" s="48"/>
    </row>
    <row r="15" spans="1:6" ht="27" customHeight="1">
      <c r="A15" s="76"/>
      <c r="B15" s="133" t="s">
        <v>71</v>
      </c>
      <c r="C15" s="118" t="s">
        <v>594</v>
      </c>
      <c r="D15" s="118" t="s">
        <v>72</v>
      </c>
      <c r="E15" s="118" t="s">
        <v>215</v>
      </c>
      <c r="F15" s="77"/>
    </row>
    <row r="16" spans="1:6" ht="25.2" customHeight="1">
      <c r="A16" s="47"/>
      <c r="B16" s="100" t="s">
        <v>73</v>
      </c>
      <c r="C16" s="100" t="s">
        <v>438</v>
      </c>
      <c r="D16" s="40">
        <v>32</v>
      </c>
      <c r="E16" s="122">
        <f t="shared" ref="E16:E32" si="0">D16/$D$33</f>
        <v>0.56140350877192979</v>
      </c>
      <c r="F16" s="48"/>
    </row>
    <row r="17" spans="1:6" ht="25.2" customHeight="1">
      <c r="A17" s="47"/>
      <c r="B17" s="99" t="s">
        <v>165</v>
      </c>
      <c r="C17" s="99" t="s">
        <v>466</v>
      </c>
      <c r="D17" s="42">
        <v>6</v>
      </c>
      <c r="E17" s="123">
        <f t="shared" si="0"/>
        <v>0.10526315789473684</v>
      </c>
      <c r="F17" s="48"/>
    </row>
    <row r="18" spans="1:6" ht="25.2" customHeight="1">
      <c r="A18" s="47"/>
      <c r="B18" s="100" t="s">
        <v>207</v>
      </c>
      <c r="C18" s="100" t="s">
        <v>441</v>
      </c>
      <c r="D18" s="40">
        <v>3</v>
      </c>
      <c r="E18" s="122">
        <f t="shared" si="0"/>
        <v>5.2631578947368418E-2</v>
      </c>
      <c r="F18" s="48"/>
    </row>
    <row r="19" spans="1:6" ht="25.2" customHeight="1">
      <c r="A19" s="47"/>
      <c r="B19" s="99" t="s">
        <v>479</v>
      </c>
      <c r="C19" s="99" t="s">
        <v>440</v>
      </c>
      <c r="D19" s="42">
        <v>2</v>
      </c>
      <c r="E19" s="123">
        <f t="shared" si="0"/>
        <v>3.5087719298245612E-2</v>
      </c>
      <c r="F19" s="48"/>
    </row>
    <row r="20" spans="1:6" ht="19.2" customHeight="1">
      <c r="A20" s="47"/>
      <c r="B20" s="100" t="s">
        <v>162</v>
      </c>
      <c r="C20" s="100" t="s">
        <v>444</v>
      </c>
      <c r="D20" s="40">
        <v>2</v>
      </c>
      <c r="E20" s="122">
        <f t="shared" si="0"/>
        <v>3.5087719298245612E-2</v>
      </c>
      <c r="F20" s="48"/>
    </row>
    <row r="21" spans="1:6" ht="19.2" customHeight="1">
      <c r="A21" s="47"/>
      <c r="B21" s="99" t="s">
        <v>164</v>
      </c>
      <c r="C21" s="99" t="s">
        <v>444</v>
      </c>
      <c r="D21" s="42">
        <v>1</v>
      </c>
      <c r="E21" s="123">
        <f t="shared" si="0"/>
        <v>1.7543859649122806E-2</v>
      </c>
      <c r="F21" s="48"/>
    </row>
    <row r="22" spans="1:6" ht="19.2" customHeight="1">
      <c r="A22" s="47"/>
      <c r="B22" s="100" t="s">
        <v>473</v>
      </c>
      <c r="C22" s="100" t="s">
        <v>441</v>
      </c>
      <c r="D22" s="40">
        <v>1</v>
      </c>
      <c r="E22" s="122">
        <f t="shared" si="0"/>
        <v>1.7543859649122806E-2</v>
      </c>
      <c r="F22" s="48"/>
    </row>
    <row r="23" spans="1:6" ht="19.2" customHeight="1">
      <c r="A23" s="47"/>
      <c r="B23" s="99" t="s">
        <v>453</v>
      </c>
      <c r="C23" s="99" t="s">
        <v>440</v>
      </c>
      <c r="D23" s="42">
        <v>1</v>
      </c>
      <c r="E23" s="123">
        <f t="shared" si="0"/>
        <v>1.7543859649122806E-2</v>
      </c>
      <c r="F23" s="48"/>
    </row>
    <row r="24" spans="1:6" ht="19.2" customHeight="1">
      <c r="A24" s="47"/>
      <c r="B24" s="100" t="s">
        <v>563</v>
      </c>
      <c r="C24" s="100" t="s">
        <v>440</v>
      </c>
      <c r="D24" s="40">
        <v>1</v>
      </c>
      <c r="E24" s="122">
        <f t="shared" si="0"/>
        <v>1.7543859649122806E-2</v>
      </c>
      <c r="F24" s="48"/>
    </row>
    <row r="25" spans="1:6" ht="19.2" customHeight="1">
      <c r="A25" s="47"/>
      <c r="B25" s="99" t="s">
        <v>480</v>
      </c>
      <c r="C25" s="99" t="s">
        <v>440</v>
      </c>
      <c r="D25" s="42">
        <v>1</v>
      </c>
      <c r="E25" s="123">
        <f t="shared" si="0"/>
        <v>1.7543859649122806E-2</v>
      </c>
      <c r="F25" s="48"/>
    </row>
    <row r="26" spans="1:6" ht="19.2" customHeight="1">
      <c r="A26" s="47"/>
      <c r="B26" s="100" t="s">
        <v>473</v>
      </c>
      <c r="C26" s="100" t="s">
        <v>443</v>
      </c>
      <c r="D26" s="40">
        <v>1</v>
      </c>
      <c r="E26" s="122">
        <f t="shared" si="0"/>
        <v>1.7543859649122806E-2</v>
      </c>
      <c r="F26" s="48"/>
    </row>
    <row r="27" spans="1:6" ht="19.2" customHeight="1">
      <c r="A27" s="47"/>
      <c r="B27" s="99" t="s">
        <v>512</v>
      </c>
      <c r="C27" s="99" t="s">
        <v>440</v>
      </c>
      <c r="D27" s="42">
        <v>1</v>
      </c>
      <c r="E27" s="123">
        <f t="shared" si="0"/>
        <v>1.7543859649122806E-2</v>
      </c>
      <c r="F27" s="48"/>
    </row>
    <row r="28" spans="1:6" ht="19.2" customHeight="1">
      <c r="A28" s="47"/>
      <c r="B28" s="100" t="s">
        <v>367</v>
      </c>
      <c r="C28" s="100" t="s">
        <v>487</v>
      </c>
      <c r="D28" s="40">
        <v>1</v>
      </c>
      <c r="E28" s="122">
        <f t="shared" si="0"/>
        <v>1.7543859649122806E-2</v>
      </c>
      <c r="F28" s="48"/>
    </row>
    <row r="29" spans="1:6" ht="19.2" customHeight="1">
      <c r="A29" s="47"/>
      <c r="B29" s="99" t="s">
        <v>112</v>
      </c>
      <c r="C29" s="99" t="s">
        <v>441</v>
      </c>
      <c r="D29" s="42">
        <v>1</v>
      </c>
      <c r="E29" s="123">
        <f t="shared" si="0"/>
        <v>1.7543859649122806E-2</v>
      </c>
      <c r="F29" s="48"/>
    </row>
    <row r="30" spans="1:6" ht="19.2" customHeight="1">
      <c r="A30" s="47"/>
      <c r="B30" s="100" t="s">
        <v>308</v>
      </c>
      <c r="C30" s="100" t="s">
        <v>444</v>
      </c>
      <c r="D30" s="40">
        <v>1</v>
      </c>
      <c r="E30" s="122">
        <f t="shared" si="0"/>
        <v>1.7543859649122806E-2</v>
      </c>
      <c r="F30" s="48"/>
    </row>
    <row r="31" spans="1:6" ht="19.2" customHeight="1">
      <c r="A31" s="47"/>
      <c r="B31" s="99" t="s">
        <v>281</v>
      </c>
      <c r="C31" s="99" t="s">
        <v>441</v>
      </c>
      <c r="D31" s="42">
        <v>1</v>
      </c>
      <c r="E31" s="123">
        <f>D31/$D$33</f>
        <v>1.7543859649122806E-2</v>
      </c>
      <c r="F31" s="48"/>
    </row>
    <row r="32" spans="1:6" ht="19.2" customHeight="1">
      <c r="A32" s="47"/>
      <c r="B32" s="100" t="s">
        <v>554</v>
      </c>
      <c r="C32" s="100" t="s">
        <v>440</v>
      </c>
      <c r="D32" s="40">
        <v>1</v>
      </c>
      <c r="E32" s="122">
        <f t="shared" si="0"/>
        <v>1.7543859649122806E-2</v>
      </c>
      <c r="F32" s="48"/>
    </row>
    <row r="33" spans="1:6" ht="27.6" customHeight="1">
      <c r="A33" s="47"/>
      <c r="B33" s="112" t="s">
        <v>12</v>
      </c>
      <c r="C33" s="112"/>
      <c r="D33" s="110">
        <f>SUM(D16:D32)</f>
        <v>57</v>
      </c>
      <c r="E33" s="147">
        <f>SUM(E16:E32)</f>
        <v>1.0000000000000007</v>
      </c>
      <c r="F33" s="48"/>
    </row>
    <row r="34" spans="1:6" ht="3" customHeight="1">
      <c r="A34" s="49"/>
      <c r="B34" s="50"/>
      <c r="C34" s="50"/>
      <c r="D34" s="50"/>
      <c r="E34" s="50"/>
      <c r="F34" s="51"/>
    </row>
    <row r="35" spans="1:6" ht="19.2" customHeight="1">
      <c r="A35" s="151"/>
      <c r="B35" s="151"/>
      <c r="C35" s="151"/>
      <c r="D35" s="151"/>
      <c r="E35" s="151"/>
      <c r="F35" s="151"/>
    </row>
    <row r="36" spans="1:6" ht="19.2" customHeight="1">
      <c r="A36" s="151"/>
      <c r="B36" s="151"/>
      <c r="C36" s="151"/>
      <c r="D36" s="151"/>
      <c r="E36" s="151"/>
      <c r="F36" s="151"/>
    </row>
    <row r="37" spans="1:6" ht="3.6" customHeight="1">
      <c r="A37" s="73"/>
      <c r="B37" s="74"/>
      <c r="C37" s="74"/>
      <c r="D37" s="74"/>
      <c r="E37" s="74"/>
      <c r="F37" s="46"/>
    </row>
    <row r="38" spans="1:6" ht="26.4" customHeight="1">
      <c r="A38" s="47"/>
      <c r="B38" s="275" t="s">
        <v>596</v>
      </c>
      <c r="C38" s="275"/>
      <c r="D38" s="275"/>
      <c r="E38" s="275"/>
      <c r="F38" s="48"/>
    </row>
    <row r="39" spans="1:6" ht="26.4" customHeight="1">
      <c r="A39" s="76"/>
      <c r="B39" s="133" t="s">
        <v>71</v>
      </c>
      <c r="C39" s="118" t="s">
        <v>594</v>
      </c>
      <c r="D39" s="118" t="s">
        <v>72</v>
      </c>
      <c r="E39" s="118" t="s">
        <v>215</v>
      </c>
      <c r="F39" s="77"/>
    </row>
    <row r="40" spans="1:6" ht="19.2" customHeight="1">
      <c r="A40" s="47"/>
      <c r="B40" s="100" t="s">
        <v>483</v>
      </c>
      <c r="C40" s="100" t="s">
        <v>440</v>
      </c>
      <c r="D40" s="40">
        <v>5</v>
      </c>
      <c r="E40" s="122">
        <f>D40/$D$10</f>
        <v>0.45454545454545453</v>
      </c>
      <c r="F40" s="48"/>
    </row>
    <row r="41" spans="1:6" ht="19.2" customHeight="1">
      <c r="A41" s="47"/>
      <c r="B41" s="99" t="s">
        <v>73</v>
      </c>
      <c r="C41" s="99" t="s">
        <v>438</v>
      </c>
      <c r="D41" s="42">
        <v>4</v>
      </c>
      <c r="E41" s="123">
        <f>D41/$D$10</f>
        <v>0.36363636363636365</v>
      </c>
      <c r="F41" s="48"/>
    </row>
    <row r="42" spans="1:6" ht="19.2" customHeight="1">
      <c r="A42" s="47"/>
      <c r="B42" s="100" t="s">
        <v>564</v>
      </c>
      <c r="C42" s="100" t="s">
        <v>443</v>
      </c>
      <c r="D42" s="40">
        <v>1</v>
      </c>
      <c r="E42" s="122">
        <f>D42/$D$10</f>
        <v>9.0909090909090912E-2</v>
      </c>
      <c r="F42" s="48"/>
    </row>
    <row r="43" spans="1:6" ht="20.399999999999999" customHeight="1">
      <c r="A43" s="47"/>
      <c r="B43" s="112" t="s">
        <v>12</v>
      </c>
      <c r="C43" s="112"/>
      <c r="D43" s="110">
        <f>SUM(D40:D42)</f>
        <v>10</v>
      </c>
      <c r="E43" s="147">
        <f>SUM(E40:E42)</f>
        <v>0.90909090909090906</v>
      </c>
      <c r="F43" s="48"/>
    </row>
    <row r="44" spans="1:6" ht="4.8" customHeight="1">
      <c r="A44" s="49"/>
      <c r="B44" s="50"/>
      <c r="C44" s="50"/>
      <c r="D44" s="50"/>
      <c r="E44" s="50"/>
      <c r="F44" s="51"/>
    </row>
    <row r="45" spans="1:6" ht="26.4" customHeight="1">
      <c r="A45" s="151"/>
      <c r="B45" s="151"/>
      <c r="C45" s="151"/>
      <c r="D45" s="151"/>
      <c r="E45" s="151"/>
      <c r="F45" s="151"/>
    </row>
    <row r="46" spans="1:6" ht="26.4" customHeight="1">
      <c r="B46" s="192"/>
      <c r="C46" s="237"/>
      <c r="D46" s="192"/>
    </row>
    <row r="47" spans="1:6" ht="3" customHeight="1">
      <c r="A47" s="73"/>
      <c r="B47" s="74"/>
      <c r="C47" s="74"/>
      <c r="D47" s="74"/>
      <c r="E47" s="74"/>
      <c r="F47" s="46"/>
    </row>
    <row r="48" spans="1:6" ht="27.6" customHeight="1">
      <c r="A48" s="47"/>
      <c r="B48" s="275" t="s">
        <v>412</v>
      </c>
      <c r="C48" s="275"/>
      <c r="D48" s="275"/>
      <c r="E48" s="275"/>
      <c r="F48" s="48"/>
    </row>
    <row r="49" spans="1:6" ht="27.6" customHeight="1">
      <c r="A49" s="76"/>
      <c r="B49" s="133" t="s">
        <v>71</v>
      </c>
      <c r="C49" s="118" t="s">
        <v>594</v>
      </c>
      <c r="D49" s="118" t="s">
        <v>72</v>
      </c>
      <c r="E49" s="118" t="s">
        <v>215</v>
      </c>
      <c r="F49" s="77"/>
    </row>
    <row r="50" spans="1:6" ht="20.399999999999999" customHeight="1">
      <c r="A50" s="47"/>
      <c r="B50" s="100" t="s">
        <v>554</v>
      </c>
      <c r="C50" s="100" t="s">
        <v>440</v>
      </c>
      <c r="D50" s="40">
        <v>156</v>
      </c>
      <c r="E50" s="122">
        <f t="shared" ref="E50:E58" si="1">D50/$D$59</f>
        <v>0.59315589353612164</v>
      </c>
      <c r="F50" s="48"/>
    </row>
    <row r="51" spans="1:6" ht="20.399999999999999" customHeight="1">
      <c r="A51" s="47"/>
      <c r="B51" s="99" t="s">
        <v>479</v>
      </c>
      <c r="C51" s="99" t="s">
        <v>440</v>
      </c>
      <c r="D51" s="42">
        <v>98</v>
      </c>
      <c r="E51" s="123">
        <f t="shared" si="1"/>
        <v>0.37262357414448671</v>
      </c>
      <c r="F51" s="48"/>
    </row>
    <row r="52" spans="1:6" ht="20.399999999999999" customHeight="1">
      <c r="A52" s="47"/>
      <c r="B52" s="100" t="s">
        <v>158</v>
      </c>
      <c r="C52" s="100" t="s">
        <v>485</v>
      </c>
      <c r="D52" s="40">
        <v>2</v>
      </c>
      <c r="E52" s="122">
        <f t="shared" si="1"/>
        <v>7.6045627376425855E-3</v>
      </c>
      <c r="F52" s="48"/>
    </row>
    <row r="53" spans="1:6" ht="19.2" customHeight="1">
      <c r="A53" s="47"/>
      <c r="B53" s="99" t="s">
        <v>73</v>
      </c>
      <c r="C53" s="99" t="s">
        <v>438</v>
      </c>
      <c r="D53" s="42">
        <v>2</v>
      </c>
      <c r="E53" s="123">
        <f t="shared" si="1"/>
        <v>7.6045627376425855E-3</v>
      </c>
      <c r="F53" s="48"/>
    </row>
    <row r="54" spans="1:6" ht="19.2" customHeight="1">
      <c r="A54" s="47"/>
      <c r="B54" s="100" t="s">
        <v>310</v>
      </c>
      <c r="C54" s="100" t="s">
        <v>505</v>
      </c>
      <c r="D54" s="40">
        <v>1</v>
      </c>
      <c r="E54" s="122">
        <f t="shared" si="1"/>
        <v>3.8022813688212928E-3</v>
      </c>
      <c r="F54" s="48"/>
    </row>
    <row r="55" spans="1:6" ht="19.2" customHeight="1">
      <c r="A55" s="47"/>
      <c r="B55" s="99" t="s">
        <v>309</v>
      </c>
      <c r="C55" s="99" t="s">
        <v>484</v>
      </c>
      <c r="D55" s="42">
        <v>1</v>
      </c>
      <c r="E55" s="123">
        <f t="shared" si="1"/>
        <v>3.8022813688212928E-3</v>
      </c>
      <c r="F55" s="48"/>
    </row>
    <row r="56" spans="1:6" ht="19.2" customHeight="1">
      <c r="A56" s="47"/>
      <c r="B56" s="100" t="s">
        <v>368</v>
      </c>
      <c r="C56" s="100" t="s">
        <v>499</v>
      </c>
      <c r="D56" s="40">
        <v>1</v>
      </c>
      <c r="E56" s="122">
        <f t="shared" si="1"/>
        <v>3.8022813688212928E-3</v>
      </c>
      <c r="F56" s="48"/>
    </row>
    <row r="57" spans="1:6" ht="19.2" customHeight="1">
      <c r="A57" s="47"/>
      <c r="B57" s="99" t="s">
        <v>159</v>
      </c>
      <c r="C57" s="99" t="s">
        <v>500</v>
      </c>
      <c r="D57" s="42">
        <v>1</v>
      </c>
      <c r="E57" s="123">
        <f t="shared" si="1"/>
        <v>3.8022813688212928E-3</v>
      </c>
      <c r="F57" s="48"/>
    </row>
    <row r="58" spans="1:6" ht="19.2" customHeight="1">
      <c r="A58" s="47"/>
      <c r="B58" s="100" t="s">
        <v>321</v>
      </c>
      <c r="C58" s="100" t="s">
        <v>522</v>
      </c>
      <c r="D58" s="40">
        <v>1</v>
      </c>
      <c r="E58" s="122">
        <f t="shared" si="1"/>
        <v>3.8022813688212928E-3</v>
      </c>
      <c r="F58" s="48"/>
    </row>
    <row r="59" spans="1:6" ht="19.2" customHeight="1">
      <c r="A59" s="47"/>
      <c r="B59" s="112" t="s">
        <v>12</v>
      </c>
      <c r="C59" s="112"/>
      <c r="D59" s="110">
        <f>SUM(D50:D58)</f>
        <v>263</v>
      </c>
      <c r="E59" s="147">
        <f>SUM(E50:E58)</f>
        <v>1</v>
      </c>
      <c r="F59" s="48"/>
    </row>
    <row r="60" spans="1:6" ht="3" customHeight="1">
      <c r="A60" s="49"/>
      <c r="B60" s="50"/>
      <c r="C60" s="50"/>
      <c r="D60" s="50"/>
      <c r="E60" s="50"/>
      <c r="F60" s="51"/>
    </row>
    <row r="61" spans="1:6" ht="25.2" customHeight="1">
      <c r="B61" s="192"/>
      <c r="C61" s="237"/>
      <c r="D61" s="192"/>
    </row>
    <row r="62" spans="1:6" ht="23.4" customHeight="1">
      <c r="B62" s="192"/>
      <c r="C62" s="237"/>
      <c r="D62" s="192"/>
    </row>
    <row r="63" spans="1:6" ht="4.8" customHeight="1">
      <c r="A63" s="73"/>
      <c r="B63" s="74"/>
      <c r="C63" s="74"/>
      <c r="D63" s="74"/>
      <c r="E63" s="74"/>
      <c r="F63" s="46"/>
    </row>
    <row r="64" spans="1:6" ht="25.8" customHeight="1">
      <c r="A64" s="47"/>
      <c r="B64" s="275" t="s">
        <v>416</v>
      </c>
      <c r="C64" s="275"/>
      <c r="D64" s="275"/>
      <c r="E64" s="275"/>
      <c r="F64" s="48"/>
    </row>
    <row r="65" spans="1:6" ht="26.4" customHeight="1">
      <c r="A65" s="76"/>
      <c r="B65" s="133" t="s">
        <v>71</v>
      </c>
      <c r="C65" s="118" t="s">
        <v>594</v>
      </c>
      <c r="D65" s="118" t="s">
        <v>72</v>
      </c>
      <c r="E65" s="118" t="s">
        <v>215</v>
      </c>
      <c r="F65" s="77"/>
    </row>
    <row r="66" spans="1:6" ht="19.2" customHeight="1">
      <c r="A66" s="47"/>
      <c r="B66" s="100" t="s">
        <v>73</v>
      </c>
      <c r="C66" s="100" t="s">
        <v>438</v>
      </c>
      <c r="D66" s="40">
        <v>12</v>
      </c>
      <c r="E66" s="122">
        <f t="shared" ref="E66:E71" si="2">D66/$D$72</f>
        <v>0.5714285714285714</v>
      </c>
      <c r="F66" s="48"/>
    </row>
    <row r="67" spans="1:6" ht="19.2" customHeight="1">
      <c r="A67" s="47"/>
      <c r="B67" s="99" t="s">
        <v>561</v>
      </c>
      <c r="C67" s="99" t="s">
        <v>440</v>
      </c>
      <c r="D67" s="42">
        <v>4</v>
      </c>
      <c r="E67" s="123">
        <f t="shared" si="2"/>
        <v>0.19047619047619047</v>
      </c>
      <c r="F67" s="48"/>
    </row>
    <row r="68" spans="1:6" ht="19.2" customHeight="1">
      <c r="A68" s="47"/>
      <c r="B68" s="100" t="s">
        <v>479</v>
      </c>
      <c r="C68" s="100" t="s">
        <v>440</v>
      </c>
      <c r="D68" s="40">
        <v>2</v>
      </c>
      <c r="E68" s="122">
        <f t="shared" si="2"/>
        <v>9.5238095238095233E-2</v>
      </c>
      <c r="F68" s="48"/>
    </row>
    <row r="69" spans="1:6" ht="19.2" customHeight="1">
      <c r="A69" s="47"/>
      <c r="B69" s="99" t="s">
        <v>209</v>
      </c>
      <c r="C69" s="99" t="s">
        <v>441</v>
      </c>
      <c r="D69" s="42">
        <v>1</v>
      </c>
      <c r="E69" s="123">
        <f t="shared" si="2"/>
        <v>4.7619047619047616E-2</v>
      </c>
      <c r="F69" s="48"/>
    </row>
    <row r="70" spans="1:6" ht="19.2" customHeight="1">
      <c r="A70" s="47"/>
      <c r="B70" s="100" t="s">
        <v>463</v>
      </c>
      <c r="C70" s="100" t="s">
        <v>440</v>
      </c>
      <c r="D70" s="40">
        <v>1</v>
      </c>
      <c r="E70" s="122">
        <f t="shared" si="2"/>
        <v>4.7619047619047616E-2</v>
      </c>
      <c r="F70" s="48"/>
    </row>
    <row r="71" spans="1:6" ht="19.2" customHeight="1">
      <c r="A71" s="47"/>
      <c r="B71" s="99" t="s">
        <v>166</v>
      </c>
      <c r="C71" s="99" t="s">
        <v>441</v>
      </c>
      <c r="D71" s="42">
        <v>1</v>
      </c>
      <c r="E71" s="123">
        <f t="shared" si="2"/>
        <v>4.7619047619047616E-2</v>
      </c>
      <c r="F71" s="48"/>
    </row>
    <row r="72" spans="1:6" ht="19.2" customHeight="1">
      <c r="A72" s="47"/>
      <c r="B72" s="112" t="s">
        <v>12</v>
      </c>
      <c r="C72" s="112"/>
      <c r="D72" s="110">
        <f>SUM(D66:D71)</f>
        <v>21</v>
      </c>
      <c r="E72" s="147">
        <f>SUM(E66:E71)</f>
        <v>1</v>
      </c>
      <c r="F72" s="48"/>
    </row>
    <row r="73" spans="1:6" ht="4.2" customHeight="1">
      <c r="A73" s="49"/>
      <c r="B73" s="50"/>
      <c r="C73" s="50"/>
      <c r="D73" s="50"/>
      <c r="E73" s="50"/>
      <c r="F73" s="51"/>
    </row>
    <row r="74" spans="1:6" ht="21.6" customHeight="1">
      <c r="B74" s="192"/>
      <c r="C74" s="237"/>
      <c r="D74" s="192"/>
    </row>
    <row r="75" spans="1:6" ht="19.2" customHeight="1"/>
    <row r="76" spans="1:6" ht="3" customHeight="1">
      <c r="A76" s="73"/>
      <c r="B76" s="74"/>
      <c r="C76" s="74"/>
      <c r="D76" s="74"/>
      <c r="E76" s="74"/>
      <c r="F76" s="46"/>
    </row>
    <row r="77" spans="1:6" ht="25.2" customHeight="1">
      <c r="A77" s="47"/>
      <c r="B77" s="275" t="s">
        <v>414</v>
      </c>
      <c r="C77" s="275"/>
      <c r="D77" s="275"/>
      <c r="E77" s="275"/>
      <c r="F77" s="48"/>
    </row>
    <row r="78" spans="1:6" ht="27" customHeight="1">
      <c r="A78" s="76"/>
      <c r="B78" s="133" t="s">
        <v>71</v>
      </c>
      <c r="C78" s="118" t="s">
        <v>594</v>
      </c>
      <c r="D78" s="118" t="s">
        <v>72</v>
      </c>
      <c r="E78" s="118" t="s">
        <v>215</v>
      </c>
      <c r="F78" s="77"/>
    </row>
    <row r="79" spans="1:6" ht="19.8" customHeight="1">
      <c r="A79" s="47"/>
      <c r="B79" s="100" t="s">
        <v>73</v>
      </c>
      <c r="C79" s="100" t="s">
        <v>438</v>
      </c>
      <c r="D79" s="40">
        <v>17</v>
      </c>
      <c r="E79" s="122">
        <f>D79/$D$88</f>
        <v>0.58620689655172409</v>
      </c>
      <c r="F79" s="48"/>
    </row>
    <row r="80" spans="1:6" ht="19.8" customHeight="1">
      <c r="A80" s="47"/>
      <c r="B80" s="99" t="s">
        <v>479</v>
      </c>
      <c r="C80" s="99" t="s">
        <v>440</v>
      </c>
      <c r="D80" s="42">
        <v>2</v>
      </c>
      <c r="E80" s="123">
        <f t="shared" ref="E80:E87" si="3">D80/$D$88</f>
        <v>6.8965517241379309E-2</v>
      </c>
      <c r="F80" s="48"/>
    </row>
    <row r="81" spans="1:6" ht="19.8" customHeight="1">
      <c r="A81" s="47"/>
      <c r="B81" s="100" t="s">
        <v>209</v>
      </c>
      <c r="C81" s="100" t="s">
        <v>441</v>
      </c>
      <c r="D81" s="40">
        <v>2</v>
      </c>
      <c r="E81" s="122">
        <f t="shared" si="3"/>
        <v>6.8965517241379309E-2</v>
      </c>
      <c r="F81" s="48"/>
    </row>
    <row r="82" spans="1:6" ht="19.8" customHeight="1">
      <c r="A82" s="47"/>
      <c r="B82" s="99" t="s">
        <v>483</v>
      </c>
      <c r="C82" s="99" t="s">
        <v>440</v>
      </c>
      <c r="D82" s="42">
        <v>2</v>
      </c>
      <c r="E82" s="123">
        <f t="shared" si="3"/>
        <v>6.8965517241379309E-2</v>
      </c>
      <c r="F82" s="48"/>
    </row>
    <row r="83" spans="1:6" ht="19.8" customHeight="1">
      <c r="A83" s="47"/>
      <c r="B83" s="100" t="s">
        <v>561</v>
      </c>
      <c r="C83" s="100" t="s">
        <v>440</v>
      </c>
      <c r="D83" s="40">
        <v>2</v>
      </c>
      <c r="E83" s="122">
        <f t="shared" si="3"/>
        <v>6.8965517241379309E-2</v>
      </c>
      <c r="F83" s="48"/>
    </row>
    <row r="84" spans="1:6" ht="19.8" customHeight="1">
      <c r="A84" s="47"/>
      <c r="B84" s="99" t="s">
        <v>552</v>
      </c>
      <c r="C84" s="99" t="s">
        <v>499</v>
      </c>
      <c r="D84" s="42">
        <v>1</v>
      </c>
      <c r="E84" s="123">
        <f t="shared" si="3"/>
        <v>3.4482758620689655E-2</v>
      </c>
      <c r="F84" s="48"/>
    </row>
    <row r="85" spans="1:6" ht="19.8" customHeight="1">
      <c r="A85" s="47"/>
      <c r="B85" s="100" t="s">
        <v>162</v>
      </c>
      <c r="C85" s="100" t="s">
        <v>444</v>
      </c>
      <c r="D85" s="40">
        <v>1</v>
      </c>
      <c r="E85" s="122">
        <f t="shared" si="3"/>
        <v>3.4482758620689655E-2</v>
      </c>
      <c r="F85" s="48"/>
    </row>
    <row r="86" spans="1:6" ht="19.8" customHeight="1">
      <c r="A86" s="47"/>
      <c r="B86" s="99" t="s">
        <v>561</v>
      </c>
      <c r="C86" s="99" t="s">
        <v>441</v>
      </c>
      <c r="D86" s="42">
        <v>1</v>
      </c>
      <c r="E86" s="123">
        <f t="shared" si="3"/>
        <v>3.4482758620689655E-2</v>
      </c>
      <c r="F86" s="48"/>
    </row>
    <row r="87" spans="1:6" ht="19.8" customHeight="1">
      <c r="A87" s="47"/>
      <c r="B87" s="100" t="s">
        <v>369</v>
      </c>
      <c r="C87" s="100" t="s">
        <v>499</v>
      </c>
      <c r="D87" s="40">
        <v>1</v>
      </c>
      <c r="E87" s="122">
        <f t="shared" si="3"/>
        <v>3.4482758620689655E-2</v>
      </c>
      <c r="F87" s="48"/>
    </row>
    <row r="88" spans="1:6" ht="19.8" customHeight="1">
      <c r="A88" s="47"/>
      <c r="B88" s="112" t="s">
        <v>12</v>
      </c>
      <c r="C88" s="112"/>
      <c r="D88" s="110">
        <f>SUM(D79:D87)</f>
        <v>29</v>
      </c>
      <c r="E88" s="147">
        <f>SUM(E79:E87)</f>
        <v>0.99999999999999989</v>
      </c>
      <c r="F88" s="48"/>
    </row>
    <row r="89" spans="1:6" ht="2.4" customHeight="1">
      <c r="A89" s="49"/>
      <c r="B89" s="50"/>
      <c r="C89" s="50"/>
      <c r="D89" s="50"/>
      <c r="E89" s="50"/>
      <c r="F89" s="51"/>
    </row>
    <row r="90" spans="1:6" ht="19.8" customHeight="1"/>
    <row r="91" spans="1:6" ht="19.2" customHeight="1"/>
    <row r="92" spans="1:6" ht="3" customHeight="1">
      <c r="A92" s="73"/>
      <c r="B92" s="74"/>
      <c r="C92" s="74"/>
      <c r="D92" s="74"/>
      <c r="E92" s="74"/>
      <c r="F92" s="46"/>
    </row>
    <row r="93" spans="1:6" ht="27.6" customHeight="1">
      <c r="A93" s="47"/>
      <c r="B93" s="275" t="s">
        <v>413</v>
      </c>
      <c r="C93" s="275"/>
      <c r="D93" s="275"/>
      <c r="E93" s="275"/>
      <c r="F93" s="48"/>
    </row>
    <row r="94" spans="1:6" ht="30.6" customHeight="1">
      <c r="A94" s="76"/>
      <c r="B94" s="133" t="s">
        <v>71</v>
      </c>
      <c r="C94" s="118" t="s">
        <v>594</v>
      </c>
      <c r="D94" s="118" t="s">
        <v>72</v>
      </c>
      <c r="E94" s="118" t="s">
        <v>215</v>
      </c>
      <c r="F94" s="77"/>
    </row>
    <row r="95" spans="1:6" ht="19.2" customHeight="1">
      <c r="A95" s="47"/>
      <c r="B95" s="100" t="s">
        <v>73</v>
      </c>
      <c r="C95" s="100" t="s">
        <v>438</v>
      </c>
      <c r="D95" s="40">
        <v>58</v>
      </c>
      <c r="E95" s="122">
        <f t="shared" ref="E95:E108" si="4">D95/$D$109</f>
        <v>0.75324675324675328</v>
      </c>
      <c r="F95" s="48"/>
    </row>
    <row r="96" spans="1:6" ht="19.2" customHeight="1">
      <c r="A96" s="47"/>
      <c r="B96" s="99" t="s">
        <v>512</v>
      </c>
      <c r="C96" s="99" t="s">
        <v>440</v>
      </c>
      <c r="D96" s="42">
        <v>5</v>
      </c>
      <c r="E96" s="123">
        <f t="shared" si="4"/>
        <v>6.4935064935064929E-2</v>
      </c>
      <c r="F96" s="48"/>
    </row>
    <row r="97" spans="1:6" ht="19.2" customHeight="1">
      <c r="A97" s="47"/>
      <c r="B97" s="100" t="s">
        <v>511</v>
      </c>
      <c r="C97" s="100" t="s">
        <v>440</v>
      </c>
      <c r="D97" s="40">
        <v>3</v>
      </c>
      <c r="E97" s="122">
        <f t="shared" si="4"/>
        <v>3.896103896103896E-2</v>
      </c>
      <c r="F97" s="48"/>
    </row>
    <row r="98" spans="1:6" ht="19.2" customHeight="1">
      <c r="A98" s="47"/>
      <c r="B98" s="99" t="s">
        <v>463</v>
      </c>
      <c r="C98" s="99" t="s">
        <v>440</v>
      </c>
      <c r="D98" s="42">
        <v>1</v>
      </c>
      <c r="E98" s="123">
        <f t="shared" si="4"/>
        <v>1.2987012987012988E-2</v>
      </c>
      <c r="F98" s="48"/>
    </row>
    <row r="99" spans="1:6" ht="19.2" customHeight="1">
      <c r="A99" s="47"/>
      <c r="B99" s="100" t="s">
        <v>312</v>
      </c>
      <c r="C99" s="100" t="s">
        <v>531</v>
      </c>
      <c r="D99" s="40">
        <v>1</v>
      </c>
      <c r="E99" s="122">
        <f t="shared" si="4"/>
        <v>1.2987012987012988E-2</v>
      </c>
      <c r="F99" s="48"/>
    </row>
    <row r="100" spans="1:6" ht="19.2" customHeight="1">
      <c r="A100" s="47"/>
      <c r="B100" s="99" t="s">
        <v>510</v>
      </c>
      <c r="C100" s="99" t="s">
        <v>440</v>
      </c>
      <c r="D100" s="42">
        <v>1</v>
      </c>
      <c r="E100" s="123">
        <f t="shared" si="4"/>
        <v>1.2987012987012988E-2</v>
      </c>
      <c r="F100" s="48"/>
    </row>
    <row r="101" spans="1:6" ht="19.2" customHeight="1">
      <c r="A101" s="47"/>
      <c r="B101" s="100" t="s">
        <v>479</v>
      </c>
      <c r="C101" s="100" t="s">
        <v>440</v>
      </c>
      <c r="D101" s="40">
        <v>1</v>
      </c>
      <c r="E101" s="122">
        <f t="shared" si="4"/>
        <v>1.2987012987012988E-2</v>
      </c>
      <c r="F101" s="48"/>
    </row>
    <row r="102" spans="1:6" ht="19.2" customHeight="1">
      <c r="A102" s="47"/>
      <c r="B102" s="99" t="s">
        <v>311</v>
      </c>
      <c r="C102" s="99" t="s">
        <v>538</v>
      </c>
      <c r="D102" s="42">
        <v>1</v>
      </c>
      <c r="E102" s="123">
        <f t="shared" si="4"/>
        <v>1.2987012987012988E-2</v>
      </c>
      <c r="F102" s="48"/>
    </row>
    <row r="103" spans="1:6" ht="19.2" customHeight="1">
      <c r="A103" s="47"/>
      <c r="B103" s="100" t="s">
        <v>351</v>
      </c>
      <c r="C103" s="100" t="s">
        <v>464</v>
      </c>
      <c r="D103" s="40">
        <v>1</v>
      </c>
      <c r="E103" s="122">
        <f t="shared" si="4"/>
        <v>1.2987012987012988E-2</v>
      </c>
      <c r="F103" s="48"/>
    </row>
    <row r="104" spans="1:6" ht="19.2" customHeight="1">
      <c r="A104" s="47"/>
      <c r="B104" s="99" t="s">
        <v>285</v>
      </c>
      <c r="C104" s="99" t="s">
        <v>461</v>
      </c>
      <c r="D104" s="42">
        <v>1</v>
      </c>
      <c r="E104" s="123">
        <f t="shared" si="4"/>
        <v>1.2987012987012988E-2</v>
      </c>
      <c r="F104" s="48"/>
    </row>
    <row r="105" spans="1:6" ht="19.2" customHeight="1">
      <c r="A105" s="47"/>
      <c r="B105" s="100" t="s">
        <v>566</v>
      </c>
      <c r="C105" s="100" t="s">
        <v>560</v>
      </c>
      <c r="D105" s="40">
        <v>1</v>
      </c>
      <c r="E105" s="122">
        <f t="shared" si="4"/>
        <v>1.2987012987012988E-2</v>
      </c>
      <c r="F105" s="48"/>
    </row>
    <row r="106" spans="1:6" ht="19.2" customHeight="1">
      <c r="A106" s="47"/>
      <c r="B106" s="99" t="s">
        <v>463</v>
      </c>
      <c r="C106" s="99" t="s">
        <v>505</v>
      </c>
      <c r="D106" s="42">
        <v>1</v>
      </c>
      <c r="E106" s="123">
        <f t="shared" si="4"/>
        <v>1.2987012987012988E-2</v>
      </c>
      <c r="F106" s="48"/>
    </row>
    <row r="107" spans="1:6" ht="19.2" customHeight="1">
      <c r="A107" s="47"/>
      <c r="B107" s="100" t="s">
        <v>511</v>
      </c>
      <c r="C107" s="100" t="s">
        <v>560</v>
      </c>
      <c r="D107" s="40">
        <v>1</v>
      </c>
      <c r="E107" s="122">
        <f t="shared" si="4"/>
        <v>1.2987012987012988E-2</v>
      </c>
      <c r="F107" s="48"/>
    </row>
    <row r="108" spans="1:6" ht="19.2" customHeight="1">
      <c r="A108" s="47"/>
      <c r="B108" s="99" t="s">
        <v>483</v>
      </c>
      <c r="C108" s="99" t="s">
        <v>462</v>
      </c>
      <c r="D108" s="42">
        <v>1</v>
      </c>
      <c r="E108" s="123">
        <f t="shared" si="4"/>
        <v>1.2987012987012988E-2</v>
      </c>
      <c r="F108" s="48"/>
    </row>
    <row r="109" spans="1:6" ht="18.75" customHeight="1">
      <c r="A109" s="47"/>
      <c r="B109" s="112" t="s">
        <v>12</v>
      </c>
      <c r="C109" s="112"/>
      <c r="D109" s="110">
        <f>SUM(D95:D108)</f>
        <v>77</v>
      </c>
      <c r="E109" s="155">
        <f>SUM(E95:E108)</f>
        <v>1</v>
      </c>
      <c r="F109" s="48"/>
    </row>
    <row r="110" spans="1:6" ht="4.2" customHeight="1">
      <c r="A110" s="49"/>
      <c r="B110" s="190"/>
      <c r="C110" s="190"/>
      <c r="D110" s="50"/>
      <c r="E110" s="50"/>
      <c r="F110" s="51"/>
    </row>
    <row r="111" spans="1:6" ht="27" customHeight="1">
      <c r="A111" s="151"/>
      <c r="B111" s="202"/>
      <c r="C111" s="202"/>
      <c r="D111" s="151"/>
      <c r="E111" s="151"/>
      <c r="F111" s="151"/>
    </row>
    <row r="112" spans="1:6" ht="27" customHeight="1"/>
    <row r="113" spans="1:6" ht="3.6" customHeight="1">
      <c r="A113" s="73"/>
      <c r="B113" s="74"/>
      <c r="C113" s="74"/>
      <c r="D113" s="74"/>
      <c r="E113" s="74"/>
      <c r="F113" s="46"/>
    </row>
    <row r="114" spans="1:6" ht="24.6" customHeight="1">
      <c r="A114" s="47"/>
      <c r="B114" s="275" t="s">
        <v>263</v>
      </c>
      <c r="C114" s="275"/>
      <c r="D114" s="275"/>
      <c r="E114" s="275"/>
      <c r="F114" s="48"/>
    </row>
    <row r="115" spans="1:6" ht="24.6" customHeight="1">
      <c r="A115" s="76"/>
      <c r="B115" s="133" t="s">
        <v>71</v>
      </c>
      <c r="C115" s="118" t="s">
        <v>594</v>
      </c>
      <c r="D115" s="118" t="s">
        <v>72</v>
      </c>
      <c r="E115" s="118" t="s">
        <v>215</v>
      </c>
      <c r="F115" s="77"/>
    </row>
    <row r="116" spans="1:6" ht="20.399999999999999" customHeight="1">
      <c r="A116" s="47"/>
      <c r="B116" s="100" t="s">
        <v>562</v>
      </c>
      <c r="C116" s="100" t="s">
        <v>440</v>
      </c>
      <c r="D116" s="40">
        <v>4</v>
      </c>
      <c r="E116" s="122">
        <f>D116/$D$118</f>
        <v>0.66666666666666663</v>
      </c>
      <c r="F116" s="48"/>
    </row>
    <row r="117" spans="1:6" ht="20.399999999999999" customHeight="1">
      <c r="A117" s="47"/>
      <c r="B117" s="99" t="s">
        <v>161</v>
      </c>
      <c r="C117" s="99" t="s">
        <v>506</v>
      </c>
      <c r="D117" s="42">
        <v>2</v>
      </c>
      <c r="E117" s="123">
        <f>D117/$D$118</f>
        <v>0.33333333333333331</v>
      </c>
      <c r="F117" s="48"/>
    </row>
    <row r="118" spans="1:6" ht="20.399999999999999" customHeight="1">
      <c r="A118" s="47"/>
      <c r="B118" s="112" t="s">
        <v>12</v>
      </c>
      <c r="C118" s="112"/>
      <c r="D118" s="110">
        <f>SUM(D116:D117)</f>
        <v>6</v>
      </c>
      <c r="E118" s="147">
        <f>SUM(E116:E117)</f>
        <v>1</v>
      </c>
      <c r="F118" s="48"/>
    </row>
    <row r="119" spans="1:6" ht="3.6" customHeight="1">
      <c r="A119" s="49"/>
      <c r="B119" s="50"/>
      <c r="C119" s="50"/>
      <c r="D119" s="50"/>
      <c r="E119" s="50"/>
      <c r="F119" s="51"/>
    </row>
    <row r="120" spans="1:6" ht="28.8" customHeight="1"/>
    <row r="121" spans="1:6" ht="21.6" customHeight="1"/>
    <row r="122" spans="1:6" ht="4.2" customHeight="1">
      <c r="A122" s="73"/>
      <c r="B122" s="74"/>
      <c r="C122" s="74"/>
      <c r="D122" s="74"/>
      <c r="E122" s="74"/>
      <c r="F122" s="46"/>
    </row>
    <row r="123" spans="1:6" ht="25.2" customHeight="1">
      <c r="A123" s="47"/>
      <c r="B123" s="275" t="s">
        <v>262</v>
      </c>
      <c r="C123" s="275"/>
      <c r="D123" s="275"/>
      <c r="E123" s="275"/>
      <c r="F123" s="48"/>
    </row>
    <row r="124" spans="1:6" ht="25.2" customHeight="1">
      <c r="A124" s="76"/>
      <c r="B124" s="133" t="s">
        <v>71</v>
      </c>
      <c r="C124" s="118" t="s">
        <v>594</v>
      </c>
      <c r="D124" s="118" t="s">
        <v>72</v>
      </c>
      <c r="E124" s="118" t="s">
        <v>215</v>
      </c>
      <c r="F124" s="77"/>
    </row>
    <row r="125" spans="1:6" ht="19.8" customHeight="1">
      <c r="A125" s="47"/>
      <c r="B125" s="100" t="s">
        <v>73</v>
      </c>
      <c r="C125" s="100" t="s">
        <v>438</v>
      </c>
      <c r="D125" s="40">
        <v>19</v>
      </c>
      <c r="E125" s="122">
        <f>D125/$D$128</f>
        <v>0.90476190476190477</v>
      </c>
      <c r="F125" s="48"/>
    </row>
    <row r="126" spans="1:6" ht="19.8" customHeight="1">
      <c r="A126" s="47"/>
      <c r="B126" s="99" t="s">
        <v>463</v>
      </c>
      <c r="C126" s="99" t="s">
        <v>461</v>
      </c>
      <c r="D126" s="42">
        <v>1</v>
      </c>
      <c r="E126" s="123">
        <f>D126/$D$128</f>
        <v>4.7619047619047616E-2</v>
      </c>
      <c r="F126" s="48"/>
    </row>
    <row r="127" spans="1:6" ht="19.8" customHeight="1">
      <c r="A127" s="47"/>
      <c r="B127" s="100" t="s">
        <v>446</v>
      </c>
      <c r="C127" s="100" t="s">
        <v>440</v>
      </c>
      <c r="D127" s="40">
        <v>1</v>
      </c>
      <c r="E127" s="122">
        <f>D127/$D$128</f>
        <v>4.7619047619047616E-2</v>
      </c>
      <c r="F127" s="48"/>
    </row>
    <row r="128" spans="1:6" ht="19.8" customHeight="1">
      <c r="A128" s="47"/>
      <c r="B128" s="112" t="s">
        <v>12</v>
      </c>
      <c r="C128" s="112"/>
      <c r="D128" s="110">
        <f>SUM(D125:D127)</f>
        <v>21</v>
      </c>
      <c r="E128" s="147">
        <f>SUM(E125:E127)</f>
        <v>1</v>
      </c>
      <c r="F128" s="48"/>
    </row>
    <row r="129" spans="1:6" ht="4.8" customHeight="1">
      <c r="A129" s="49"/>
      <c r="B129" s="50"/>
      <c r="C129" s="50"/>
      <c r="D129" s="50"/>
      <c r="E129" s="50"/>
      <c r="F129" s="51"/>
    </row>
    <row r="130" spans="1:6" ht="21.6" customHeight="1">
      <c r="A130" s="151"/>
      <c r="B130" s="151"/>
      <c r="C130" s="151"/>
      <c r="D130" s="151"/>
      <c r="E130" s="151"/>
      <c r="F130" s="151"/>
    </row>
    <row r="131" spans="1:6" ht="19.2" customHeight="1">
      <c r="A131" s="151"/>
      <c r="B131" s="151"/>
      <c r="C131" s="151"/>
      <c r="D131" s="151"/>
      <c r="E131" s="151"/>
      <c r="F131" s="151"/>
    </row>
    <row r="132" spans="1:6" ht="3" customHeight="1">
      <c r="A132" s="73"/>
      <c r="B132" s="74"/>
      <c r="C132" s="74"/>
      <c r="D132" s="74"/>
      <c r="E132" s="74"/>
      <c r="F132" s="46"/>
    </row>
    <row r="133" spans="1:6" ht="27" customHeight="1">
      <c r="A133" s="47"/>
      <c r="B133" s="275" t="s">
        <v>267</v>
      </c>
      <c r="C133" s="275"/>
      <c r="D133" s="275"/>
      <c r="E133" s="275"/>
      <c r="F133" s="48"/>
    </row>
    <row r="134" spans="1:6" ht="27" customHeight="1">
      <c r="A134" s="76"/>
      <c r="B134" s="133" t="s">
        <v>71</v>
      </c>
      <c r="C134" s="118" t="s">
        <v>594</v>
      </c>
      <c r="D134" s="118" t="s">
        <v>72</v>
      </c>
      <c r="E134" s="118" t="s">
        <v>215</v>
      </c>
      <c r="F134" s="77"/>
    </row>
    <row r="135" spans="1:6" ht="19.2" customHeight="1">
      <c r="A135" s="47"/>
      <c r="B135" s="100" t="s">
        <v>73</v>
      </c>
      <c r="C135" s="100" t="s">
        <v>438</v>
      </c>
      <c r="D135" s="40">
        <v>2</v>
      </c>
      <c r="E135" s="122">
        <f>D135/$D$137</f>
        <v>0.66666666666666663</v>
      </c>
      <c r="F135" s="48"/>
    </row>
    <row r="136" spans="1:6" ht="19.2" customHeight="1">
      <c r="A136" s="47"/>
      <c r="B136" s="99" t="s">
        <v>311</v>
      </c>
      <c r="C136" s="99" t="s">
        <v>538</v>
      </c>
      <c r="D136" s="42">
        <v>1</v>
      </c>
      <c r="E136" s="123">
        <f>D136/$D$137</f>
        <v>0.33333333333333331</v>
      </c>
      <c r="F136" s="48"/>
    </row>
    <row r="137" spans="1:6" ht="19.2" customHeight="1">
      <c r="A137" s="47"/>
      <c r="B137" s="112" t="s">
        <v>12</v>
      </c>
      <c r="C137" s="112"/>
      <c r="D137" s="110">
        <f>SUM(D135:D136)</f>
        <v>3</v>
      </c>
      <c r="E137" s="147">
        <f>SUM(E135:E136)</f>
        <v>1</v>
      </c>
      <c r="F137" s="48"/>
    </row>
    <row r="138" spans="1:6" ht="3" customHeight="1">
      <c r="A138" s="49"/>
      <c r="B138" s="50"/>
      <c r="C138" s="50"/>
      <c r="D138" s="50"/>
      <c r="E138" s="50"/>
      <c r="F138" s="51"/>
    </row>
    <row r="139" spans="1:6" ht="22.8" customHeight="1">
      <c r="A139" s="151"/>
      <c r="B139" s="151"/>
      <c r="C139" s="151"/>
      <c r="D139" s="151"/>
      <c r="E139" s="151"/>
      <c r="F139" s="151"/>
    </row>
    <row r="140" spans="1:6" ht="19.2" customHeight="1">
      <c r="A140" s="151"/>
      <c r="B140" s="151"/>
      <c r="C140" s="151"/>
      <c r="D140" s="151"/>
      <c r="E140" s="151"/>
      <c r="F140" s="151"/>
    </row>
    <row r="141" spans="1:6" ht="2.4" customHeight="1">
      <c r="A141" s="73"/>
      <c r="B141" s="74"/>
      <c r="C141" s="74"/>
      <c r="D141" s="74"/>
      <c r="E141" s="74"/>
      <c r="F141" s="46"/>
    </row>
    <row r="142" spans="1:6" ht="19.2" customHeight="1">
      <c r="A142" s="47"/>
      <c r="B142" s="204" t="s">
        <v>268</v>
      </c>
      <c r="C142" s="236"/>
      <c r="D142" s="204"/>
      <c r="E142" s="204"/>
      <c r="F142" s="48"/>
    </row>
    <row r="143" spans="1:6" ht="25.2" customHeight="1">
      <c r="A143" s="76"/>
      <c r="B143" s="133" t="s">
        <v>71</v>
      </c>
      <c r="C143" s="118" t="s">
        <v>594</v>
      </c>
      <c r="D143" s="118" t="s">
        <v>72</v>
      </c>
      <c r="E143" s="118" t="s">
        <v>215</v>
      </c>
      <c r="F143" s="77"/>
    </row>
    <row r="144" spans="1:6" ht="25.2" customHeight="1">
      <c r="A144" s="47"/>
      <c r="B144" s="100" t="s">
        <v>73</v>
      </c>
      <c r="C144" s="100" t="s">
        <v>438</v>
      </c>
      <c r="D144" s="40">
        <v>15</v>
      </c>
      <c r="E144" s="122">
        <f>D144/$D$145</f>
        <v>1</v>
      </c>
      <c r="F144" s="48"/>
    </row>
    <row r="145" spans="1:6" ht="18.75" customHeight="1">
      <c r="A145" s="47"/>
      <c r="B145" s="112" t="s">
        <v>12</v>
      </c>
      <c r="C145" s="112"/>
      <c r="D145" s="110">
        <f>SUM(D144:D144)</f>
        <v>15</v>
      </c>
      <c r="E145" s="147">
        <f>SUM(E144:E144)</f>
        <v>1</v>
      </c>
      <c r="F145" s="48"/>
    </row>
    <row r="146" spans="1:6" ht="3.6" customHeight="1">
      <c r="A146" s="49"/>
      <c r="B146" s="50"/>
      <c r="C146" s="50"/>
      <c r="D146" s="50"/>
      <c r="E146" s="50"/>
      <c r="F146" s="51"/>
    </row>
    <row r="147" spans="1:6" ht="24" customHeight="1"/>
    <row r="148" spans="1:6" ht="24" customHeight="1">
      <c r="A148" s="151"/>
      <c r="B148" s="202"/>
      <c r="C148" s="202"/>
      <c r="D148" s="151"/>
      <c r="E148" s="151"/>
      <c r="F148" s="151"/>
    </row>
    <row r="149" spans="1:6" ht="3.6" customHeight="1">
      <c r="A149" s="73"/>
      <c r="B149" s="74"/>
      <c r="C149" s="74"/>
      <c r="D149" s="74"/>
      <c r="E149" s="74"/>
      <c r="F149" s="46"/>
    </row>
    <row r="150" spans="1:6" ht="26.4" customHeight="1">
      <c r="A150" s="47"/>
      <c r="B150" s="275" t="s">
        <v>264</v>
      </c>
      <c r="C150" s="275"/>
      <c r="D150" s="275"/>
      <c r="E150" s="275"/>
      <c r="F150" s="48"/>
    </row>
    <row r="151" spans="1:6" ht="26.4" customHeight="1">
      <c r="A151" s="76"/>
      <c r="B151" s="133" t="s">
        <v>71</v>
      </c>
      <c r="C151" s="118" t="s">
        <v>594</v>
      </c>
      <c r="D151" s="118" t="s">
        <v>72</v>
      </c>
      <c r="E151" s="118" t="s">
        <v>215</v>
      </c>
      <c r="F151" s="77"/>
    </row>
    <row r="152" spans="1:6" ht="19.2" customHeight="1">
      <c r="A152" s="47"/>
      <c r="B152" s="100" t="s">
        <v>73</v>
      </c>
      <c r="C152" s="100" t="s">
        <v>438</v>
      </c>
      <c r="D152" s="40">
        <v>8</v>
      </c>
      <c r="E152" s="122">
        <f>D152/$D$155</f>
        <v>0.8</v>
      </c>
      <c r="F152" s="48"/>
    </row>
    <row r="153" spans="1:6" ht="19.2" customHeight="1">
      <c r="A153" s="47"/>
      <c r="B153" s="99" t="s">
        <v>463</v>
      </c>
      <c r="C153" s="99" t="s">
        <v>531</v>
      </c>
      <c r="D153" s="42">
        <v>1</v>
      </c>
      <c r="E153" s="123">
        <f>D153/$D$155</f>
        <v>0.1</v>
      </c>
      <c r="F153" s="48"/>
    </row>
    <row r="154" spans="1:6" ht="19.2" customHeight="1">
      <c r="A154" s="47"/>
      <c r="B154" s="100" t="s">
        <v>479</v>
      </c>
      <c r="C154" s="100" t="s">
        <v>440</v>
      </c>
      <c r="D154" s="40">
        <v>1</v>
      </c>
      <c r="E154" s="122">
        <f>D154/$D$155</f>
        <v>0.1</v>
      </c>
      <c r="F154" s="48"/>
    </row>
    <row r="155" spans="1:6" ht="25.8" customHeight="1">
      <c r="A155" s="47"/>
      <c r="B155" s="112" t="s">
        <v>12</v>
      </c>
      <c r="C155" s="112"/>
      <c r="D155" s="110">
        <f>SUM(D152:D154)</f>
        <v>10</v>
      </c>
      <c r="E155" s="147">
        <f>SUM(E152:E154)</f>
        <v>1</v>
      </c>
      <c r="F155" s="48"/>
    </row>
    <row r="156" spans="1:6" ht="2.4" customHeight="1">
      <c r="A156" s="49"/>
      <c r="B156" s="50"/>
      <c r="C156" s="50"/>
      <c r="D156" s="50"/>
      <c r="E156" s="50"/>
      <c r="F156" s="51"/>
    </row>
    <row r="157" spans="1:6" ht="19.8" customHeight="1">
      <c r="A157" s="151"/>
      <c r="B157" s="202"/>
      <c r="C157" s="202"/>
      <c r="D157" s="151"/>
      <c r="E157" s="151"/>
      <c r="F157" s="151"/>
    </row>
    <row r="158" spans="1:6" ht="19.2" customHeight="1"/>
    <row r="159" spans="1:6" ht="3.6" customHeight="1">
      <c r="A159" s="73"/>
      <c r="B159" s="74"/>
      <c r="C159" s="74"/>
      <c r="D159" s="74"/>
      <c r="E159" s="74"/>
      <c r="F159" s="46"/>
    </row>
    <row r="160" spans="1:6" ht="27.6" customHeight="1">
      <c r="A160" s="47"/>
      <c r="B160" s="275" t="s">
        <v>261</v>
      </c>
      <c r="C160" s="275"/>
      <c r="D160" s="275"/>
      <c r="E160" s="275"/>
      <c r="F160" s="48"/>
    </row>
    <row r="161" spans="1:6" ht="27.6" customHeight="1">
      <c r="A161" s="76"/>
      <c r="B161" s="133" t="s">
        <v>71</v>
      </c>
      <c r="C161" s="118" t="s">
        <v>594</v>
      </c>
      <c r="D161" s="118" t="s">
        <v>72</v>
      </c>
      <c r="E161" s="118" t="s">
        <v>215</v>
      </c>
      <c r="F161" s="77"/>
    </row>
    <row r="162" spans="1:6" ht="19.2" customHeight="1">
      <c r="A162" s="47"/>
      <c r="B162" s="100" t="s">
        <v>73</v>
      </c>
      <c r="C162" s="100" t="s">
        <v>438</v>
      </c>
      <c r="D162" s="40">
        <v>5</v>
      </c>
      <c r="E162" s="122">
        <f t="shared" ref="E162:E180" si="5">D162/$D$184</f>
        <v>0.14705882352941177</v>
      </c>
      <c r="F162" s="48"/>
    </row>
    <row r="163" spans="1:6" ht="19.2" customHeight="1">
      <c r="A163" s="47"/>
      <c r="B163" s="99" t="s">
        <v>479</v>
      </c>
      <c r="C163" s="99" t="s">
        <v>440</v>
      </c>
      <c r="D163" s="42">
        <v>5</v>
      </c>
      <c r="E163" s="123">
        <f t="shared" si="5"/>
        <v>0.14705882352941177</v>
      </c>
      <c r="F163" s="48"/>
    </row>
    <row r="164" spans="1:6" ht="19.2" customHeight="1">
      <c r="A164" s="47"/>
      <c r="B164" s="100" t="s">
        <v>452</v>
      </c>
      <c r="C164" s="100" t="s">
        <v>440</v>
      </c>
      <c r="D164" s="40">
        <v>4</v>
      </c>
      <c r="E164" s="122">
        <f t="shared" si="5"/>
        <v>0.11764705882352941</v>
      </c>
      <c r="F164" s="48"/>
    </row>
    <row r="165" spans="1:6" ht="19.2" customHeight="1">
      <c r="A165" s="47"/>
      <c r="B165" s="99" t="s">
        <v>445</v>
      </c>
      <c r="C165" s="99" t="s">
        <v>440</v>
      </c>
      <c r="D165" s="42">
        <v>2</v>
      </c>
      <c r="E165" s="123">
        <f t="shared" si="5"/>
        <v>5.8823529411764705E-2</v>
      </c>
      <c r="F165" s="48"/>
    </row>
    <row r="166" spans="1:6" ht="19.2" customHeight="1">
      <c r="A166" s="47"/>
      <c r="B166" s="100" t="s">
        <v>76</v>
      </c>
      <c r="C166" s="100" t="s">
        <v>444</v>
      </c>
      <c r="D166" s="40">
        <v>1</v>
      </c>
      <c r="E166" s="122">
        <f t="shared" si="5"/>
        <v>2.9411764705882353E-2</v>
      </c>
      <c r="F166" s="48"/>
    </row>
    <row r="167" spans="1:6" ht="19.2" customHeight="1">
      <c r="A167" s="47"/>
      <c r="B167" s="99" t="s">
        <v>446</v>
      </c>
      <c r="C167" s="99" t="s">
        <v>440</v>
      </c>
      <c r="D167" s="42">
        <v>1</v>
      </c>
      <c r="E167" s="123">
        <f t="shared" si="5"/>
        <v>2.9411764705882353E-2</v>
      </c>
      <c r="F167" s="48"/>
    </row>
    <row r="168" spans="1:6" ht="19.2" customHeight="1">
      <c r="A168" s="47"/>
      <c r="B168" s="100" t="s">
        <v>442</v>
      </c>
      <c r="C168" s="100" t="s">
        <v>440</v>
      </c>
      <c r="D168" s="40">
        <v>1</v>
      </c>
      <c r="E168" s="122">
        <f t="shared" si="5"/>
        <v>2.9411764705882353E-2</v>
      </c>
      <c r="F168" s="48"/>
    </row>
    <row r="169" spans="1:6" ht="19.2" customHeight="1">
      <c r="A169" s="47"/>
      <c r="B169" s="99" t="s">
        <v>480</v>
      </c>
      <c r="C169" s="99" t="s">
        <v>440</v>
      </c>
      <c r="D169" s="42">
        <v>1</v>
      </c>
      <c r="E169" s="123">
        <f t="shared" si="5"/>
        <v>2.9411764705882353E-2</v>
      </c>
      <c r="F169" s="48"/>
    </row>
    <row r="170" spans="1:6" ht="19.2" customHeight="1">
      <c r="A170" s="47"/>
      <c r="B170" s="100" t="s">
        <v>512</v>
      </c>
      <c r="C170" s="100" t="s">
        <v>440</v>
      </c>
      <c r="D170" s="40">
        <v>1</v>
      </c>
      <c r="E170" s="122">
        <f t="shared" si="5"/>
        <v>2.9411764705882353E-2</v>
      </c>
      <c r="F170" s="48"/>
    </row>
    <row r="171" spans="1:6" ht="19.2" customHeight="1">
      <c r="A171" s="47"/>
      <c r="B171" s="99" t="s">
        <v>96</v>
      </c>
      <c r="C171" s="99" t="s">
        <v>441</v>
      </c>
      <c r="D171" s="42">
        <v>1</v>
      </c>
      <c r="E171" s="123">
        <f t="shared" si="5"/>
        <v>2.9411764705882353E-2</v>
      </c>
      <c r="F171" s="48"/>
    </row>
    <row r="172" spans="1:6" ht="19.2" customHeight="1">
      <c r="A172" s="47"/>
      <c r="B172" s="100" t="s">
        <v>140</v>
      </c>
      <c r="C172" s="100" t="s">
        <v>507</v>
      </c>
      <c r="D172" s="40">
        <v>1</v>
      </c>
      <c r="E172" s="122">
        <f t="shared" si="5"/>
        <v>2.9411764705882353E-2</v>
      </c>
      <c r="F172" s="48"/>
    </row>
    <row r="173" spans="1:6" ht="19.2" customHeight="1">
      <c r="A173" s="47"/>
      <c r="B173" s="99" t="s">
        <v>562</v>
      </c>
      <c r="C173" s="99" t="s">
        <v>440</v>
      </c>
      <c r="D173" s="42">
        <v>1</v>
      </c>
      <c r="E173" s="123">
        <f t="shared" si="5"/>
        <v>2.9411764705882353E-2</v>
      </c>
      <c r="F173" s="48"/>
    </row>
    <row r="174" spans="1:6" ht="19.2" customHeight="1">
      <c r="A174" s="47"/>
      <c r="B174" s="100" t="s">
        <v>160</v>
      </c>
      <c r="C174" s="100" t="s">
        <v>515</v>
      </c>
      <c r="D174" s="40">
        <v>1</v>
      </c>
      <c r="E174" s="122">
        <f t="shared" si="5"/>
        <v>2.9411764705882353E-2</v>
      </c>
      <c r="F174" s="48"/>
    </row>
    <row r="175" spans="1:6" ht="19.2" customHeight="1">
      <c r="A175" s="47"/>
      <c r="B175" s="99" t="s">
        <v>295</v>
      </c>
      <c r="C175" s="99" t="s">
        <v>486</v>
      </c>
      <c r="D175" s="42">
        <v>1</v>
      </c>
      <c r="E175" s="123">
        <f t="shared" si="5"/>
        <v>2.9411764705882353E-2</v>
      </c>
      <c r="F175" s="48"/>
    </row>
    <row r="176" spans="1:6" ht="19.2" customHeight="1">
      <c r="A176" s="47"/>
      <c r="B176" s="100" t="s">
        <v>473</v>
      </c>
      <c r="C176" s="100" t="s">
        <v>440</v>
      </c>
      <c r="D176" s="40">
        <v>1</v>
      </c>
      <c r="E176" s="122">
        <f t="shared" si="5"/>
        <v>2.9411764705882353E-2</v>
      </c>
      <c r="F176" s="48"/>
    </row>
    <row r="177" spans="1:6" ht="19.2" customHeight="1">
      <c r="A177" s="47"/>
      <c r="B177" s="99" t="s">
        <v>483</v>
      </c>
      <c r="C177" s="99" t="s">
        <v>522</v>
      </c>
      <c r="D177" s="42">
        <v>1</v>
      </c>
      <c r="E177" s="123">
        <f>D177/$D$184</f>
        <v>2.9411764705882353E-2</v>
      </c>
      <c r="F177" s="48"/>
    </row>
    <row r="178" spans="1:6" ht="19.2" customHeight="1">
      <c r="A178" s="47"/>
      <c r="B178" s="100" t="s">
        <v>445</v>
      </c>
      <c r="C178" s="100" t="s">
        <v>538</v>
      </c>
      <c r="D178" s="40">
        <v>1</v>
      </c>
      <c r="E178" s="122">
        <f>D178/$D$184</f>
        <v>2.9411764705882353E-2</v>
      </c>
      <c r="F178" s="48"/>
    </row>
    <row r="179" spans="1:6" ht="19.2" customHeight="1">
      <c r="A179" s="47"/>
      <c r="B179" s="99" t="s">
        <v>445</v>
      </c>
      <c r="C179" s="99" t="s">
        <v>565</v>
      </c>
      <c r="D179" s="42">
        <v>1</v>
      </c>
      <c r="E179" s="123">
        <f>D179/$D$184</f>
        <v>2.9411764705882353E-2</v>
      </c>
      <c r="F179" s="48"/>
    </row>
    <row r="180" spans="1:6" ht="19.2" customHeight="1">
      <c r="A180" s="47"/>
      <c r="B180" s="100" t="s">
        <v>445</v>
      </c>
      <c r="C180" s="100" t="s">
        <v>499</v>
      </c>
      <c r="D180" s="40">
        <v>1</v>
      </c>
      <c r="E180" s="122">
        <f t="shared" si="5"/>
        <v>2.9411764705882353E-2</v>
      </c>
      <c r="F180" s="48"/>
    </row>
    <row r="181" spans="1:6" ht="19.2" customHeight="1">
      <c r="A181" s="47"/>
      <c r="B181" s="99" t="s">
        <v>561</v>
      </c>
      <c r="C181" s="99" t="s">
        <v>440</v>
      </c>
      <c r="D181" s="42">
        <v>1</v>
      </c>
      <c r="E181" s="123">
        <f>D181/$D$184</f>
        <v>2.9411764705882353E-2</v>
      </c>
      <c r="F181" s="48"/>
    </row>
    <row r="182" spans="1:6" ht="19.2" customHeight="1">
      <c r="A182" s="47"/>
      <c r="B182" s="100" t="s">
        <v>463</v>
      </c>
      <c r="C182" s="100" t="s">
        <v>485</v>
      </c>
      <c r="D182" s="40">
        <v>1</v>
      </c>
      <c r="E182" s="122">
        <f>D182/$D$184</f>
        <v>2.9411764705882353E-2</v>
      </c>
      <c r="F182" s="48"/>
    </row>
    <row r="183" spans="1:6" ht="19.2" customHeight="1">
      <c r="A183" s="47"/>
      <c r="B183" s="99" t="s">
        <v>306</v>
      </c>
      <c r="C183" s="99" t="s">
        <v>545</v>
      </c>
      <c r="D183" s="42">
        <v>1</v>
      </c>
      <c r="E183" s="123">
        <f>D183/$D$184</f>
        <v>2.9411764705882353E-2</v>
      </c>
      <c r="F183" s="48"/>
    </row>
    <row r="184" spans="1:6" ht="20.399999999999999" customHeight="1">
      <c r="A184" s="47"/>
      <c r="B184" s="112" t="s">
        <v>12</v>
      </c>
      <c r="C184" s="112"/>
      <c r="D184" s="110">
        <f>SUM(D162:D183)</f>
        <v>34</v>
      </c>
      <c r="E184" s="147">
        <f>SUM(E162:E183)</f>
        <v>1</v>
      </c>
      <c r="F184" s="48"/>
    </row>
    <row r="185" spans="1:6" ht="20.399999999999999" customHeight="1">
      <c r="A185" s="49"/>
      <c r="B185" s="187" t="s">
        <v>595</v>
      </c>
      <c r="C185" s="187"/>
      <c r="D185" s="50"/>
      <c r="E185" s="50"/>
      <c r="F185" s="51"/>
    </row>
    <row r="191" spans="1:6" ht="18" customHeight="1"/>
    <row r="192" spans="1:6" ht="18" customHeight="1"/>
  </sheetData>
  <mergeCells count="13">
    <mergeCell ref="B160:E160"/>
    <mergeCell ref="B114:E114"/>
    <mergeCell ref="B123:E123"/>
    <mergeCell ref="B14:E14"/>
    <mergeCell ref="B64:E64"/>
    <mergeCell ref="B133:E133"/>
    <mergeCell ref="B38:E38"/>
    <mergeCell ref="B4:D4"/>
    <mergeCell ref="B77:E77"/>
    <mergeCell ref="B150:E150"/>
    <mergeCell ref="B48:E48"/>
    <mergeCell ref="B93:E93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28035" divId="1_3_10_28035" sourceType="range" sourceRef="A3:F237" destinationFile="\\gpaq\gpaqssl\lldades\indicadors\2017\1_3_10_250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9"/>
  <sheetViews>
    <sheetView showGridLines="0" topLeftCell="A114" workbookViewId="0">
      <selection activeCell="I26" sqref="I26"/>
    </sheetView>
  </sheetViews>
  <sheetFormatPr defaultColWidth="11.5546875" defaultRowHeight="13.2"/>
  <cols>
    <col min="1" max="1" width="0.6640625" customWidth="1"/>
    <col min="2" max="2" width="89.6640625" customWidth="1"/>
    <col min="3" max="3" width="41.44140625" customWidth="1"/>
    <col min="4" max="4" width="12" style="75" customWidth="1"/>
    <col min="5" max="5" width="12.6640625" style="75" customWidth="1"/>
    <col min="6" max="6" width="0.6640625" customWidth="1"/>
    <col min="7" max="7" width="2.33203125" customWidth="1"/>
  </cols>
  <sheetData>
    <row r="1" spans="1:6">
      <c r="B1" s="84" t="s">
        <v>29</v>
      </c>
      <c r="C1" s="84"/>
    </row>
    <row r="2" spans="1:6">
      <c r="B2" s="84"/>
      <c r="C2" s="84"/>
    </row>
    <row r="3" spans="1:6" ht="13.8">
      <c r="B3" s="276" t="s">
        <v>22</v>
      </c>
      <c r="C3" s="276"/>
      <c r="D3" s="276"/>
      <c r="E3" s="276"/>
    </row>
    <row r="4" spans="1:6" ht="13.8">
      <c r="B4" s="276" t="s">
        <v>216</v>
      </c>
      <c r="C4" s="276"/>
      <c r="D4" s="276"/>
      <c r="E4" s="276"/>
    </row>
    <row r="5" spans="1:6" ht="13.8">
      <c r="B5" s="220"/>
      <c r="C5" s="237"/>
      <c r="D5" s="220"/>
      <c r="E5" s="220"/>
    </row>
    <row r="6" spans="1:6" ht="3.6" customHeight="1">
      <c r="A6" s="73"/>
      <c r="B6" s="74"/>
      <c r="C6" s="74"/>
      <c r="D6" s="82"/>
      <c r="E6" s="82"/>
      <c r="F6" s="46"/>
    </row>
    <row r="7" spans="1:6" ht="27" customHeight="1">
      <c r="A7" s="47"/>
      <c r="B7" s="275" t="s">
        <v>418</v>
      </c>
      <c r="C7" s="275"/>
      <c r="D7" s="275"/>
      <c r="E7" s="275"/>
      <c r="F7" s="48"/>
    </row>
    <row r="8" spans="1:6" ht="26.4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6" ht="19.2" customHeight="1">
      <c r="A9" s="47"/>
      <c r="B9" s="39" t="s">
        <v>73</v>
      </c>
      <c r="C9" s="39" t="s">
        <v>438</v>
      </c>
      <c r="D9" s="70">
        <v>1</v>
      </c>
      <c r="E9" s="157">
        <f>D9/D10</f>
        <v>1</v>
      </c>
      <c r="F9" s="48"/>
    </row>
    <row r="10" spans="1:6" ht="19.2" customHeight="1">
      <c r="A10" s="47"/>
      <c r="B10" s="138" t="s">
        <v>15</v>
      </c>
      <c r="C10" s="138"/>
      <c r="D10" s="68">
        <f>SUM(D9:D9)</f>
        <v>1</v>
      </c>
      <c r="E10" s="124">
        <f>SUM(E9:E9)</f>
        <v>1</v>
      </c>
      <c r="F10" s="48"/>
    </row>
    <row r="11" spans="1:6" ht="4.2" customHeight="1">
      <c r="A11" s="49"/>
      <c r="B11" s="50"/>
      <c r="C11" s="50"/>
      <c r="D11" s="83"/>
      <c r="E11" s="83"/>
      <c r="F11" s="51"/>
    </row>
    <row r="12" spans="1:6" ht="20.399999999999999" customHeight="1">
      <c r="B12" s="220"/>
      <c r="C12" s="237"/>
      <c r="D12" s="220"/>
      <c r="E12" s="220"/>
    </row>
    <row r="13" spans="1:6" ht="20.399999999999999" customHeight="1"/>
    <row r="14" spans="1:6" ht="3.75" customHeight="1">
      <c r="A14" s="73"/>
      <c r="B14" s="74"/>
      <c r="C14" s="74"/>
      <c r="D14" s="82"/>
      <c r="E14" s="82"/>
      <c r="F14" s="46"/>
    </row>
    <row r="15" spans="1:6" ht="27" customHeight="1">
      <c r="A15" s="47"/>
      <c r="B15" s="275" t="s">
        <v>417</v>
      </c>
      <c r="C15" s="275"/>
      <c r="D15" s="275"/>
      <c r="E15" s="275"/>
      <c r="F15" s="48"/>
    </row>
    <row r="16" spans="1:6" ht="27.6" customHeight="1">
      <c r="A16" s="47"/>
      <c r="B16" s="133" t="s">
        <v>71</v>
      </c>
      <c r="C16" s="118" t="s">
        <v>594</v>
      </c>
      <c r="D16" s="118" t="s">
        <v>72</v>
      </c>
      <c r="E16" s="118" t="s">
        <v>215</v>
      </c>
      <c r="F16" s="48"/>
    </row>
    <row r="17" spans="1:7" ht="19.5" customHeight="1">
      <c r="A17" s="47"/>
      <c r="B17" s="39" t="s">
        <v>73</v>
      </c>
      <c r="C17" s="39" t="s">
        <v>438</v>
      </c>
      <c r="D17" s="70">
        <v>15</v>
      </c>
      <c r="E17" s="157">
        <f t="shared" ref="E17:E31" si="0">D17/$D$32</f>
        <v>0.39473684210526316</v>
      </c>
      <c r="F17" s="48"/>
      <c r="G17" s="20"/>
    </row>
    <row r="18" spans="1:7" ht="19.5" customHeight="1">
      <c r="A18" s="47"/>
      <c r="B18" s="41" t="s">
        <v>567</v>
      </c>
      <c r="C18" s="41" t="s">
        <v>440</v>
      </c>
      <c r="D18" s="71">
        <v>3</v>
      </c>
      <c r="E18" s="158">
        <f t="shared" si="0"/>
        <v>7.8947368421052627E-2</v>
      </c>
      <c r="F18" s="48"/>
      <c r="G18" s="20"/>
    </row>
    <row r="19" spans="1:7" ht="19.5" customHeight="1">
      <c r="A19" s="47"/>
      <c r="B19" s="39" t="s">
        <v>451</v>
      </c>
      <c r="C19" s="39" t="s">
        <v>440</v>
      </c>
      <c r="D19" s="70">
        <v>3</v>
      </c>
      <c r="E19" s="157">
        <f t="shared" si="0"/>
        <v>7.8947368421052627E-2</v>
      </c>
      <c r="F19" s="48"/>
      <c r="G19" s="20"/>
    </row>
    <row r="20" spans="1:7" ht="19.5" customHeight="1">
      <c r="A20" s="47"/>
      <c r="B20" s="41" t="s">
        <v>170</v>
      </c>
      <c r="C20" s="41" t="s">
        <v>503</v>
      </c>
      <c r="D20" s="71">
        <v>3</v>
      </c>
      <c r="E20" s="158">
        <f t="shared" si="0"/>
        <v>7.8947368421052627E-2</v>
      </c>
      <c r="F20" s="48"/>
      <c r="G20" s="20"/>
    </row>
    <row r="21" spans="1:7" ht="19.5" customHeight="1">
      <c r="A21" s="47"/>
      <c r="B21" s="39" t="s">
        <v>179</v>
      </c>
      <c r="C21" s="39" t="s">
        <v>553</v>
      </c>
      <c r="D21" s="70">
        <v>2</v>
      </c>
      <c r="E21" s="157">
        <f t="shared" si="0"/>
        <v>5.2631578947368418E-2</v>
      </c>
      <c r="F21" s="48"/>
      <c r="G21" s="20"/>
    </row>
    <row r="22" spans="1:7" ht="19.5" customHeight="1">
      <c r="A22" s="47"/>
      <c r="B22" s="41" t="s">
        <v>176</v>
      </c>
      <c r="C22" s="41" t="s">
        <v>470</v>
      </c>
      <c r="D22" s="71">
        <v>2</v>
      </c>
      <c r="E22" s="158">
        <f t="shared" si="0"/>
        <v>5.2631578947368418E-2</v>
      </c>
      <c r="F22" s="48"/>
      <c r="G22" s="20"/>
    </row>
    <row r="23" spans="1:7" ht="19.5" customHeight="1">
      <c r="A23" s="47"/>
      <c r="B23" s="39" t="s">
        <v>446</v>
      </c>
      <c r="C23" s="39" t="s">
        <v>440</v>
      </c>
      <c r="D23" s="70">
        <v>2</v>
      </c>
      <c r="E23" s="157">
        <f t="shared" si="0"/>
        <v>5.2631578947368418E-2</v>
      </c>
      <c r="F23" s="48"/>
      <c r="G23" s="20"/>
    </row>
    <row r="24" spans="1:7" ht="19.5" customHeight="1">
      <c r="A24" s="47"/>
      <c r="B24" s="41" t="s">
        <v>174</v>
      </c>
      <c r="C24" s="41" t="s">
        <v>444</v>
      </c>
      <c r="D24" s="71">
        <v>1</v>
      </c>
      <c r="E24" s="158">
        <f t="shared" si="0"/>
        <v>2.6315789473684209E-2</v>
      </c>
      <c r="F24" s="48"/>
      <c r="G24" s="20"/>
    </row>
    <row r="25" spans="1:7" ht="19.5" customHeight="1">
      <c r="A25" s="47"/>
      <c r="B25" s="39" t="s">
        <v>314</v>
      </c>
      <c r="C25" s="39" t="s">
        <v>572</v>
      </c>
      <c r="D25" s="70">
        <v>1</v>
      </c>
      <c r="E25" s="157">
        <f t="shared" si="0"/>
        <v>2.6315789473684209E-2</v>
      </c>
      <c r="F25" s="48"/>
      <c r="G25" s="20"/>
    </row>
    <row r="26" spans="1:7" ht="19.5" customHeight="1">
      <c r="A26" s="47"/>
      <c r="B26" s="41" t="s">
        <v>370</v>
      </c>
      <c r="C26" s="41" t="s">
        <v>528</v>
      </c>
      <c r="D26" s="71">
        <v>1</v>
      </c>
      <c r="E26" s="158">
        <f t="shared" si="0"/>
        <v>2.6315789473684209E-2</v>
      </c>
      <c r="F26" s="48"/>
      <c r="G26" s="20"/>
    </row>
    <row r="27" spans="1:7" ht="19.5" customHeight="1">
      <c r="A27" s="47"/>
      <c r="B27" s="39" t="s">
        <v>472</v>
      </c>
      <c r="C27" s="39" t="s">
        <v>440</v>
      </c>
      <c r="D27" s="70">
        <v>1</v>
      </c>
      <c r="E27" s="157">
        <f t="shared" si="0"/>
        <v>2.6315789473684209E-2</v>
      </c>
      <c r="F27" s="48"/>
      <c r="G27" s="20"/>
    </row>
    <row r="28" spans="1:7" ht="19.5" customHeight="1">
      <c r="A28" s="47"/>
      <c r="B28" s="41" t="s">
        <v>569</v>
      </c>
      <c r="C28" s="41" t="s">
        <v>440</v>
      </c>
      <c r="D28" s="71">
        <v>1</v>
      </c>
      <c r="E28" s="158">
        <f t="shared" si="0"/>
        <v>2.6315789473684209E-2</v>
      </c>
      <c r="F28" s="48"/>
      <c r="G28" s="20"/>
    </row>
    <row r="29" spans="1:7" ht="19.5" customHeight="1">
      <c r="A29" s="47"/>
      <c r="B29" s="39" t="s">
        <v>313</v>
      </c>
      <c r="C29" s="39" t="s">
        <v>503</v>
      </c>
      <c r="D29" s="70">
        <v>1</v>
      </c>
      <c r="E29" s="157">
        <f t="shared" si="0"/>
        <v>2.6315789473684209E-2</v>
      </c>
      <c r="F29" s="48"/>
      <c r="G29" s="20"/>
    </row>
    <row r="30" spans="1:7" ht="19.2" customHeight="1">
      <c r="A30" s="47"/>
      <c r="B30" s="41" t="s">
        <v>315</v>
      </c>
      <c r="C30" s="41" t="s">
        <v>441</v>
      </c>
      <c r="D30" s="71">
        <v>1</v>
      </c>
      <c r="E30" s="158">
        <f t="shared" si="0"/>
        <v>2.6315789473684209E-2</v>
      </c>
      <c r="F30" s="48"/>
      <c r="G30" s="20"/>
    </row>
    <row r="31" spans="1:7" ht="19.2" customHeight="1">
      <c r="A31" s="47"/>
      <c r="B31" s="39" t="s">
        <v>567</v>
      </c>
      <c r="C31" s="39" t="s">
        <v>466</v>
      </c>
      <c r="D31" s="70">
        <v>1</v>
      </c>
      <c r="E31" s="157">
        <f t="shared" si="0"/>
        <v>2.6315789473684209E-2</v>
      </c>
      <c r="F31" s="48"/>
      <c r="G31" s="20"/>
    </row>
    <row r="32" spans="1:7" ht="19.2" customHeight="1">
      <c r="A32" s="47"/>
      <c r="B32" s="138" t="s">
        <v>15</v>
      </c>
      <c r="C32" s="138"/>
      <c r="D32" s="68">
        <f>SUM(D17:D31)</f>
        <v>38</v>
      </c>
      <c r="E32" s="124">
        <f>SUM(E17:E31)</f>
        <v>0.99999999999999978</v>
      </c>
      <c r="F32" s="48"/>
    </row>
    <row r="33" spans="1:7" ht="3.6" customHeight="1">
      <c r="A33" s="49"/>
      <c r="B33" s="50"/>
      <c r="C33" s="50"/>
      <c r="D33" s="83"/>
      <c r="E33" s="83"/>
      <c r="F33" s="51"/>
    </row>
    <row r="34" spans="1:7" ht="25.2" customHeight="1">
      <c r="A34" s="151"/>
      <c r="B34" s="151"/>
      <c r="C34" s="151"/>
      <c r="D34" s="156"/>
      <c r="E34" s="156"/>
      <c r="F34" s="151"/>
    </row>
    <row r="35" spans="1:7" ht="25.2" customHeight="1"/>
    <row r="36" spans="1:7" ht="3.6" customHeight="1">
      <c r="A36" s="73"/>
      <c r="B36" s="74"/>
      <c r="C36" s="74"/>
      <c r="D36" s="82"/>
      <c r="E36" s="82"/>
      <c r="F36" s="46"/>
    </row>
    <row r="37" spans="1:7" ht="27" customHeight="1">
      <c r="A37" s="47"/>
      <c r="B37" s="275" t="s">
        <v>233</v>
      </c>
      <c r="C37" s="275"/>
      <c r="D37" s="275"/>
      <c r="E37" s="275"/>
      <c r="F37" s="48"/>
    </row>
    <row r="38" spans="1:7" ht="27" customHeight="1">
      <c r="A38" s="47"/>
      <c r="B38" s="133" t="s">
        <v>71</v>
      </c>
      <c r="C38" s="118" t="s">
        <v>594</v>
      </c>
      <c r="D38" s="118" t="s">
        <v>72</v>
      </c>
      <c r="E38" s="118" t="s">
        <v>215</v>
      </c>
      <c r="F38" s="48"/>
      <c r="G38" s="20"/>
    </row>
    <row r="39" spans="1:7" ht="19.2" customHeight="1">
      <c r="A39" s="47"/>
      <c r="B39" s="39" t="s">
        <v>73</v>
      </c>
      <c r="C39" s="39" t="s">
        <v>438</v>
      </c>
      <c r="D39" s="70">
        <v>7</v>
      </c>
      <c r="E39" s="157">
        <f>D39/D40</f>
        <v>1</v>
      </c>
      <c r="F39" s="48"/>
    </row>
    <row r="40" spans="1:7" ht="19.2" customHeight="1">
      <c r="A40" s="47"/>
      <c r="B40" s="138" t="s">
        <v>15</v>
      </c>
      <c r="C40" s="138"/>
      <c r="D40" s="68">
        <f>SUM(D39:D39)</f>
        <v>7</v>
      </c>
      <c r="E40" s="124">
        <f>SUM(E39:E39)</f>
        <v>1</v>
      </c>
      <c r="F40" s="48"/>
    </row>
    <row r="41" spans="1:7" ht="4.2" customHeight="1">
      <c r="A41" s="49"/>
      <c r="B41" s="50"/>
      <c r="C41" s="50"/>
      <c r="D41" s="83"/>
      <c r="E41" s="83"/>
      <c r="F41" s="51"/>
    </row>
    <row r="42" spans="1:7" ht="19.2" customHeight="1"/>
    <row r="43" spans="1:7" ht="19.2" customHeight="1"/>
    <row r="44" spans="1:7" ht="3.6" customHeight="1">
      <c r="A44" s="73"/>
      <c r="B44" s="74"/>
      <c r="C44" s="74"/>
      <c r="D44" s="82"/>
      <c r="E44" s="82"/>
      <c r="F44" s="46"/>
    </row>
    <row r="45" spans="1:7" ht="27.6" customHeight="1">
      <c r="A45" s="47"/>
      <c r="B45" s="275" t="s">
        <v>344</v>
      </c>
      <c r="C45" s="275"/>
      <c r="D45" s="275"/>
      <c r="E45" s="275"/>
      <c r="F45" s="48"/>
    </row>
    <row r="46" spans="1:7" ht="27.6" customHeight="1">
      <c r="A46" s="47"/>
      <c r="B46" s="133" t="s">
        <v>71</v>
      </c>
      <c r="C46" s="118" t="s">
        <v>594</v>
      </c>
      <c r="D46" s="118" t="s">
        <v>72</v>
      </c>
      <c r="E46" s="118" t="s">
        <v>215</v>
      </c>
      <c r="F46" s="48"/>
    </row>
    <row r="47" spans="1:7" ht="19.2" customHeight="1">
      <c r="A47" s="47"/>
      <c r="B47" s="39" t="s">
        <v>73</v>
      </c>
      <c r="C47" s="39" t="s">
        <v>438</v>
      </c>
      <c r="D47" s="70">
        <v>5</v>
      </c>
      <c r="E47" s="157">
        <f>D47/D48</f>
        <v>1</v>
      </c>
      <c r="F47" s="48"/>
    </row>
    <row r="48" spans="1:7" ht="19.2" customHeight="1">
      <c r="A48" s="47"/>
      <c r="B48" s="138" t="s">
        <v>15</v>
      </c>
      <c r="C48" s="138"/>
      <c r="D48" s="68">
        <f>SUM(D47:D47)</f>
        <v>5</v>
      </c>
      <c r="E48" s="124">
        <f>SUM(E47:E47)</f>
        <v>1</v>
      </c>
      <c r="F48" s="48"/>
    </row>
    <row r="49" spans="1:7" ht="3.6" customHeight="1">
      <c r="A49" s="49"/>
      <c r="B49" s="50"/>
      <c r="C49" s="50"/>
      <c r="D49" s="83"/>
      <c r="E49" s="83"/>
      <c r="F49" s="51"/>
    </row>
    <row r="50" spans="1:7" ht="19.2" customHeight="1"/>
    <row r="51" spans="1:7" ht="19.8" customHeight="1">
      <c r="G51" s="20"/>
    </row>
    <row r="52" spans="1:7" ht="4.2" customHeight="1">
      <c r="A52" s="73"/>
      <c r="B52" s="74"/>
      <c r="C52" s="74"/>
      <c r="D52" s="82"/>
      <c r="E52" s="82"/>
      <c r="F52" s="46"/>
      <c r="G52" s="20"/>
    </row>
    <row r="53" spans="1:7" ht="27" customHeight="1">
      <c r="A53" s="47"/>
      <c r="B53" s="275" t="s">
        <v>419</v>
      </c>
      <c r="C53" s="275"/>
      <c r="D53" s="275"/>
      <c r="E53" s="275"/>
      <c r="F53" s="48"/>
      <c r="G53" s="20"/>
    </row>
    <row r="54" spans="1:7" ht="27" customHeight="1">
      <c r="A54" s="47"/>
      <c r="B54" s="133" t="s">
        <v>71</v>
      </c>
      <c r="C54" s="118" t="s">
        <v>594</v>
      </c>
      <c r="D54" s="118" t="s">
        <v>72</v>
      </c>
      <c r="E54" s="118" t="s">
        <v>215</v>
      </c>
      <c r="F54" s="48"/>
      <c r="G54" s="20"/>
    </row>
    <row r="55" spans="1:7" ht="19.2" customHeight="1">
      <c r="A55" s="47"/>
      <c r="B55" s="39" t="s">
        <v>451</v>
      </c>
      <c r="C55" s="39" t="s">
        <v>440</v>
      </c>
      <c r="D55" s="70">
        <v>41</v>
      </c>
      <c r="E55" s="157">
        <f t="shared" ref="E55:E85" si="1">D55/$D$86</f>
        <v>0.33884297520661155</v>
      </c>
      <c r="F55" s="48"/>
      <c r="G55" s="20"/>
    </row>
    <row r="56" spans="1:7" ht="19.2" customHeight="1">
      <c r="A56" s="47"/>
      <c r="B56" s="41" t="s">
        <v>73</v>
      </c>
      <c r="C56" s="41" t="s">
        <v>438</v>
      </c>
      <c r="D56" s="71">
        <v>33</v>
      </c>
      <c r="E56" s="158">
        <f t="shared" si="1"/>
        <v>0.27272727272727271</v>
      </c>
      <c r="F56" s="48"/>
      <c r="G56" s="20"/>
    </row>
    <row r="57" spans="1:7" ht="19.2" customHeight="1">
      <c r="A57" s="47"/>
      <c r="B57" s="39" t="s">
        <v>546</v>
      </c>
      <c r="C57" s="39" t="s">
        <v>440</v>
      </c>
      <c r="D57" s="70">
        <v>8</v>
      </c>
      <c r="E57" s="157">
        <f t="shared" si="1"/>
        <v>6.6115702479338845E-2</v>
      </c>
      <c r="F57" s="48"/>
      <c r="G57" s="20"/>
    </row>
    <row r="58" spans="1:7" ht="19.2" customHeight="1">
      <c r="A58" s="47"/>
      <c r="B58" s="41" t="s">
        <v>523</v>
      </c>
      <c r="C58" s="41" t="s">
        <v>440</v>
      </c>
      <c r="D58" s="71">
        <v>3</v>
      </c>
      <c r="E58" s="158">
        <f t="shared" si="1"/>
        <v>2.4793388429752067E-2</v>
      </c>
      <c r="F58" s="48"/>
    </row>
    <row r="59" spans="1:7" ht="19.2" customHeight="1">
      <c r="A59" s="47"/>
      <c r="B59" s="39" t="s">
        <v>480</v>
      </c>
      <c r="C59" s="39" t="s">
        <v>440</v>
      </c>
      <c r="D59" s="70">
        <v>3</v>
      </c>
      <c r="E59" s="157">
        <f t="shared" si="1"/>
        <v>2.4793388429752067E-2</v>
      </c>
      <c r="F59" s="48"/>
    </row>
    <row r="60" spans="1:7" ht="19.2" customHeight="1">
      <c r="A60" s="47"/>
      <c r="B60" s="41" t="s">
        <v>173</v>
      </c>
      <c r="C60" s="41" t="s">
        <v>555</v>
      </c>
      <c r="D60" s="71">
        <v>2</v>
      </c>
      <c r="E60" s="158">
        <f t="shared" si="1"/>
        <v>1.6528925619834711E-2</v>
      </c>
      <c r="F60" s="48"/>
    </row>
    <row r="61" spans="1:7" ht="19.2" customHeight="1">
      <c r="A61" s="47"/>
      <c r="B61" s="39" t="s">
        <v>318</v>
      </c>
      <c r="C61" s="39" t="s">
        <v>466</v>
      </c>
      <c r="D61" s="70">
        <v>2</v>
      </c>
      <c r="E61" s="157">
        <f t="shared" si="1"/>
        <v>1.6528925619834711E-2</v>
      </c>
      <c r="F61" s="48"/>
    </row>
    <row r="62" spans="1:7" ht="19.2" customHeight="1">
      <c r="A62" s="47"/>
      <c r="B62" s="41" t="s">
        <v>317</v>
      </c>
      <c r="C62" s="41" t="s">
        <v>462</v>
      </c>
      <c r="D62" s="71">
        <v>2</v>
      </c>
      <c r="E62" s="158">
        <f t="shared" si="1"/>
        <v>1.6528925619834711E-2</v>
      </c>
      <c r="F62" s="48"/>
    </row>
    <row r="63" spans="1:7" ht="19.2" customHeight="1">
      <c r="A63" s="47"/>
      <c r="B63" s="39" t="s">
        <v>567</v>
      </c>
      <c r="C63" s="39" t="s">
        <v>440</v>
      </c>
      <c r="D63" s="70">
        <v>2</v>
      </c>
      <c r="E63" s="157">
        <f t="shared" si="1"/>
        <v>1.6528925619834711E-2</v>
      </c>
      <c r="F63" s="48"/>
    </row>
    <row r="64" spans="1:7" ht="19.2" customHeight="1">
      <c r="A64" s="47"/>
      <c r="B64" s="41" t="s">
        <v>527</v>
      </c>
      <c r="C64" s="41" t="s">
        <v>440</v>
      </c>
      <c r="D64" s="71">
        <v>2</v>
      </c>
      <c r="E64" s="158">
        <f t="shared" si="1"/>
        <v>1.6528925619834711E-2</v>
      </c>
      <c r="F64" s="48"/>
    </row>
    <row r="65" spans="1:6" ht="19.2" customHeight="1">
      <c r="A65" s="47"/>
      <c r="B65" s="39" t="s">
        <v>76</v>
      </c>
      <c r="C65" s="39" t="s">
        <v>444</v>
      </c>
      <c r="D65" s="70">
        <v>2</v>
      </c>
      <c r="E65" s="157">
        <f t="shared" si="1"/>
        <v>1.6528925619834711E-2</v>
      </c>
      <c r="F65" s="48"/>
    </row>
    <row r="66" spans="1:6" ht="19.2" customHeight="1">
      <c r="A66" s="47"/>
      <c r="B66" s="160" t="s">
        <v>445</v>
      </c>
      <c r="C66" s="160" t="s">
        <v>440</v>
      </c>
      <c r="D66" s="71">
        <v>2</v>
      </c>
      <c r="E66" s="158">
        <f t="shared" si="1"/>
        <v>1.6528925619834711E-2</v>
      </c>
      <c r="F66" s="48"/>
    </row>
    <row r="67" spans="1:6" ht="19.2" customHeight="1">
      <c r="A67" s="47"/>
      <c r="B67" s="39" t="s">
        <v>77</v>
      </c>
      <c r="C67" s="39" t="s">
        <v>444</v>
      </c>
      <c r="D67" s="70">
        <v>1</v>
      </c>
      <c r="E67" s="157">
        <f t="shared" si="1"/>
        <v>8.2644628099173556E-3</v>
      </c>
      <c r="F67" s="48"/>
    </row>
    <row r="68" spans="1:6" ht="19.2" customHeight="1">
      <c r="A68" s="47"/>
      <c r="B68" s="41" t="s">
        <v>439</v>
      </c>
      <c r="C68" s="41" t="s">
        <v>440</v>
      </c>
      <c r="D68" s="71">
        <v>1</v>
      </c>
      <c r="E68" s="158">
        <f t="shared" si="1"/>
        <v>8.2644628099173556E-3</v>
      </c>
      <c r="F68" s="48"/>
    </row>
    <row r="69" spans="1:6" ht="19.2" customHeight="1">
      <c r="A69" s="47"/>
      <c r="B69" s="39" t="s">
        <v>568</v>
      </c>
      <c r="C69" s="39" t="s">
        <v>440</v>
      </c>
      <c r="D69" s="70">
        <v>1</v>
      </c>
      <c r="E69" s="157">
        <f t="shared" si="1"/>
        <v>8.2644628099173556E-3</v>
      </c>
      <c r="F69" s="48"/>
    </row>
    <row r="70" spans="1:6" ht="19.2" customHeight="1">
      <c r="A70" s="47"/>
      <c r="B70" s="41" t="s">
        <v>570</v>
      </c>
      <c r="C70" s="41" t="s">
        <v>440</v>
      </c>
      <c r="D70" s="71">
        <v>1</v>
      </c>
      <c r="E70" s="158">
        <f t="shared" si="1"/>
        <v>8.2644628099173556E-3</v>
      </c>
      <c r="F70" s="48"/>
    </row>
    <row r="71" spans="1:6" ht="19.2" customHeight="1">
      <c r="A71" s="47"/>
      <c r="B71" s="39" t="s">
        <v>175</v>
      </c>
      <c r="C71" s="39" t="s">
        <v>508</v>
      </c>
      <c r="D71" s="70">
        <v>1</v>
      </c>
      <c r="E71" s="157">
        <f t="shared" si="1"/>
        <v>8.2644628099173556E-3</v>
      </c>
      <c r="F71" s="48"/>
    </row>
    <row r="72" spans="1:6" ht="19.2" customHeight="1">
      <c r="A72" s="47"/>
      <c r="B72" s="41" t="s">
        <v>96</v>
      </c>
      <c r="C72" s="41" t="s">
        <v>455</v>
      </c>
      <c r="D72" s="71">
        <v>1</v>
      </c>
      <c r="E72" s="158">
        <f t="shared" si="1"/>
        <v>8.2644628099173556E-3</v>
      </c>
      <c r="F72" s="48"/>
    </row>
    <row r="73" spans="1:6" ht="19.2" customHeight="1">
      <c r="A73" s="47"/>
      <c r="B73" s="39" t="s">
        <v>371</v>
      </c>
      <c r="C73" s="39" t="s">
        <v>461</v>
      </c>
      <c r="D73" s="70">
        <v>1</v>
      </c>
      <c r="E73" s="157">
        <f t="shared" si="1"/>
        <v>8.2644628099173556E-3</v>
      </c>
      <c r="F73" s="48"/>
    </row>
    <row r="74" spans="1:6" ht="19.2" customHeight="1">
      <c r="A74" s="47"/>
      <c r="B74" s="41" t="s">
        <v>546</v>
      </c>
      <c r="C74" s="41" t="s">
        <v>485</v>
      </c>
      <c r="D74" s="71">
        <v>1</v>
      </c>
      <c r="E74" s="158">
        <f t="shared" si="1"/>
        <v>8.2644628099173556E-3</v>
      </c>
      <c r="F74" s="48"/>
    </row>
    <row r="75" spans="1:6" ht="19.2" customHeight="1">
      <c r="A75" s="47"/>
      <c r="B75" s="39" t="s">
        <v>179</v>
      </c>
      <c r="C75" s="39" t="s">
        <v>553</v>
      </c>
      <c r="D75" s="70">
        <v>1</v>
      </c>
      <c r="E75" s="157">
        <f t="shared" si="1"/>
        <v>8.2644628099173556E-3</v>
      </c>
      <c r="F75" s="48"/>
    </row>
    <row r="76" spans="1:6" ht="19.2" customHeight="1">
      <c r="A76" s="47"/>
      <c r="B76" s="41" t="s">
        <v>181</v>
      </c>
      <c r="C76" s="41" t="s">
        <v>508</v>
      </c>
      <c r="D76" s="71">
        <v>1</v>
      </c>
      <c r="E76" s="158">
        <f t="shared" si="1"/>
        <v>8.2644628099173556E-3</v>
      </c>
      <c r="F76" s="48"/>
    </row>
    <row r="77" spans="1:6" ht="19.2" customHeight="1">
      <c r="A77" s="47"/>
      <c r="B77" s="39" t="s">
        <v>546</v>
      </c>
      <c r="C77" s="39" t="s">
        <v>460</v>
      </c>
      <c r="D77" s="70">
        <v>1</v>
      </c>
      <c r="E77" s="157">
        <f t="shared" si="1"/>
        <v>8.2644628099173556E-3</v>
      </c>
      <c r="F77" s="48"/>
    </row>
    <row r="78" spans="1:6" ht="19.2" customHeight="1">
      <c r="A78" s="47"/>
      <c r="B78" s="41" t="s">
        <v>546</v>
      </c>
      <c r="C78" s="41" t="s">
        <v>462</v>
      </c>
      <c r="D78" s="71">
        <v>1</v>
      </c>
      <c r="E78" s="158">
        <f t="shared" si="1"/>
        <v>8.2644628099173556E-3</v>
      </c>
      <c r="F78" s="48"/>
    </row>
    <row r="79" spans="1:6" ht="19.2" customHeight="1">
      <c r="A79" s="47"/>
      <c r="B79" s="39" t="s">
        <v>546</v>
      </c>
      <c r="C79" s="39" t="s">
        <v>466</v>
      </c>
      <c r="D79" s="70">
        <v>1</v>
      </c>
      <c r="E79" s="157">
        <f t="shared" si="1"/>
        <v>8.2644628099173556E-3</v>
      </c>
      <c r="F79" s="48"/>
    </row>
    <row r="80" spans="1:6" ht="19.2" customHeight="1">
      <c r="A80" s="47"/>
      <c r="B80" s="41" t="s">
        <v>546</v>
      </c>
      <c r="C80" s="41" t="s">
        <v>571</v>
      </c>
      <c r="D80" s="71">
        <v>1</v>
      </c>
      <c r="E80" s="158">
        <f t="shared" si="1"/>
        <v>8.2644628099173556E-3</v>
      </c>
      <c r="F80" s="48"/>
    </row>
    <row r="81" spans="1:6" ht="19.2" customHeight="1">
      <c r="A81" s="47"/>
      <c r="B81" s="39" t="s">
        <v>540</v>
      </c>
      <c r="C81" s="39" t="s">
        <v>440</v>
      </c>
      <c r="D81" s="70">
        <v>1</v>
      </c>
      <c r="E81" s="157">
        <f t="shared" si="1"/>
        <v>8.2644628099173556E-3</v>
      </c>
      <c r="F81" s="48"/>
    </row>
    <row r="82" spans="1:6" ht="19.2" customHeight="1">
      <c r="A82" s="47"/>
      <c r="B82" s="41" t="s">
        <v>295</v>
      </c>
      <c r="C82" s="41" t="s">
        <v>444</v>
      </c>
      <c r="D82" s="71">
        <v>1</v>
      </c>
      <c r="E82" s="158">
        <f t="shared" si="1"/>
        <v>8.2644628099173556E-3</v>
      </c>
      <c r="F82" s="48"/>
    </row>
    <row r="83" spans="1:6" ht="19.2" customHeight="1">
      <c r="A83" s="47"/>
      <c r="B83" s="39" t="s">
        <v>130</v>
      </c>
      <c r="C83" s="39" t="s">
        <v>485</v>
      </c>
      <c r="D83" s="70">
        <v>1</v>
      </c>
      <c r="E83" s="157">
        <f t="shared" si="1"/>
        <v>8.2644628099173556E-3</v>
      </c>
      <c r="F83" s="48"/>
    </row>
    <row r="84" spans="1:6" ht="19.2" customHeight="1">
      <c r="A84" s="47"/>
      <c r="B84" s="41" t="s">
        <v>372</v>
      </c>
      <c r="C84" s="41" t="s">
        <v>455</v>
      </c>
      <c r="D84" s="71">
        <v>1</v>
      </c>
      <c r="E84" s="158">
        <f t="shared" si="1"/>
        <v>8.2644628099173556E-3</v>
      </c>
      <c r="F84" s="48"/>
    </row>
    <row r="85" spans="1:6" ht="19.2" customHeight="1">
      <c r="A85" s="47"/>
      <c r="B85" s="39" t="s">
        <v>171</v>
      </c>
      <c r="C85" s="39" t="s">
        <v>441</v>
      </c>
      <c r="D85" s="70">
        <v>1</v>
      </c>
      <c r="E85" s="157">
        <f t="shared" si="1"/>
        <v>8.2644628099173556E-3</v>
      </c>
      <c r="F85" s="48"/>
    </row>
    <row r="86" spans="1:6" ht="19.2" customHeight="1">
      <c r="A86" s="47"/>
      <c r="B86" s="138" t="s">
        <v>15</v>
      </c>
      <c r="C86" s="138"/>
      <c r="D86" s="68">
        <f>SUM(D55:D85)</f>
        <v>121</v>
      </c>
      <c r="E86" s="124">
        <f>SUM(E55:E85)</f>
        <v>0.99999999999999911</v>
      </c>
      <c r="F86" s="48"/>
    </row>
    <row r="87" spans="1:6" ht="3" customHeight="1">
      <c r="A87" s="49"/>
      <c r="B87" s="50"/>
      <c r="C87" s="50"/>
      <c r="D87" s="83"/>
      <c r="E87" s="83"/>
      <c r="F87" s="51"/>
    </row>
    <row r="88" spans="1:6" ht="19.2" customHeight="1"/>
    <row r="89" spans="1:6" ht="19.2" customHeight="1"/>
    <row r="90" spans="1:6" ht="2.4" customHeight="1">
      <c r="A90" s="73"/>
      <c r="B90" s="74"/>
      <c r="C90" s="74"/>
      <c r="D90" s="82"/>
      <c r="E90" s="82"/>
      <c r="F90" s="46"/>
    </row>
    <row r="91" spans="1:6" ht="27" customHeight="1">
      <c r="A91" s="47"/>
      <c r="B91" s="275" t="s">
        <v>232</v>
      </c>
      <c r="C91" s="275"/>
      <c r="D91" s="275"/>
      <c r="E91" s="275"/>
      <c r="F91" s="48"/>
    </row>
    <row r="92" spans="1:6" ht="27" customHeight="1">
      <c r="A92" s="47"/>
      <c r="B92" s="133" t="s">
        <v>71</v>
      </c>
      <c r="C92" s="118" t="s">
        <v>594</v>
      </c>
      <c r="D92" s="118" t="s">
        <v>72</v>
      </c>
      <c r="E92" s="118" t="s">
        <v>215</v>
      </c>
      <c r="F92" s="48"/>
    </row>
    <row r="93" spans="1:6" ht="19.2" customHeight="1">
      <c r="A93" s="47"/>
      <c r="B93" s="39" t="s">
        <v>73</v>
      </c>
      <c r="C93" s="39" t="s">
        <v>438</v>
      </c>
      <c r="D93" s="70">
        <v>28</v>
      </c>
      <c r="E93" s="157">
        <f t="shared" ref="E93:E119" si="2">D93/$D$120</f>
        <v>0.43076923076923079</v>
      </c>
      <c r="F93" s="48"/>
    </row>
    <row r="94" spans="1:6" ht="19.2" customHeight="1">
      <c r="A94" s="47"/>
      <c r="B94" s="41" t="s">
        <v>451</v>
      </c>
      <c r="C94" s="41" t="s">
        <v>440</v>
      </c>
      <c r="D94" s="71">
        <v>6</v>
      </c>
      <c r="E94" s="158">
        <f t="shared" si="2"/>
        <v>9.2307692307692313E-2</v>
      </c>
      <c r="F94" s="48"/>
    </row>
    <row r="95" spans="1:6" ht="19.2" customHeight="1">
      <c r="A95" s="47"/>
      <c r="B95" s="39" t="s">
        <v>77</v>
      </c>
      <c r="C95" s="39" t="s">
        <v>444</v>
      </c>
      <c r="D95" s="70">
        <v>5</v>
      </c>
      <c r="E95" s="157">
        <f t="shared" si="2"/>
        <v>7.6923076923076927E-2</v>
      </c>
      <c r="F95" s="48"/>
    </row>
    <row r="96" spans="1:6" ht="19.2" customHeight="1">
      <c r="A96" s="47"/>
      <c r="B96" s="41" t="s">
        <v>180</v>
      </c>
      <c r="C96" s="41" t="s">
        <v>461</v>
      </c>
      <c r="D96" s="71">
        <v>3</v>
      </c>
      <c r="E96" s="158">
        <f t="shared" si="2"/>
        <v>4.6153846153846156E-2</v>
      </c>
      <c r="F96" s="48"/>
    </row>
    <row r="97" spans="1:6" ht="19.2" customHeight="1">
      <c r="A97" s="47"/>
      <c r="B97" s="39" t="s">
        <v>320</v>
      </c>
      <c r="C97" s="39" t="s">
        <v>531</v>
      </c>
      <c r="D97" s="70">
        <v>1</v>
      </c>
      <c r="E97" s="157">
        <f t="shared" si="2"/>
        <v>1.5384615384615385E-2</v>
      </c>
      <c r="F97" s="48"/>
    </row>
    <row r="98" spans="1:6" ht="19.2" customHeight="1">
      <c r="A98" s="47"/>
      <c r="B98" s="41" t="s">
        <v>476</v>
      </c>
      <c r="C98" s="41" t="s">
        <v>440</v>
      </c>
      <c r="D98" s="71">
        <v>1</v>
      </c>
      <c r="E98" s="158">
        <f t="shared" si="2"/>
        <v>1.5384615384615385E-2</v>
      </c>
      <c r="F98" s="48"/>
    </row>
    <row r="99" spans="1:6" ht="19.2" customHeight="1">
      <c r="A99" s="47"/>
      <c r="B99" s="39" t="s">
        <v>472</v>
      </c>
      <c r="C99" s="39" t="s">
        <v>440</v>
      </c>
      <c r="D99" s="70">
        <v>1</v>
      </c>
      <c r="E99" s="157">
        <f t="shared" si="2"/>
        <v>1.5384615384615385E-2</v>
      </c>
      <c r="F99" s="48"/>
    </row>
    <row r="100" spans="1:6" ht="19.2" customHeight="1">
      <c r="A100" s="47"/>
      <c r="B100" s="41" t="s">
        <v>452</v>
      </c>
      <c r="C100" s="41" t="s">
        <v>440</v>
      </c>
      <c r="D100" s="71">
        <v>1</v>
      </c>
      <c r="E100" s="158">
        <f t="shared" si="2"/>
        <v>1.5384615384615385E-2</v>
      </c>
      <c r="F100" s="48"/>
    </row>
    <row r="101" spans="1:6" ht="19.2" customHeight="1">
      <c r="A101" s="47"/>
      <c r="B101" s="39" t="s">
        <v>532</v>
      </c>
      <c r="C101" s="39" t="s">
        <v>440</v>
      </c>
      <c r="D101" s="70">
        <v>1</v>
      </c>
      <c r="E101" s="157">
        <f t="shared" si="2"/>
        <v>1.5384615384615385E-2</v>
      </c>
      <c r="F101" s="48"/>
    </row>
    <row r="102" spans="1:6" ht="19.2" customHeight="1">
      <c r="A102" s="47"/>
      <c r="B102" s="41" t="s">
        <v>442</v>
      </c>
      <c r="C102" s="41" t="s">
        <v>444</v>
      </c>
      <c r="D102" s="71">
        <v>1</v>
      </c>
      <c r="E102" s="158">
        <f t="shared" si="2"/>
        <v>1.5384615384615385E-2</v>
      </c>
      <c r="F102" s="48"/>
    </row>
    <row r="103" spans="1:6" ht="19.2" customHeight="1">
      <c r="A103" s="47"/>
      <c r="B103" s="39" t="s">
        <v>374</v>
      </c>
      <c r="C103" s="39" t="s">
        <v>441</v>
      </c>
      <c r="D103" s="70">
        <v>1</v>
      </c>
      <c r="E103" s="157">
        <f t="shared" si="2"/>
        <v>1.5384615384615385E-2</v>
      </c>
      <c r="F103" s="48"/>
    </row>
    <row r="104" spans="1:6" ht="19.2" customHeight="1">
      <c r="A104" s="47"/>
      <c r="B104" s="41" t="s">
        <v>373</v>
      </c>
      <c r="C104" s="41" t="s">
        <v>441</v>
      </c>
      <c r="D104" s="71">
        <v>1</v>
      </c>
      <c r="E104" s="158">
        <f t="shared" si="2"/>
        <v>1.5384615384615385E-2</v>
      </c>
      <c r="F104" s="48"/>
    </row>
    <row r="105" spans="1:6" ht="19.2" customHeight="1">
      <c r="A105" s="47"/>
      <c r="B105" s="39" t="s">
        <v>319</v>
      </c>
      <c r="C105" s="39" t="s">
        <v>455</v>
      </c>
      <c r="D105" s="70">
        <v>1</v>
      </c>
      <c r="E105" s="157">
        <f t="shared" si="2"/>
        <v>1.5384615384615385E-2</v>
      </c>
      <c r="F105" s="48"/>
    </row>
    <row r="106" spans="1:6" ht="19.2" customHeight="1">
      <c r="A106" s="47"/>
      <c r="B106" s="41" t="s">
        <v>526</v>
      </c>
      <c r="C106" s="41" t="s">
        <v>514</v>
      </c>
      <c r="D106" s="71">
        <v>1</v>
      </c>
      <c r="E106" s="158">
        <f t="shared" si="2"/>
        <v>1.5384615384615385E-2</v>
      </c>
      <c r="F106" s="48"/>
    </row>
    <row r="107" spans="1:6" ht="19.2" customHeight="1">
      <c r="A107" s="47"/>
      <c r="B107" s="39" t="s">
        <v>546</v>
      </c>
      <c r="C107" s="39" t="s">
        <v>440</v>
      </c>
      <c r="D107" s="70">
        <v>1</v>
      </c>
      <c r="E107" s="157">
        <f t="shared" si="2"/>
        <v>1.5384615384615385E-2</v>
      </c>
      <c r="F107" s="48"/>
    </row>
    <row r="108" spans="1:6" ht="19.2" customHeight="1">
      <c r="A108" s="47"/>
      <c r="B108" s="41" t="s">
        <v>75</v>
      </c>
      <c r="C108" s="41" t="s">
        <v>441</v>
      </c>
      <c r="D108" s="71">
        <v>1</v>
      </c>
      <c r="E108" s="158">
        <f t="shared" si="2"/>
        <v>1.5384615384615385E-2</v>
      </c>
      <c r="F108" s="48"/>
    </row>
    <row r="109" spans="1:6" ht="19.2" customHeight="1">
      <c r="A109" s="47"/>
      <c r="B109" s="39" t="s">
        <v>546</v>
      </c>
      <c r="C109" s="39" t="s">
        <v>444</v>
      </c>
      <c r="D109" s="70">
        <v>1</v>
      </c>
      <c r="E109" s="157">
        <f t="shared" si="2"/>
        <v>1.5384615384615385E-2</v>
      </c>
      <c r="F109" s="48"/>
    </row>
    <row r="110" spans="1:6" ht="19.2" customHeight="1">
      <c r="A110" s="47"/>
      <c r="B110" s="41" t="s">
        <v>463</v>
      </c>
      <c r="C110" s="41" t="s">
        <v>440</v>
      </c>
      <c r="D110" s="71">
        <v>1</v>
      </c>
      <c r="E110" s="158">
        <f t="shared" si="2"/>
        <v>1.5384615384615385E-2</v>
      </c>
      <c r="F110" s="48"/>
    </row>
    <row r="111" spans="1:6" ht="19.2" customHeight="1">
      <c r="A111" s="47"/>
      <c r="B111" s="39" t="s">
        <v>526</v>
      </c>
      <c r="C111" s="39" t="s">
        <v>461</v>
      </c>
      <c r="D111" s="70">
        <v>1</v>
      </c>
      <c r="E111" s="157">
        <f t="shared" si="2"/>
        <v>1.5384615384615385E-2</v>
      </c>
      <c r="F111" s="48"/>
    </row>
    <row r="112" spans="1:6" ht="19.2" customHeight="1">
      <c r="A112" s="47"/>
      <c r="B112" s="41" t="s">
        <v>546</v>
      </c>
      <c r="C112" s="41" t="s">
        <v>531</v>
      </c>
      <c r="D112" s="71">
        <v>1</v>
      </c>
      <c r="E112" s="158">
        <f t="shared" si="2"/>
        <v>1.5384615384615385E-2</v>
      </c>
      <c r="F112" s="48"/>
    </row>
    <row r="113" spans="1:6" ht="19.2" customHeight="1">
      <c r="A113" s="47"/>
      <c r="B113" s="39" t="s">
        <v>170</v>
      </c>
      <c r="C113" s="39" t="s">
        <v>503</v>
      </c>
      <c r="D113" s="70">
        <v>1</v>
      </c>
      <c r="E113" s="157">
        <f t="shared" si="2"/>
        <v>1.5384615384615385E-2</v>
      </c>
      <c r="F113" s="48"/>
    </row>
    <row r="114" spans="1:6" ht="19.2" customHeight="1">
      <c r="A114" s="47"/>
      <c r="B114" s="41" t="s">
        <v>196</v>
      </c>
      <c r="C114" s="41" t="s">
        <v>460</v>
      </c>
      <c r="D114" s="71">
        <v>1</v>
      </c>
      <c r="E114" s="158">
        <f t="shared" si="2"/>
        <v>1.5384615384615385E-2</v>
      </c>
      <c r="F114" s="48"/>
    </row>
    <row r="115" spans="1:6" ht="19.2" customHeight="1">
      <c r="A115" s="47"/>
      <c r="B115" s="39" t="s">
        <v>169</v>
      </c>
      <c r="C115" s="39" t="s">
        <v>514</v>
      </c>
      <c r="D115" s="70">
        <v>1</v>
      </c>
      <c r="E115" s="157">
        <f t="shared" si="2"/>
        <v>1.5384615384615385E-2</v>
      </c>
      <c r="F115" s="48"/>
    </row>
    <row r="116" spans="1:6" ht="19.2" customHeight="1">
      <c r="A116" s="47"/>
      <c r="B116" s="41" t="s">
        <v>178</v>
      </c>
      <c r="C116" s="41" t="s">
        <v>486</v>
      </c>
      <c r="D116" s="71">
        <v>1</v>
      </c>
      <c r="E116" s="158">
        <f t="shared" si="2"/>
        <v>1.5384615384615385E-2</v>
      </c>
      <c r="F116" s="48"/>
    </row>
    <row r="117" spans="1:6" ht="19.2" customHeight="1">
      <c r="A117" s="47"/>
      <c r="B117" s="39" t="s">
        <v>177</v>
      </c>
      <c r="C117" s="39" t="s">
        <v>500</v>
      </c>
      <c r="D117" s="70">
        <v>1</v>
      </c>
      <c r="E117" s="157">
        <f t="shared" si="2"/>
        <v>1.5384615384615385E-2</v>
      </c>
      <c r="F117" s="48"/>
    </row>
    <row r="118" spans="1:6" ht="19.2" customHeight="1">
      <c r="A118" s="47"/>
      <c r="B118" s="41" t="s">
        <v>82</v>
      </c>
      <c r="C118" s="41" t="s">
        <v>455</v>
      </c>
      <c r="D118" s="71">
        <v>1</v>
      </c>
      <c r="E118" s="158">
        <f t="shared" si="2"/>
        <v>1.5384615384615385E-2</v>
      </c>
      <c r="F118" s="48"/>
    </row>
    <row r="119" spans="1:6" ht="19.2" customHeight="1">
      <c r="A119" s="47"/>
      <c r="B119" s="39" t="s">
        <v>445</v>
      </c>
      <c r="C119" s="39" t="s">
        <v>466</v>
      </c>
      <c r="D119" s="70">
        <v>1</v>
      </c>
      <c r="E119" s="157">
        <f t="shared" si="2"/>
        <v>1.5384615384615385E-2</v>
      </c>
      <c r="F119" s="48"/>
    </row>
    <row r="120" spans="1:6" ht="19.2" customHeight="1">
      <c r="A120" s="47"/>
      <c r="B120" s="138" t="s">
        <v>15</v>
      </c>
      <c r="C120" s="138"/>
      <c r="D120" s="68">
        <f>SUM(D93:D119)</f>
        <v>65</v>
      </c>
      <c r="E120" s="124">
        <f>SUM(E93:E119)</f>
        <v>0.99999999999999889</v>
      </c>
      <c r="F120" s="48"/>
    </row>
    <row r="121" spans="1:6" ht="3" customHeight="1">
      <c r="A121" s="49"/>
      <c r="B121" s="187"/>
      <c r="C121" s="187"/>
      <c r="D121" s="83"/>
      <c r="E121" s="83"/>
      <c r="F121" s="51"/>
    </row>
    <row r="122" spans="1:6" ht="19.2" customHeight="1"/>
    <row r="123" spans="1:6" ht="19.2" customHeight="1"/>
    <row r="124" spans="1:6" ht="3.6" customHeight="1">
      <c r="A124" s="73"/>
      <c r="B124" s="74"/>
      <c r="C124" s="74"/>
      <c r="D124" s="82"/>
      <c r="E124" s="82"/>
      <c r="F124" s="46"/>
    </row>
    <row r="125" spans="1:6" ht="27.6" customHeight="1">
      <c r="A125" s="47"/>
      <c r="B125" s="275" t="s">
        <v>420</v>
      </c>
      <c r="C125" s="275"/>
      <c r="D125" s="275"/>
      <c r="E125" s="275"/>
      <c r="F125" s="48"/>
    </row>
    <row r="126" spans="1:6" ht="27.6" customHeight="1">
      <c r="A126" s="47"/>
      <c r="B126" s="133" t="s">
        <v>71</v>
      </c>
      <c r="C126" s="118" t="s">
        <v>594</v>
      </c>
      <c r="D126" s="118" t="s">
        <v>72</v>
      </c>
      <c r="E126" s="118" t="s">
        <v>215</v>
      </c>
      <c r="F126" s="48"/>
    </row>
    <row r="127" spans="1:6" ht="19.2" customHeight="1">
      <c r="A127" s="47"/>
      <c r="B127" s="39" t="s">
        <v>73</v>
      </c>
      <c r="C127" s="39" t="s">
        <v>438</v>
      </c>
      <c r="D127" s="70">
        <v>1</v>
      </c>
      <c r="E127" s="157">
        <f>D127/D128</f>
        <v>1</v>
      </c>
      <c r="F127" s="48"/>
    </row>
    <row r="128" spans="1:6" ht="19.2" customHeight="1">
      <c r="A128" s="47"/>
      <c r="B128" s="138" t="s">
        <v>15</v>
      </c>
      <c r="C128" s="138"/>
      <c r="D128" s="68">
        <f>SUM(D127:D127)</f>
        <v>1</v>
      </c>
      <c r="E128" s="124">
        <f>SUM(E127:E127)</f>
        <v>1</v>
      </c>
      <c r="F128" s="48"/>
    </row>
    <row r="129" spans="1:6" ht="19.2" customHeight="1">
      <c r="A129" s="49"/>
      <c r="B129" s="187" t="s">
        <v>437</v>
      </c>
      <c r="C129" s="187"/>
      <c r="D129" s="83"/>
      <c r="E129" s="83"/>
      <c r="F129" s="51"/>
    </row>
  </sheetData>
  <mergeCells count="9">
    <mergeCell ref="B125:E125"/>
    <mergeCell ref="B91:E91"/>
    <mergeCell ref="B37:E37"/>
    <mergeCell ref="B3:E3"/>
    <mergeCell ref="B4:E4"/>
    <mergeCell ref="B15:E15"/>
    <mergeCell ref="B53:E53"/>
    <mergeCell ref="B7:E7"/>
    <mergeCell ref="B45:E45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29906" divId="1_3_10_29906" sourceType="range" sourceRef="A3:F123" destinationFile="\\gpaq\gpaqssl\lldades\indicadors\2017\1_3_10_270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showGridLines="0" topLeftCell="C1" workbookViewId="0">
      <selection activeCell="J32" sqref="J32"/>
    </sheetView>
  </sheetViews>
  <sheetFormatPr defaultColWidth="11.5546875" defaultRowHeight="13.2"/>
  <cols>
    <col min="1" max="1" width="0.6640625" customWidth="1"/>
    <col min="2" max="2" width="104.5546875" customWidth="1"/>
    <col min="3" max="3" width="30.6640625" customWidth="1"/>
    <col min="4" max="4" width="12" customWidth="1"/>
    <col min="5" max="5" width="12.6640625" customWidth="1"/>
    <col min="6" max="6" width="0.5546875" customWidth="1"/>
    <col min="7" max="7" width="2.33203125" customWidth="1"/>
  </cols>
  <sheetData>
    <row r="1" spans="1:7">
      <c r="B1" s="84" t="s">
        <v>29</v>
      </c>
      <c r="C1" s="84"/>
    </row>
    <row r="2" spans="1:7">
      <c r="B2" s="84"/>
      <c r="C2" s="84"/>
    </row>
    <row r="3" spans="1:7" ht="13.8">
      <c r="B3" s="276" t="s">
        <v>60</v>
      </c>
      <c r="C3" s="276"/>
      <c r="D3" s="276"/>
      <c r="E3" s="276"/>
      <c r="F3" s="276"/>
      <c r="G3" s="276"/>
    </row>
    <row r="4" spans="1:7" ht="13.8">
      <c r="B4" s="276" t="s">
        <v>216</v>
      </c>
      <c r="C4" s="276"/>
      <c r="D4" s="276"/>
      <c r="E4" s="276"/>
      <c r="F4" s="276"/>
      <c r="G4" s="276"/>
    </row>
    <row r="6" spans="1:7" ht="3.75" customHeight="1">
      <c r="A6" s="73"/>
      <c r="B6" s="74"/>
      <c r="C6" s="74"/>
      <c r="D6" s="74"/>
      <c r="E6" s="74"/>
      <c r="F6" s="46"/>
    </row>
    <row r="7" spans="1:7" ht="27" customHeight="1">
      <c r="A7" s="47"/>
      <c r="B7" s="275" t="s">
        <v>421</v>
      </c>
      <c r="C7" s="275"/>
      <c r="D7" s="275"/>
      <c r="E7" s="275"/>
      <c r="F7" s="48"/>
    </row>
    <row r="8" spans="1:7" ht="27" customHeight="1">
      <c r="A8" s="47"/>
      <c r="B8" s="133" t="s">
        <v>71</v>
      </c>
      <c r="C8" s="118" t="s">
        <v>594</v>
      </c>
      <c r="D8" s="118" t="s">
        <v>72</v>
      </c>
      <c r="E8" s="118" t="s">
        <v>215</v>
      </c>
      <c r="F8" s="48"/>
    </row>
    <row r="9" spans="1:7" ht="19.5" customHeight="1">
      <c r="A9" s="47"/>
      <c r="B9" s="39" t="s">
        <v>551</v>
      </c>
      <c r="C9" s="39" t="s">
        <v>440</v>
      </c>
      <c r="D9" s="104">
        <v>3</v>
      </c>
      <c r="E9" s="163">
        <f t="shared" ref="E9:E15" si="0">D9/$D$16</f>
        <v>0.25</v>
      </c>
      <c r="F9" s="48"/>
    </row>
    <row r="10" spans="1:7" ht="19.5" customHeight="1">
      <c r="A10" s="47"/>
      <c r="B10" s="41" t="s">
        <v>73</v>
      </c>
      <c r="C10" s="41" t="s">
        <v>438</v>
      </c>
      <c r="D10" s="102">
        <v>3</v>
      </c>
      <c r="E10" s="164">
        <f t="shared" si="0"/>
        <v>0.25</v>
      </c>
      <c r="F10" s="48"/>
    </row>
    <row r="11" spans="1:7" ht="19.5" customHeight="1">
      <c r="A11" s="47"/>
      <c r="B11" s="103" t="s">
        <v>575</v>
      </c>
      <c r="C11" s="103" t="s">
        <v>440</v>
      </c>
      <c r="D11" s="104">
        <v>2</v>
      </c>
      <c r="E11" s="163">
        <f t="shared" si="0"/>
        <v>0.16666666666666666</v>
      </c>
      <c r="F11" s="48"/>
    </row>
    <row r="12" spans="1:7" ht="19.5" customHeight="1">
      <c r="A12" s="47"/>
      <c r="B12" s="101" t="s">
        <v>143</v>
      </c>
      <c r="C12" s="101" t="s">
        <v>470</v>
      </c>
      <c r="D12" s="102">
        <v>1</v>
      </c>
      <c r="E12" s="164">
        <f t="shared" si="0"/>
        <v>8.3333333333333329E-2</v>
      </c>
      <c r="F12" s="48"/>
    </row>
    <row r="13" spans="1:7" ht="19.5" customHeight="1">
      <c r="A13" s="47"/>
      <c r="B13" s="39" t="s">
        <v>576</v>
      </c>
      <c r="C13" s="39" t="s">
        <v>440</v>
      </c>
      <c r="D13" s="104">
        <v>1</v>
      </c>
      <c r="E13" s="163">
        <f t="shared" si="0"/>
        <v>8.3333333333333329E-2</v>
      </c>
      <c r="F13" s="48"/>
    </row>
    <row r="14" spans="1:7" ht="19.5" customHeight="1">
      <c r="A14" s="47"/>
      <c r="B14" s="41" t="s">
        <v>557</v>
      </c>
      <c r="C14" s="41" t="s">
        <v>440</v>
      </c>
      <c r="D14" s="102">
        <v>1</v>
      </c>
      <c r="E14" s="164">
        <f t="shared" si="0"/>
        <v>8.3333333333333329E-2</v>
      </c>
      <c r="F14" s="48"/>
    </row>
    <row r="15" spans="1:7" ht="19.2" customHeight="1">
      <c r="A15" s="47"/>
      <c r="B15" s="39" t="s">
        <v>475</v>
      </c>
      <c r="C15" s="39" t="s">
        <v>440</v>
      </c>
      <c r="D15" s="104">
        <v>1</v>
      </c>
      <c r="E15" s="163">
        <f t="shared" si="0"/>
        <v>8.3333333333333329E-2</v>
      </c>
      <c r="F15" s="48"/>
    </row>
    <row r="16" spans="1:7" ht="19.2" customHeight="1">
      <c r="A16" s="47"/>
      <c r="B16" s="161" t="s">
        <v>12</v>
      </c>
      <c r="C16" s="161"/>
      <c r="D16" s="162">
        <f>SUM(D9:D15)</f>
        <v>12</v>
      </c>
      <c r="E16" s="165">
        <f>SUM(E9:E15)</f>
        <v>1</v>
      </c>
      <c r="F16" s="48"/>
    </row>
    <row r="17" spans="1:6" ht="6" customHeight="1">
      <c r="A17" s="49"/>
      <c r="B17" s="50"/>
      <c r="C17" s="50"/>
      <c r="D17" s="50"/>
      <c r="E17" s="50"/>
      <c r="F17" s="51"/>
    </row>
    <row r="18" spans="1:6" ht="20.399999999999999" customHeight="1"/>
    <row r="19" spans="1:6" ht="19.8" customHeight="1"/>
    <row r="20" spans="1:6" ht="4.2" customHeight="1">
      <c r="A20" s="73"/>
      <c r="B20" s="74"/>
      <c r="C20" s="74"/>
      <c r="D20" s="74"/>
      <c r="E20" s="74"/>
      <c r="F20" s="46"/>
    </row>
    <row r="21" spans="1:6" ht="27" customHeight="1">
      <c r="A21" s="47"/>
      <c r="B21" s="275" t="s">
        <v>422</v>
      </c>
      <c r="C21" s="275"/>
      <c r="D21" s="275"/>
      <c r="E21" s="275"/>
      <c r="F21" s="48"/>
    </row>
    <row r="22" spans="1:6" ht="27" customHeight="1">
      <c r="A22" s="47"/>
      <c r="B22" s="133" t="s">
        <v>71</v>
      </c>
      <c r="C22" s="118" t="s">
        <v>594</v>
      </c>
      <c r="D22" s="118" t="s">
        <v>72</v>
      </c>
      <c r="E22" s="118" t="s">
        <v>215</v>
      </c>
      <c r="F22" s="48"/>
    </row>
    <row r="23" spans="1:6" ht="19.8" customHeight="1">
      <c r="A23" s="47"/>
      <c r="B23" s="39" t="s">
        <v>573</v>
      </c>
      <c r="C23" s="39" t="s">
        <v>440</v>
      </c>
      <c r="D23" s="104">
        <v>13</v>
      </c>
      <c r="E23" s="163">
        <f t="shared" ref="E23:E30" si="1">D23/$D$31</f>
        <v>0.52</v>
      </c>
      <c r="F23" s="48"/>
    </row>
    <row r="24" spans="1:6" ht="19.8" customHeight="1">
      <c r="A24" s="47"/>
      <c r="B24" s="41" t="s">
        <v>574</v>
      </c>
      <c r="C24" s="41" t="s">
        <v>440</v>
      </c>
      <c r="D24" s="102">
        <v>5</v>
      </c>
      <c r="E24" s="164">
        <f t="shared" si="1"/>
        <v>0.2</v>
      </c>
      <c r="F24" s="48"/>
    </row>
    <row r="25" spans="1:6" ht="19.8" customHeight="1">
      <c r="A25" s="47"/>
      <c r="B25" s="103" t="s">
        <v>73</v>
      </c>
      <c r="C25" s="103" t="s">
        <v>438</v>
      </c>
      <c r="D25" s="104">
        <v>2</v>
      </c>
      <c r="E25" s="163">
        <f t="shared" si="1"/>
        <v>0.08</v>
      </c>
      <c r="F25" s="48"/>
    </row>
    <row r="26" spans="1:6" ht="19.8" customHeight="1">
      <c r="A26" s="47"/>
      <c r="B26" s="101" t="s">
        <v>322</v>
      </c>
      <c r="C26" s="101" t="s">
        <v>441</v>
      </c>
      <c r="D26" s="102">
        <v>1</v>
      </c>
      <c r="E26" s="164">
        <f t="shared" si="1"/>
        <v>0.04</v>
      </c>
      <c r="F26" s="48"/>
    </row>
    <row r="27" spans="1:6" ht="19.2" customHeight="1">
      <c r="A27" s="47"/>
      <c r="B27" s="39" t="s">
        <v>323</v>
      </c>
      <c r="C27" s="39" t="s">
        <v>577</v>
      </c>
      <c r="D27" s="104">
        <v>1</v>
      </c>
      <c r="E27" s="163">
        <f t="shared" si="1"/>
        <v>0.04</v>
      </c>
      <c r="F27" s="48"/>
    </row>
    <row r="28" spans="1:6" ht="19.2" customHeight="1">
      <c r="A28" s="47"/>
      <c r="B28" s="41" t="s">
        <v>167</v>
      </c>
      <c r="C28" s="41" t="s">
        <v>462</v>
      </c>
      <c r="D28" s="102">
        <v>1</v>
      </c>
      <c r="E28" s="164">
        <f t="shared" si="1"/>
        <v>0.04</v>
      </c>
      <c r="F28" s="48"/>
    </row>
    <row r="29" spans="1:6" ht="19.2" customHeight="1">
      <c r="A29" s="47"/>
      <c r="B29" s="39" t="s">
        <v>321</v>
      </c>
      <c r="C29" s="39" t="s">
        <v>522</v>
      </c>
      <c r="D29" s="104">
        <v>1</v>
      </c>
      <c r="E29" s="163">
        <f t="shared" si="1"/>
        <v>0.04</v>
      </c>
      <c r="F29" s="48"/>
    </row>
    <row r="30" spans="1:6" ht="19.2" customHeight="1">
      <c r="A30" s="47"/>
      <c r="B30" s="41" t="s">
        <v>452</v>
      </c>
      <c r="C30" s="41" t="s">
        <v>440</v>
      </c>
      <c r="D30" s="102">
        <v>1</v>
      </c>
      <c r="E30" s="164">
        <f t="shared" si="1"/>
        <v>0.04</v>
      </c>
      <c r="F30" s="48"/>
    </row>
    <row r="31" spans="1:6" ht="19.2" customHeight="1">
      <c r="A31" s="47"/>
      <c r="B31" s="161" t="s">
        <v>12</v>
      </c>
      <c r="C31" s="161"/>
      <c r="D31" s="162">
        <f>SUM(D23:D30)</f>
        <v>25</v>
      </c>
      <c r="E31" s="165">
        <f>SUM(E23:E30)</f>
        <v>1</v>
      </c>
      <c r="F31" s="48"/>
    </row>
    <row r="32" spans="1:6" ht="19.2" customHeight="1">
      <c r="A32" s="49"/>
      <c r="B32" s="187" t="s">
        <v>597</v>
      </c>
      <c r="C32" s="187"/>
      <c r="D32" s="50"/>
      <c r="E32" s="50"/>
      <c r="F32" s="51"/>
    </row>
  </sheetData>
  <mergeCells count="4">
    <mergeCell ref="B3:G3"/>
    <mergeCell ref="B4:G4"/>
    <mergeCell ref="B7:E7"/>
    <mergeCell ref="B21:E21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1">
    <webPublishItem id="31396" divId="1_3_10_31396" sourceType="range" sourceRef="A3:G28" destinationFile="\\gpaq\gpaqssl\lldades\indicadors\2017\1_3_10_28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22</vt:i4>
      </vt:variant>
      <vt:variant>
        <vt:lpstr>Intervals amb nom</vt:lpstr>
      </vt:variant>
      <vt:variant>
        <vt:i4>3</vt:i4>
      </vt:variant>
    </vt:vector>
  </HeadingPairs>
  <TitlesOfParts>
    <vt:vector size="25" baseType="lpstr">
      <vt:lpstr>Matr Mast Titu Proc</vt:lpstr>
      <vt:lpstr>200</vt:lpstr>
      <vt:lpstr>205</vt:lpstr>
      <vt:lpstr>210</vt:lpstr>
      <vt:lpstr>230</vt:lpstr>
      <vt:lpstr>240</vt:lpstr>
      <vt:lpstr>250</vt:lpstr>
      <vt:lpstr>270</vt:lpstr>
      <vt:lpstr>280</vt:lpstr>
      <vt:lpstr>290</vt:lpstr>
      <vt:lpstr>300</vt:lpstr>
      <vt:lpstr>310</vt:lpstr>
      <vt:lpstr>330</vt:lpstr>
      <vt:lpstr>340</vt:lpstr>
      <vt:lpstr>370</vt:lpstr>
      <vt:lpstr>390</vt:lpstr>
      <vt:lpstr>410</vt:lpstr>
      <vt:lpstr>480</vt:lpstr>
      <vt:lpstr>801</vt:lpstr>
      <vt:lpstr>802</vt:lpstr>
      <vt:lpstr>820</vt:lpstr>
      <vt:lpstr>860</vt:lpstr>
      <vt:lpstr>'Matr Mast Titu Proc'!_1Àrea_d_impressió</vt:lpstr>
      <vt:lpstr>'205'!Àrea_d'impressió</vt:lpstr>
      <vt:lpstr>'Matr Mast Titu Proc'!Àrea_d'impressió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2018-02-08T13:37:48Z</cp:lastPrinted>
  <dcterms:created xsi:type="dcterms:W3CDTF">2010-08-04T06:54:13Z</dcterms:created>
  <dcterms:modified xsi:type="dcterms:W3CDTF">2018-09-20T12:00:24Z</dcterms:modified>
</cp:coreProperties>
</file>