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415" windowWidth="19080" windowHeight="648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47" i="1" l="1"/>
  <c r="G47" i="1"/>
  <c r="F47" i="1"/>
  <c r="E47" i="1"/>
  <c r="D47" i="1"/>
  <c r="H63" i="1"/>
  <c r="G63" i="1"/>
  <c r="F63" i="1"/>
  <c r="E63" i="1"/>
  <c r="D63" i="1"/>
  <c r="I63" i="1" l="1"/>
  <c r="I47" i="1"/>
  <c r="I52" i="1"/>
  <c r="J52" i="1"/>
  <c r="I43" i="1"/>
  <c r="J43" i="1"/>
  <c r="I44" i="1"/>
  <c r="J44" i="1"/>
  <c r="I39" i="1"/>
  <c r="J39" i="1"/>
  <c r="I34" i="1"/>
  <c r="J34" i="1"/>
  <c r="I45" i="1"/>
  <c r="J45" i="1"/>
  <c r="I18" i="1"/>
  <c r="J18" i="1"/>
  <c r="I36" i="1"/>
  <c r="J36" i="1"/>
  <c r="I31" i="1"/>
  <c r="J31" i="1"/>
  <c r="I46" i="1"/>
  <c r="J46" i="1"/>
  <c r="I41" i="1"/>
  <c r="J41" i="1"/>
  <c r="I35" i="1"/>
  <c r="J35" i="1"/>
  <c r="I15" i="1"/>
  <c r="J15" i="1"/>
  <c r="I10" i="1"/>
  <c r="J10" i="1"/>
  <c r="I56" i="1"/>
  <c r="J56" i="1"/>
  <c r="I16" i="1"/>
  <c r="J16" i="1"/>
  <c r="I11" i="1"/>
  <c r="J11" i="1"/>
  <c r="I12" i="1"/>
  <c r="J12" i="1"/>
  <c r="I33" i="1"/>
  <c r="J33" i="1"/>
  <c r="I40" i="1"/>
  <c r="J40" i="1"/>
  <c r="I22" i="1"/>
  <c r="J22" i="1"/>
  <c r="I8" i="1"/>
  <c r="J8" i="1"/>
  <c r="I53" i="1"/>
  <c r="J53" i="1"/>
  <c r="I42" i="1"/>
  <c r="J42" i="1"/>
  <c r="I23" i="1"/>
  <c r="J23" i="1"/>
  <c r="I17" i="1"/>
  <c r="J17" i="1"/>
  <c r="I32" i="1"/>
  <c r="J32" i="1"/>
  <c r="I24" i="1"/>
  <c r="J24" i="1"/>
  <c r="I57" i="1"/>
  <c r="J57" i="1"/>
  <c r="I58" i="1"/>
  <c r="J58" i="1"/>
  <c r="I59" i="1"/>
  <c r="J59" i="1"/>
  <c r="I60" i="1"/>
  <c r="J60" i="1"/>
  <c r="I61" i="1"/>
  <c r="J61" i="1"/>
  <c r="I19" i="1"/>
  <c r="J19" i="1"/>
  <c r="I21" i="1"/>
  <c r="J21" i="1"/>
  <c r="I37" i="1"/>
  <c r="J37" i="1"/>
  <c r="I13" i="1"/>
  <c r="J13" i="1"/>
  <c r="I62" i="1"/>
  <c r="J62" i="1"/>
  <c r="I38" i="1"/>
  <c r="J38" i="1"/>
  <c r="I49" i="1"/>
  <c r="J49" i="1"/>
  <c r="I54" i="1"/>
  <c r="J54" i="1"/>
  <c r="I27" i="1"/>
  <c r="J27" i="1"/>
  <c r="I28" i="1"/>
  <c r="J28" i="1"/>
  <c r="I9" i="1"/>
  <c r="J9" i="1"/>
  <c r="I25" i="1"/>
  <c r="J25" i="1"/>
  <c r="I26" i="1"/>
  <c r="J26" i="1"/>
  <c r="I50" i="1"/>
  <c r="J50" i="1"/>
  <c r="I51" i="1"/>
  <c r="J51" i="1"/>
  <c r="I55" i="1"/>
  <c r="J55" i="1"/>
  <c r="I29" i="1"/>
  <c r="J29" i="1"/>
  <c r="I30" i="1"/>
  <c r="J30" i="1"/>
  <c r="I14" i="1"/>
  <c r="J14" i="1"/>
  <c r="J48" i="1"/>
  <c r="J63" i="1" s="1"/>
  <c r="I48" i="1"/>
  <c r="J47" i="1" l="1"/>
</calcChain>
</file>

<file path=xl/sharedStrings.xml><?xml version="1.0" encoding="utf-8"?>
<sst xmlns="http://schemas.openxmlformats.org/spreadsheetml/2006/main" count="98" uniqueCount="86">
  <si>
    <t>1a pref</t>
  </si>
  <si>
    <t>Resta pref</t>
  </si>
  <si>
    <t>Demanda en 1a pref / oferta</t>
  </si>
  <si>
    <t>Oferta de places preinscripció</t>
  </si>
  <si>
    <t>Demanda 
(convocatòria juny)</t>
  </si>
  <si>
    <t>nd</t>
  </si>
  <si>
    <t>Grau en Matemàtiques</t>
  </si>
  <si>
    <t>Grau en Enginyeria en tecnologies aeroespacials</t>
  </si>
  <si>
    <t>Grau en Enginyeria en tecnologies industrials</t>
  </si>
  <si>
    <t>Grau en Enginyeria en vehicles aeroespacials</t>
  </si>
  <si>
    <t>Grau en Enginyeria física</t>
  </si>
  <si>
    <t>Grau en Enginyeria de tecnologies i serveis de telecomunicació</t>
  </si>
  <si>
    <t>Grau en Enginyeria de materials</t>
  </si>
  <si>
    <t>Grau en Enginyeria química</t>
  </si>
  <si>
    <t>Grau en Enginyeria civil</t>
  </si>
  <si>
    <t>Grau en Enginyeria geològica</t>
  </si>
  <si>
    <t>Grau en Enginyeria informàtica</t>
  </si>
  <si>
    <t>Grau en Nàutica i transport marítim</t>
  </si>
  <si>
    <t>Grau en Enginyeria en sistemes i tecnologia naval</t>
  </si>
  <si>
    <t>Grau en Enginyeria de sistemes aeroespacials</t>
  </si>
  <si>
    <t>Grau en Arquitectura tècnica - Ciències i tecnologies de l'edificació</t>
  </si>
  <si>
    <t>Grau en Enginyeria geomàtica i topografia</t>
  </si>
  <si>
    <t>Grau en Arquitectura tècnica - Ciències i tecnologies de l'edificació (febrer)</t>
  </si>
  <si>
    <t>Grau en Enginyeria de sistemes audiovisuals</t>
  </si>
  <si>
    <t>Grau en Enginyeria de disseny industrial i desenvolupament del producte</t>
  </si>
  <si>
    <t>Grau en Enginyeria de sistemes TIC</t>
  </si>
  <si>
    <t>Grau en Òptica i optometria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</si>
  <si>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</si>
  <si>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</si>
  <si>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</si>
  <si>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</si>
  <si>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Grau en Multimèdia</t>
  </si>
  <si>
    <t>Grau en Disseny i desenvolupament de videojocs</t>
  </si>
  <si>
    <t>Grau en Enginyeria mecànica</t>
  </si>
  <si>
    <t>Grau en Enginyeria biomèdica</t>
  </si>
  <si>
    <t>Grau en Enginyeria de l'energia</t>
  </si>
  <si>
    <t>Grau en Enginyeria elèctrica</t>
  </si>
  <si>
    <t>Grau en Enginyeria electrònica industrial i automàtica</t>
  </si>
  <si>
    <t xml:space="preserve">Grau en Tecnologies Marines </t>
  </si>
  <si>
    <t>Nom del Grau</t>
  </si>
  <si>
    <t>Grau en Estudis d'arquitectura</t>
  </si>
  <si>
    <t>Grau en Estudis d'arquitectura (febrer)</t>
  </si>
  <si>
    <t>Grau en Enginyeria d'obres públiques</t>
  </si>
  <si>
    <t>Grau en Administració i direcció d'empreses</t>
  </si>
  <si>
    <t>Grau en Administració i direcció d'empreses (semipresencial)</t>
  </si>
  <si>
    <t>Grau en Màrqueting i comunicació digital</t>
  </si>
  <si>
    <t>Grau en Màrqueting i comunicació digital (semipresencial)</t>
  </si>
  <si>
    <t>Grau en Disseny i desenvolupament de videojocs (docència en anglès)</t>
  </si>
  <si>
    <t xml:space="preserve">Grau en Administració i direcció d'empreses </t>
  </si>
  <si>
    <t>Grau en Enginyeria en organització industrial
Grau en Enginyeria química</t>
  </si>
  <si>
    <t xml:space="preserve">Grau en Enginyeria elèctrica
Grau en Enginyeria electrònica industrial i automàtica
Grau en Enginyeria mecànica </t>
  </si>
  <si>
    <t xml:space="preserve">Grau en Enginyeria de recursos energètics i miners
Grau en Enginyeria elèctrica
Grau en Enginyeria electrònica industrial i automàtica
Grau en Enginyeria mecànica
Grau en Enginyeria química </t>
  </si>
  <si>
    <t xml:space="preserve">Grau en Enginyeria de tecnologia i disseny tèxtil
Grau en Enginyeria elèctrica
Grau en Enginyeria electrònica industrial i automàtica
Grau en Enginyeria mecànica
Grau en Enginyeria química </t>
  </si>
  <si>
    <t>Grau en Enginyeria de sistemes de telecomunicació
Grau en Enginyeria telemàtica (inclou xarxes i Internet) (febrer)</t>
  </si>
  <si>
    <t>Grau en Enginyeria de sistemes de telecomunicació
Grau en Enginyeria telemàtica (inclou xarxes i Internet)</t>
  </si>
  <si>
    <t>Doble titulació en Grau en Enginyeria de sistemes aeroespacials i Grau en Enginyeria de sistemes de telecomunicació o Enginyeria telemàtica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</si>
  <si>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</si>
  <si>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</si>
  <si>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</si>
  <si>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</si>
  <si>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</si>
  <si>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</si>
  <si>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</si>
  <si>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</si>
  <si>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</si>
  <si>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</si>
  <si>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</si>
  <si>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</si>
  <si>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</si>
  <si>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</si>
  <si>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</si>
  <si>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390 ESAB</t>
  </si>
  <si>
    <t>801 EUNCET</t>
  </si>
  <si>
    <t>802 EAE</t>
  </si>
  <si>
    <t>804 CITM</t>
  </si>
  <si>
    <t>820 EUETIB</t>
  </si>
  <si>
    <t>860 EEI</t>
  </si>
  <si>
    <t>Centre</t>
  </si>
  <si>
    <t>TOTAL CENTRES PROPIS</t>
  </si>
  <si>
    <t>TOTAL CENTRES ADSCRITS</t>
  </si>
  <si>
    <r>
      <t xml:space="preserve">Demanda insatisfeta </t>
    </r>
    <r>
      <rPr>
        <b/>
        <vertAlign val="superscript"/>
        <sz val="10"/>
        <color theme="0"/>
        <rFont val="Arial"/>
        <family val="2"/>
      </rPr>
      <t>(1)</t>
    </r>
  </si>
  <si>
    <t>(1) Demanda insatisfeta = demanda en 1a preferència - assignats en 1a preferència.</t>
  </si>
  <si>
    <t>Accés als estudis de Grau</t>
  </si>
  <si>
    <t>Curs 2015-2016</t>
  </si>
  <si>
    <t>Nota  de tall</t>
  </si>
  <si>
    <t>Assignació 
(juliol)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</si>
</sst>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#,##0_);_(\(#,##0\);_(&quot;-&quot;_);_(@_)"/>
    <numFmt numFmtId="173" formatCode="_(#,##0.000_);_(\(#,##0.000\);_(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16365C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4" tint="-0.499984740745262"/>
      <name val="Arial"/>
      <family val="2"/>
    </font>
    <font>
      <sz val="10"/>
      <color theme="0"/>
      <name val="Arial"/>
      <family val="2"/>
    </font>
    <font>
      <sz val="10"/>
      <color rgb="FF16365C"/>
      <name val="Arial"/>
      <family val="2"/>
    </font>
    <font>
      <sz val="12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4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vertical="center" wrapText="1"/>
    </xf>
    <xf numFmtId="0" fontId="7" fillId="6" borderId="3" xfId="0" applyFont="1" applyFill="1" applyBorder="1" applyAlignment="1">
      <alignment horizontal="left" vertical="center" wrapText="1"/>
    </xf>
    <xf numFmtId="3" fontId="7" fillId="6" borderId="3" xfId="0" applyNumberFormat="1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3" fontId="7" fillId="6" borderId="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3" fontId="7" fillId="6" borderId="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170" fontId="9" fillId="2" borderId="3" xfId="0" applyNumberFormat="1" applyFont="1" applyFill="1" applyBorder="1" applyAlignment="1">
      <alignment horizontal="center" vertical="center"/>
    </xf>
    <xf numFmtId="9" fontId="9" fillId="2" borderId="3" xfId="1" applyFont="1" applyFill="1" applyBorder="1" applyAlignment="1">
      <alignment horizontal="center" vertical="center"/>
    </xf>
    <xf numFmtId="0" fontId="9" fillId="7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horizontal="left" vertical="center" wrapText="1"/>
    </xf>
    <xf numFmtId="170" fontId="9" fillId="7" borderId="3" xfId="0" applyNumberFormat="1" applyFont="1" applyFill="1" applyBorder="1" applyAlignment="1">
      <alignment horizontal="center" vertical="center"/>
    </xf>
    <xf numFmtId="9" fontId="9" fillId="7" borderId="3" xfId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left" vertical="center"/>
    </xf>
    <xf numFmtId="170" fontId="10" fillId="5" borderId="3" xfId="0" applyNumberFormat="1" applyFont="1" applyFill="1" applyBorder="1" applyAlignment="1">
      <alignment horizontal="center" vertical="center"/>
    </xf>
    <xf numFmtId="9" fontId="10" fillId="5" borderId="3" xfId="1" applyFont="1" applyFill="1" applyBorder="1" applyAlignment="1">
      <alignment horizontal="center" vertical="center"/>
    </xf>
    <xf numFmtId="170" fontId="10" fillId="3" borderId="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4" borderId="0" xfId="0" applyFont="1" applyFill="1" applyBorder="1"/>
    <xf numFmtId="0" fontId="4" fillId="4" borderId="10" xfId="0" applyFont="1" applyFill="1" applyBorder="1"/>
    <xf numFmtId="0" fontId="4" fillId="3" borderId="11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173" fontId="9" fillId="2" borderId="3" xfId="0" applyNumberFormat="1" applyFont="1" applyFill="1" applyBorder="1" applyAlignment="1">
      <alignment horizontal="center" vertical="center"/>
    </xf>
    <xf numFmtId="173" fontId="9" fillId="7" borderId="3" xfId="0" applyNumberFormat="1" applyFont="1" applyFill="1" applyBorder="1" applyAlignment="1">
      <alignment horizontal="center" vertical="center"/>
    </xf>
    <xf numFmtId="173" fontId="10" fillId="3" borderId="3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showGridLines="0" tabSelected="1" topLeftCell="A55" zoomScale="90" zoomScaleNormal="90" workbookViewId="0">
      <selection activeCell="J71" sqref="J71"/>
    </sheetView>
  </sheetViews>
  <sheetFormatPr baseColWidth="10" defaultRowHeight="12.75" x14ac:dyDescent="0.25"/>
  <cols>
    <col min="1" max="1" width="0.5703125" style="1" customWidth="1"/>
    <col min="2" max="2" width="15.28515625" style="5" customWidth="1"/>
    <col min="3" max="3" width="67.42578125" style="3" customWidth="1"/>
    <col min="4" max="4" width="13.42578125" style="4" customWidth="1"/>
    <col min="5" max="8" width="11.42578125" style="4"/>
    <col min="9" max="9" width="12.85546875" style="4" customWidth="1"/>
    <col min="10" max="10" width="13.85546875" style="4" customWidth="1"/>
    <col min="11" max="11" width="11" style="4" customWidth="1"/>
    <col min="12" max="12" width="0.42578125" style="4" customWidth="1"/>
    <col min="13" max="16384" width="11.42578125" style="5"/>
  </cols>
  <sheetData>
    <row r="1" spans="1:12" ht="15" x14ac:dyDescent="0.25">
      <c r="B1" s="49" t="s">
        <v>82</v>
      </c>
    </row>
    <row r="2" spans="1:12" ht="15" x14ac:dyDescent="0.25">
      <c r="B2" s="49" t="s">
        <v>83</v>
      </c>
    </row>
    <row r="3" spans="1:12" x14ac:dyDescent="0.25">
      <c r="B3" s="2"/>
    </row>
    <row r="5" spans="1:12" ht="2.25" customHeight="1" x14ac:dyDescent="0.25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10"/>
    </row>
    <row r="6" spans="1:12" ht="34.5" customHeight="1" x14ac:dyDescent="0.25">
      <c r="A6" s="11"/>
      <c r="B6" s="12" t="s">
        <v>77</v>
      </c>
      <c r="C6" s="13" t="s">
        <v>39</v>
      </c>
      <c r="D6" s="14" t="s">
        <v>3</v>
      </c>
      <c r="E6" s="15" t="s">
        <v>4</v>
      </c>
      <c r="F6" s="16"/>
      <c r="G6" s="15" t="s">
        <v>85</v>
      </c>
      <c r="H6" s="15"/>
      <c r="I6" s="15" t="s">
        <v>2</v>
      </c>
      <c r="J6" s="15" t="s">
        <v>80</v>
      </c>
      <c r="K6" s="17" t="s">
        <v>84</v>
      </c>
      <c r="L6" s="18"/>
    </row>
    <row r="7" spans="1:12" ht="23.25" customHeight="1" x14ac:dyDescent="0.25">
      <c r="A7" s="11"/>
      <c r="B7" s="12"/>
      <c r="C7" s="13"/>
      <c r="D7" s="14"/>
      <c r="E7" s="19" t="s">
        <v>0</v>
      </c>
      <c r="F7" s="19" t="s">
        <v>1</v>
      </c>
      <c r="G7" s="19" t="s">
        <v>0</v>
      </c>
      <c r="H7" s="19" t="s">
        <v>1</v>
      </c>
      <c r="I7" s="15"/>
      <c r="J7" s="15"/>
      <c r="K7" s="20"/>
      <c r="L7" s="18"/>
    </row>
    <row r="8" spans="1:12" ht="18.75" customHeight="1" x14ac:dyDescent="0.25">
      <c r="A8" s="21"/>
      <c r="B8" s="22" t="s">
        <v>56</v>
      </c>
      <c r="C8" s="23" t="s">
        <v>6</v>
      </c>
      <c r="D8" s="24">
        <v>50</v>
      </c>
      <c r="E8" s="24">
        <v>118</v>
      </c>
      <c r="F8" s="24">
        <v>400</v>
      </c>
      <c r="G8" s="24">
        <v>51</v>
      </c>
      <c r="H8" s="24">
        <v>4</v>
      </c>
      <c r="I8" s="25">
        <f>E8/D8</f>
        <v>2.36</v>
      </c>
      <c r="J8" s="24">
        <f>E8-G8</f>
        <v>67</v>
      </c>
      <c r="K8" s="50">
        <v>11.894</v>
      </c>
      <c r="L8" s="18"/>
    </row>
    <row r="9" spans="1:12" ht="18.75" customHeight="1" x14ac:dyDescent="0.25">
      <c r="A9" s="21"/>
      <c r="B9" s="26" t="s">
        <v>57</v>
      </c>
      <c r="C9" s="27" t="s">
        <v>40</v>
      </c>
      <c r="D9" s="28">
        <v>380</v>
      </c>
      <c r="E9" s="28">
        <v>421</v>
      </c>
      <c r="F9" s="28">
        <v>409</v>
      </c>
      <c r="G9" s="28">
        <v>399</v>
      </c>
      <c r="H9" s="28">
        <v>50</v>
      </c>
      <c r="I9" s="29">
        <f>E9/D9</f>
        <v>1.1078947368421053</v>
      </c>
      <c r="J9" s="28">
        <f>E9-G9</f>
        <v>22</v>
      </c>
      <c r="K9" s="51">
        <v>5.98</v>
      </c>
      <c r="L9" s="18"/>
    </row>
    <row r="10" spans="1:12" ht="18.75" customHeight="1" x14ac:dyDescent="0.25">
      <c r="A10" s="21"/>
      <c r="B10" s="30" t="s">
        <v>58</v>
      </c>
      <c r="C10" s="23" t="s">
        <v>7</v>
      </c>
      <c r="D10" s="24">
        <v>60</v>
      </c>
      <c r="E10" s="24">
        <v>135</v>
      </c>
      <c r="F10" s="24">
        <v>286</v>
      </c>
      <c r="G10" s="24">
        <v>75</v>
      </c>
      <c r="H10" s="24">
        <v>4</v>
      </c>
      <c r="I10" s="25">
        <f>E10/D10</f>
        <v>2.25</v>
      </c>
      <c r="J10" s="24">
        <f>E10-G10</f>
        <v>60</v>
      </c>
      <c r="K10" s="50">
        <v>12.048</v>
      </c>
      <c r="L10" s="18"/>
    </row>
    <row r="11" spans="1:12" ht="18.75" customHeight="1" x14ac:dyDescent="0.25">
      <c r="A11" s="21"/>
      <c r="B11" s="30"/>
      <c r="C11" s="23" t="s">
        <v>8</v>
      </c>
      <c r="D11" s="24">
        <v>180</v>
      </c>
      <c r="E11" s="24">
        <v>93</v>
      </c>
      <c r="F11" s="24">
        <v>617</v>
      </c>
      <c r="G11" s="24">
        <v>93</v>
      </c>
      <c r="H11" s="24">
        <v>101</v>
      </c>
      <c r="I11" s="25">
        <f>E11/D11</f>
        <v>0.51666666666666672</v>
      </c>
      <c r="J11" s="24">
        <f>E11-G11</f>
        <v>0</v>
      </c>
      <c r="K11" s="50">
        <v>5</v>
      </c>
      <c r="L11" s="18"/>
    </row>
    <row r="12" spans="1:12" ht="18.75" customHeight="1" x14ac:dyDescent="0.25">
      <c r="A12" s="21"/>
      <c r="B12" s="30"/>
      <c r="C12" s="23" t="s">
        <v>9</v>
      </c>
      <c r="D12" s="24">
        <v>60</v>
      </c>
      <c r="E12" s="24">
        <v>152</v>
      </c>
      <c r="F12" s="24">
        <v>320</v>
      </c>
      <c r="G12" s="24">
        <v>59</v>
      </c>
      <c r="H12" s="24">
        <v>16</v>
      </c>
      <c r="I12" s="25">
        <f>E12/D12</f>
        <v>2.5333333333333332</v>
      </c>
      <c r="J12" s="24">
        <f>E12-G12</f>
        <v>93</v>
      </c>
      <c r="K12" s="50">
        <v>11.438000000000001</v>
      </c>
      <c r="L12" s="18"/>
    </row>
    <row r="13" spans="1:12" ht="18.75" customHeight="1" x14ac:dyDescent="0.25">
      <c r="A13" s="21"/>
      <c r="B13" s="31" t="s">
        <v>59</v>
      </c>
      <c r="C13" s="27" t="s">
        <v>10</v>
      </c>
      <c r="D13" s="28">
        <v>40</v>
      </c>
      <c r="E13" s="28">
        <v>101</v>
      </c>
      <c r="F13" s="28">
        <v>330</v>
      </c>
      <c r="G13" s="28">
        <v>45</v>
      </c>
      <c r="H13" s="28">
        <v>5</v>
      </c>
      <c r="I13" s="29">
        <f>E13/D13</f>
        <v>2.5249999999999999</v>
      </c>
      <c r="J13" s="28">
        <f>E13-G13</f>
        <v>56</v>
      </c>
      <c r="K13" s="51">
        <v>12.564</v>
      </c>
      <c r="L13" s="18"/>
    </row>
    <row r="14" spans="1:12" ht="18.75" customHeight="1" x14ac:dyDescent="0.25">
      <c r="A14" s="21"/>
      <c r="B14" s="31"/>
      <c r="C14" s="27" t="s">
        <v>11</v>
      </c>
      <c r="D14" s="28">
        <v>300</v>
      </c>
      <c r="E14" s="28">
        <v>269</v>
      </c>
      <c r="F14" s="28">
        <v>591</v>
      </c>
      <c r="G14" s="28">
        <v>269</v>
      </c>
      <c r="H14" s="28">
        <v>71</v>
      </c>
      <c r="I14" s="29">
        <f>E14/D14</f>
        <v>0.89666666666666661</v>
      </c>
      <c r="J14" s="28">
        <f>E14-G14</f>
        <v>0</v>
      </c>
      <c r="K14" s="51">
        <v>5.3049999999999997</v>
      </c>
      <c r="L14" s="18"/>
    </row>
    <row r="15" spans="1:12" ht="18.75" customHeight="1" x14ac:dyDescent="0.25">
      <c r="A15" s="21"/>
      <c r="B15" s="30" t="s">
        <v>60</v>
      </c>
      <c r="C15" s="23" t="s">
        <v>12</v>
      </c>
      <c r="D15" s="24">
        <v>40</v>
      </c>
      <c r="E15" s="24">
        <v>34</v>
      </c>
      <c r="F15" s="24">
        <v>306</v>
      </c>
      <c r="G15" s="24">
        <v>27</v>
      </c>
      <c r="H15" s="24">
        <v>28</v>
      </c>
      <c r="I15" s="25">
        <f>E15/D15</f>
        <v>0.85</v>
      </c>
      <c r="J15" s="24">
        <f>E15-G15</f>
        <v>7</v>
      </c>
      <c r="K15" s="50">
        <v>7.585</v>
      </c>
      <c r="L15" s="18"/>
    </row>
    <row r="16" spans="1:12" ht="18.75" customHeight="1" x14ac:dyDescent="0.25">
      <c r="A16" s="32"/>
      <c r="B16" s="30"/>
      <c r="C16" s="23" t="s">
        <v>8</v>
      </c>
      <c r="D16" s="24">
        <v>450</v>
      </c>
      <c r="E16" s="24">
        <v>594</v>
      </c>
      <c r="F16" s="24">
        <v>783</v>
      </c>
      <c r="G16" s="24">
        <v>455</v>
      </c>
      <c r="H16" s="24">
        <v>45</v>
      </c>
      <c r="I16" s="25">
        <f>E16/D16</f>
        <v>1.32</v>
      </c>
      <c r="J16" s="24">
        <f>E16-G16</f>
        <v>139</v>
      </c>
      <c r="K16" s="50">
        <v>9.6229999999999993</v>
      </c>
      <c r="L16" s="18"/>
    </row>
    <row r="17" spans="1:12" ht="18.75" customHeight="1" x14ac:dyDescent="0.25">
      <c r="A17" s="21"/>
      <c r="B17" s="30"/>
      <c r="C17" s="23" t="s">
        <v>13</v>
      </c>
      <c r="D17" s="24">
        <v>75</v>
      </c>
      <c r="E17" s="24">
        <v>95</v>
      </c>
      <c r="F17" s="24">
        <v>395</v>
      </c>
      <c r="G17" s="24">
        <v>74</v>
      </c>
      <c r="H17" s="24">
        <v>21</v>
      </c>
      <c r="I17" s="25">
        <f>E17/D17</f>
        <v>1.2666666666666666</v>
      </c>
      <c r="J17" s="24">
        <f>E17-G17</f>
        <v>21</v>
      </c>
      <c r="K17" s="50">
        <v>8.8740000000000006</v>
      </c>
      <c r="L17" s="18"/>
    </row>
    <row r="18" spans="1:12" ht="18.75" customHeight="1" x14ac:dyDescent="0.25">
      <c r="A18" s="21"/>
      <c r="B18" s="31" t="s">
        <v>61</v>
      </c>
      <c r="C18" s="27" t="s">
        <v>14</v>
      </c>
      <c r="D18" s="28">
        <v>120</v>
      </c>
      <c r="E18" s="28">
        <v>101</v>
      </c>
      <c r="F18" s="28">
        <v>384</v>
      </c>
      <c r="G18" s="28">
        <v>101</v>
      </c>
      <c r="H18" s="28">
        <v>20</v>
      </c>
      <c r="I18" s="29">
        <f>E18/D18</f>
        <v>0.84166666666666667</v>
      </c>
      <c r="J18" s="28">
        <f>E18-G18</f>
        <v>0</v>
      </c>
      <c r="K18" s="51">
        <v>5</v>
      </c>
      <c r="L18" s="18"/>
    </row>
    <row r="19" spans="1:12" ht="18.75" customHeight="1" x14ac:dyDescent="0.25">
      <c r="A19" s="21"/>
      <c r="B19" s="31"/>
      <c r="C19" s="27" t="s">
        <v>42</v>
      </c>
      <c r="D19" s="28">
        <v>80</v>
      </c>
      <c r="E19" s="28">
        <v>20</v>
      </c>
      <c r="F19" s="28">
        <v>167</v>
      </c>
      <c r="G19" s="28">
        <v>20</v>
      </c>
      <c r="H19" s="28">
        <v>7</v>
      </c>
      <c r="I19" s="29">
        <f>E19/D19</f>
        <v>0.25</v>
      </c>
      <c r="J19" s="28">
        <f>E19-G19</f>
        <v>0</v>
      </c>
      <c r="K19" s="51">
        <v>5</v>
      </c>
      <c r="L19" s="18"/>
    </row>
    <row r="20" spans="1:12" ht="18.75" customHeight="1" x14ac:dyDescent="0.25">
      <c r="A20" s="21"/>
      <c r="B20" s="31"/>
      <c r="C20" s="27" t="s">
        <v>15</v>
      </c>
      <c r="D20" s="28">
        <v>40</v>
      </c>
      <c r="E20" s="28" t="s">
        <v>5</v>
      </c>
      <c r="F20" s="28" t="s">
        <v>5</v>
      </c>
      <c r="G20" s="28" t="s">
        <v>5</v>
      </c>
      <c r="H20" s="28" t="s">
        <v>5</v>
      </c>
      <c r="I20" s="29" t="s">
        <v>5</v>
      </c>
      <c r="J20" s="28" t="s">
        <v>5</v>
      </c>
      <c r="K20" s="51">
        <v>5</v>
      </c>
      <c r="L20" s="18"/>
    </row>
    <row r="21" spans="1:12" ht="18.75" customHeight="1" x14ac:dyDescent="0.25">
      <c r="A21" s="21"/>
      <c r="B21" s="22" t="s">
        <v>62</v>
      </c>
      <c r="C21" s="23" t="s">
        <v>16</v>
      </c>
      <c r="D21" s="24">
        <v>400</v>
      </c>
      <c r="E21" s="24">
        <v>617</v>
      </c>
      <c r="F21" s="24">
        <v>934</v>
      </c>
      <c r="G21" s="24">
        <v>418</v>
      </c>
      <c r="H21" s="24">
        <v>28</v>
      </c>
      <c r="I21" s="25">
        <f>E21/D21</f>
        <v>1.5425</v>
      </c>
      <c r="J21" s="24">
        <f>E21-G21</f>
        <v>199</v>
      </c>
      <c r="K21" s="50">
        <v>7.8079999999999998</v>
      </c>
      <c r="L21" s="18"/>
    </row>
    <row r="22" spans="1:12" ht="18.75" customHeight="1" x14ac:dyDescent="0.25">
      <c r="A22" s="21"/>
      <c r="B22" s="31" t="s">
        <v>63</v>
      </c>
      <c r="C22" s="27" t="s">
        <v>38</v>
      </c>
      <c r="D22" s="28">
        <v>40</v>
      </c>
      <c r="E22" s="28">
        <v>18</v>
      </c>
      <c r="F22" s="28">
        <v>119</v>
      </c>
      <c r="G22" s="28">
        <v>18</v>
      </c>
      <c r="H22" s="28">
        <v>12</v>
      </c>
      <c r="I22" s="29">
        <f>E22/D22</f>
        <v>0.45</v>
      </c>
      <c r="J22" s="28">
        <f>E22-G22</f>
        <v>0</v>
      </c>
      <c r="K22" s="51">
        <v>5</v>
      </c>
      <c r="L22" s="18"/>
    </row>
    <row r="23" spans="1:12" ht="18.75" customHeight="1" x14ac:dyDescent="0.25">
      <c r="A23" s="21"/>
      <c r="B23" s="31"/>
      <c r="C23" s="27" t="s">
        <v>17</v>
      </c>
      <c r="D23" s="28">
        <v>50</v>
      </c>
      <c r="E23" s="28">
        <v>74</v>
      </c>
      <c r="F23" s="28">
        <v>135</v>
      </c>
      <c r="G23" s="28">
        <v>55</v>
      </c>
      <c r="H23" s="28">
        <v>5</v>
      </c>
      <c r="I23" s="29">
        <f>E23/D23</f>
        <v>1.48</v>
      </c>
      <c r="J23" s="28">
        <f>E23-G23</f>
        <v>19</v>
      </c>
      <c r="K23" s="51">
        <v>6.8369999999999997</v>
      </c>
      <c r="L23" s="18"/>
    </row>
    <row r="24" spans="1:12" ht="18.75" customHeight="1" x14ac:dyDescent="0.25">
      <c r="A24" s="21"/>
      <c r="B24" s="31"/>
      <c r="C24" s="27" t="s">
        <v>18</v>
      </c>
      <c r="D24" s="28">
        <v>60</v>
      </c>
      <c r="E24" s="28">
        <v>69</v>
      </c>
      <c r="F24" s="28">
        <v>254</v>
      </c>
      <c r="G24" s="28">
        <v>68</v>
      </c>
      <c r="H24" s="28">
        <v>12</v>
      </c>
      <c r="I24" s="29">
        <f>E24/D24</f>
        <v>1.1499999999999999</v>
      </c>
      <c r="J24" s="28">
        <f>E24-G24</f>
        <v>1</v>
      </c>
      <c r="K24" s="51">
        <v>5.44</v>
      </c>
      <c r="L24" s="18"/>
    </row>
    <row r="25" spans="1:12" ht="18.75" customHeight="1" x14ac:dyDescent="0.25">
      <c r="A25" s="21"/>
      <c r="B25" s="30" t="s">
        <v>64</v>
      </c>
      <c r="C25" s="23" t="s">
        <v>40</v>
      </c>
      <c r="D25" s="24">
        <v>60</v>
      </c>
      <c r="E25" s="24">
        <v>119</v>
      </c>
      <c r="F25" s="24">
        <v>341</v>
      </c>
      <c r="G25" s="24">
        <v>69</v>
      </c>
      <c r="H25" s="24">
        <v>1</v>
      </c>
      <c r="I25" s="25">
        <f>E25/D25</f>
        <v>1.9833333333333334</v>
      </c>
      <c r="J25" s="24">
        <f>E25-G25</f>
        <v>50</v>
      </c>
      <c r="K25" s="50">
        <v>8.9540000000000006</v>
      </c>
      <c r="L25" s="18"/>
    </row>
    <row r="26" spans="1:12" ht="18.75" customHeight="1" x14ac:dyDescent="0.25">
      <c r="A26" s="21"/>
      <c r="B26" s="30"/>
      <c r="C26" s="23" t="s">
        <v>41</v>
      </c>
      <c r="D26" s="24">
        <v>60</v>
      </c>
      <c r="E26" s="24">
        <v>14</v>
      </c>
      <c r="F26" s="24">
        <v>148</v>
      </c>
      <c r="G26" s="24">
        <v>14</v>
      </c>
      <c r="H26" s="24">
        <v>26</v>
      </c>
      <c r="I26" s="25">
        <f>E26/D26</f>
        <v>0.23333333333333334</v>
      </c>
      <c r="J26" s="24">
        <f>E26-G26</f>
        <v>0</v>
      </c>
      <c r="K26" s="50">
        <v>5</v>
      </c>
      <c r="L26" s="18"/>
    </row>
    <row r="27" spans="1:12" ht="31.5" customHeight="1" x14ac:dyDescent="0.25">
      <c r="A27" s="21"/>
      <c r="B27" s="31" t="s">
        <v>65</v>
      </c>
      <c r="C27" s="27" t="s">
        <v>54</v>
      </c>
      <c r="D27" s="28">
        <v>150</v>
      </c>
      <c r="E27" s="28">
        <v>41</v>
      </c>
      <c r="F27" s="28">
        <v>201</v>
      </c>
      <c r="G27" s="28">
        <v>41</v>
      </c>
      <c r="H27" s="28">
        <v>19</v>
      </c>
      <c r="I27" s="29">
        <f>E27/D27</f>
        <v>0.27333333333333332</v>
      </c>
      <c r="J27" s="28">
        <f>E27-G27</f>
        <v>0</v>
      </c>
      <c r="K27" s="51">
        <v>5</v>
      </c>
      <c r="L27" s="18"/>
    </row>
    <row r="28" spans="1:12" ht="31.5" customHeight="1" x14ac:dyDescent="0.25">
      <c r="A28" s="21"/>
      <c r="B28" s="31"/>
      <c r="C28" s="27" t="s">
        <v>53</v>
      </c>
      <c r="D28" s="28">
        <v>20</v>
      </c>
      <c r="E28" s="28">
        <v>1</v>
      </c>
      <c r="F28" s="28">
        <v>35</v>
      </c>
      <c r="G28" s="28">
        <v>1</v>
      </c>
      <c r="H28" s="28">
        <v>0</v>
      </c>
      <c r="I28" s="29">
        <f>E28/D28</f>
        <v>0.05</v>
      </c>
      <c r="J28" s="28">
        <f>E28-G28</f>
        <v>0</v>
      </c>
      <c r="K28" s="51">
        <v>5</v>
      </c>
      <c r="L28" s="18"/>
    </row>
    <row r="29" spans="1:12" ht="18" customHeight="1" x14ac:dyDescent="0.25">
      <c r="A29" s="21"/>
      <c r="B29" s="31"/>
      <c r="C29" s="27" t="s">
        <v>19</v>
      </c>
      <c r="D29" s="28">
        <v>120</v>
      </c>
      <c r="E29" s="28">
        <v>134</v>
      </c>
      <c r="F29" s="28">
        <v>268</v>
      </c>
      <c r="G29" s="28">
        <v>90</v>
      </c>
      <c r="H29" s="28">
        <v>49</v>
      </c>
      <c r="I29" s="29">
        <f>E29/D29</f>
        <v>1.1166666666666667</v>
      </c>
      <c r="J29" s="28">
        <f>E29-G29</f>
        <v>44</v>
      </c>
      <c r="K29" s="51">
        <v>9.1219999999999999</v>
      </c>
      <c r="L29" s="18"/>
    </row>
    <row r="30" spans="1:12" ht="31.5" customHeight="1" x14ac:dyDescent="0.25">
      <c r="A30" s="21"/>
      <c r="B30" s="31"/>
      <c r="C30" s="27" t="s">
        <v>55</v>
      </c>
      <c r="D30" s="28">
        <v>40</v>
      </c>
      <c r="E30" s="28">
        <v>55</v>
      </c>
      <c r="F30" s="28">
        <v>174</v>
      </c>
      <c r="G30" s="28">
        <v>42</v>
      </c>
      <c r="H30" s="28">
        <v>12</v>
      </c>
      <c r="I30" s="29">
        <f>E30/D30</f>
        <v>1.375</v>
      </c>
      <c r="J30" s="28">
        <f>E30-G30</f>
        <v>13</v>
      </c>
      <c r="K30" s="51">
        <v>8.4420000000000002</v>
      </c>
      <c r="L30" s="18"/>
    </row>
    <row r="31" spans="1:12" ht="18.75" customHeight="1" x14ac:dyDescent="0.25">
      <c r="A31" s="21"/>
      <c r="B31" s="30" t="s">
        <v>66</v>
      </c>
      <c r="C31" s="23" t="s">
        <v>20</v>
      </c>
      <c r="D31" s="24">
        <v>150</v>
      </c>
      <c r="E31" s="24">
        <v>78</v>
      </c>
      <c r="F31" s="24">
        <v>325</v>
      </c>
      <c r="G31" s="24">
        <v>78</v>
      </c>
      <c r="H31" s="24">
        <v>22</v>
      </c>
      <c r="I31" s="25">
        <f>E31/D31</f>
        <v>0.52</v>
      </c>
      <c r="J31" s="24">
        <f>E31-G31</f>
        <v>0</v>
      </c>
      <c r="K31" s="50">
        <v>5</v>
      </c>
      <c r="L31" s="18"/>
    </row>
    <row r="32" spans="1:12" ht="18.75" customHeight="1" x14ac:dyDescent="0.25">
      <c r="A32" s="21"/>
      <c r="B32" s="30"/>
      <c r="C32" s="23" t="s">
        <v>22</v>
      </c>
      <c r="D32" s="24">
        <v>20</v>
      </c>
      <c r="E32" s="24">
        <v>2</v>
      </c>
      <c r="F32" s="24">
        <v>65</v>
      </c>
      <c r="G32" s="24">
        <v>2</v>
      </c>
      <c r="H32" s="24">
        <v>1</v>
      </c>
      <c r="I32" s="25">
        <f>E32/D32</f>
        <v>0.1</v>
      </c>
      <c r="J32" s="24">
        <f>E32-G32</f>
        <v>0</v>
      </c>
      <c r="K32" s="50">
        <v>5</v>
      </c>
      <c r="L32" s="18"/>
    </row>
    <row r="33" spans="1:12" ht="18.75" customHeight="1" x14ac:dyDescent="0.25">
      <c r="A33" s="21"/>
      <c r="B33" s="30"/>
      <c r="C33" s="23" t="s">
        <v>21</v>
      </c>
      <c r="D33" s="24">
        <v>40</v>
      </c>
      <c r="E33" s="24">
        <v>8</v>
      </c>
      <c r="F33" s="24">
        <v>26</v>
      </c>
      <c r="G33" s="24">
        <v>8</v>
      </c>
      <c r="H33" s="24">
        <v>1</v>
      </c>
      <c r="I33" s="25">
        <f>E33/D33</f>
        <v>0.2</v>
      </c>
      <c r="J33" s="24">
        <f>E33-G33</f>
        <v>0</v>
      </c>
      <c r="K33" s="50">
        <v>5</v>
      </c>
      <c r="L33" s="18"/>
    </row>
    <row r="34" spans="1:12" ht="18.75" customHeight="1" x14ac:dyDescent="0.25">
      <c r="A34" s="21"/>
      <c r="B34" s="31" t="s">
        <v>67</v>
      </c>
      <c r="C34" s="27" t="s">
        <v>23</v>
      </c>
      <c r="D34" s="28">
        <v>60</v>
      </c>
      <c r="E34" s="28">
        <v>25</v>
      </c>
      <c r="F34" s="28">
        <v>168</v>
      </c>
      <c r="G34" s="28">
        <v>25</v>
      </c>
      <c r="H34" s="28">
        <v>12</v>
      </c>
      <c r="I34" s="29">
        <f>E34/D34</f>
        <v>0.41666666666666669</v>
      </c>
      <c r="J34" s="28">
        <f>E34-G34</f>
        <v>0</v>
      </c>
      <c r="K34" s="51">
        <v>5</v>
      </c>
      <c r="L34" s="18"/>
    </row>
    <row r="35" spans="1:12" ht="18.75" customHeight="1" x14ac:dyDescent="0.25">
      <c r="A35" s="21"/>
      <c r="B35" s="31"/>
      <c r="C35" s="27" t="s">
        <v>24</v>
      </c>
      <c r="D35" s="28">
        <v>60</v>
      </c>
      <c r="E35" s="28">
        <v>127</v>
      </c>
      <c r="F35" s="28">
        <v>307</v>
      </c>
      <c r="G35" s="28">
        <v>68</v>
      </c>
      <c r="H35" s="28">
        <v>7</v>
      </c>
      <c r="I35" s="29">
        <f>E35/D35</f>
        <v>2.1166666666666667</v>
      </c>
      <c r="J35" s="28">
        <f>E35-G35</f>
        <v>59</v>
      </c>
      <c r="K35" s="51">
        <v>9.5039999999999996</v>
      </c>
      <c r="L35" s="18"/>
    </row>
    <row r="36" spans="1:12" ht="69.75" customHeight="1" x14ac:dyDescent="0.25">
      <c r="A36" s="21"/>
      <c r="B36" s="31"/>
      <c r="C36" s="27" t="s">
        <v>52</v>
      </c>
      <c r="D36" s="28">
        <v>270</v>
      </c>
      <c r="E36" s="28">
        <v>242</v>
      </c>
      <c r="F36" s="28">
        <v>586</v>
      </c>
      <c r="G36" s="28">
        <v>219</v>
      </c>
      <c r="H36" s="28">
        <v>89</v>
      </c>
      <c r="I36" s="29">
        <f>E36/D36</f>
        <v>0.89629629629629626</v>
      </c>
      <c r="J36" s="28">
        <f>E36-G36</f>
        <v>23</v>
      </c>
      <c r="K36" s="51">
        <v>6.125</v>
      </c>
      <c r="L36" s="18"/>
    </row>
    <row r="37" spans="1:12" ht="18.75" customHeight="1" x14ac:dyDescent="0.25">
      <c r="A37" s="21"/>
      <c r="B37" s="30" t="s">
        <v>68</v>
      </c>
      <c r="C37" s="23" t="s">
        <v>25</v>
      </c>
      <c r="D37" s="24">
        <v>40</v>
      </c>
      <c r="E37" s="24">
        <v>32</v>
      </c>
      <c r="F37" s="24">
        <v>63</v>
      </c>
      <c r="G37" s="24">
        <v>32</v>
      </c>
      <c r="H37" s="24">
        <v>6</v>
      </c>
      <c r="I37" s="25">
        <f>E37/D37</f>
        <v>0.8</v>
      </c>
      <c r="J37" s="24">
        <f>E37-G37</f>
        <v>0</v>
      </c>
      <c r="K37" s="50">
        <v>5</v>
      </c>
      <c r="L37" s="18"/>
    </row>
    <row r="38" spans="1:12" ht="72.75" customHeight="1" x14ac:dyDescent="0.25">
      <c r="A38" s="21"/>
      <c r="B38" s="30"/>
      <c r="C38" s="23" t="s">
        <v>51</v>
      </c>
      <c r="D38" s="24">
        <v>235</v>
      </c>
      <c r="E38" s="24">
        <v>77</v>
      </c>
      <c r="F38" s="24">
        <v>240</v>
      </c>
      <c r="G38" s="24">
        <v>77</v>
      </c>
      <c r="H38" s="24">
        <v>23</v>
      </c>
      <c r="I38" s="25">
        <f>E38/D38</f>
        <v>0.32765957446808508</v>
      </c>
      <c r="J38" s="24">
        <f>E38-G38</f>
        <v>0</v>
      </c>
      <c r="K38" s="50">
        <v>5</v>
      </c>
      <c r="L38" s="18"/>
    </row>
    <row r="39" spans="1:12" ht="18.75" customHeight="1" x14ac:dyDescent="0.25">
      <c r="A39" s="32"/>
      <c r="B39" s="31" t="s">
        <v>69</v>
      </c>
      <c r="C39" s="27" t="s">
        <v>24</v>
      </c>
      <c r="D39" s="28">
        <v>100</v>
      </c>
      <c r="E39" s="28">
        <v>81</v>
      </c>
      <c r="F39" s="28">
        <v>232</v>
      </c>
      <c r="G39" s="28">
        <v>81</v>
      </c>
      <c r="H39" s="28">
        <v>41</v>
      </c>
      <c r="I39" s="29">
        <f>E39/D39</f>
        <v>0.81</v>
      </c>
      <c r="J39" s="28">
        <f>E39-G39</f>
        <v>0</v>
      </c>
      <c r="K39" s="51">
        <v>5</v>
      </c>
      <c r="L39" s="18"/>
    </row>
    <row r="40" spans="1:12" ht="18.75" customHeight="1" x14ac:dyDescent="0.25">
      <c r="A40" s="32"/>
      <c r="B40" s="31"/>
      <c r="C40" s="27" t="s">
        <v>16</v>
      </c>
      <c r="D40" s="28">
        <v>50</v>
      </c>
      <c r="E40" s="28">
        <v>28</v>
      </c>
      <c r="F40" s="28">
        <v>193</v>
      </c>
      <c r="G40" s="28">
        <v>28</v>
      </c>
      <c r="H40" s="28">
        <v>37</v>
      </c>
      <c r="I40" s="29">
        <f>E40/D40</f>
        <v>0.56000000000000005</v>
      </c>
      <c r="J40" s="28">
        <f>E40-G40</f>
        <v>0</v>
      </c>
      <c r="K40" s="51">
        <v>5</v>
      </c>
      <c r="L40" s="18"/>
    </row>
    <row r="41" spans="1:12" ht="44.25" customHeight="1" x14ac:dyDescent="0.25">
      <c r="A41" s="21"/>
      <c r="B41" s="31"/>
      <c r="C41" s="27" t="s">
        <v>50</v>
      </c>
      <c r="D41" s="28">
        <v>200</v>
      </c>
      <c r="E41" s="28">
        <v>67</v>
      </c>
      <c r="F41" s="28">
        <v>321</v>
      </c>
      <c r="G41" s="28">
        <v>67</v>
      </c>
      <c r="H41" s="28">
        <v>53</v>
      </c>
      <c r="I41" s="29">
        <f>E41/D41</f>
        <v>0.33500000000000002</v>
      </c>
      <c r="J41" s="28">
        <f>E41-G41</f>
        <v>0</v>
      </c>
      <c r="K41" s="51">
        <v>5</v>
      </c>
      <c r="L41" s="18"/>
    </row>
    <row r="42" spans="1:12" ht="18.75" customHeight="1" x14ac:dyDescent="0.25">
      <c r="A42" s="21"/>
      <c r="B42" s="22" t="s">
        <v>70</v>
      </c>
      <c r="C42" s="23" t="s">
        <v>26</v>
      </c>
      <c r="D42" s="24">
        <v>100</v>
      </c>
      <c r="E42" s="24">
        <v>77</v>
      </c>
      <c r="F42" s="24">
        <v>204</v>
      </c>
      <c r="G42" s="24">
        <v>77</v>
      </c>
      <c r="H42" s="24">
        <v>51</v>
      </c>
      <c r="I42" s="25">
        <f>E42/D42</f>
        <v>0.77</v>
      </c>
      <c r="J42" s="24">
        <f>E42-G42</f>
        <v>0</v>
      </c>
      <c r="K42" s="50">
        <v>5</v>
      </c>
      <c r="L42" s="18"/>
    </row>
    <row r="43" spans="1:12" ht="18.75" customHeight="1" x14ac:dyDescent="0.25">
      <c r="A43" s="21"/>
      <c r="B43" s="31" t="s">
        <v>71</v>
      </c>
      <c r="C43" s="27" t="s">
        <v>27</v>
      </c>
      <c r="D43" s="28">
        <v>50</v>
      </c>
      <c r="E43" s="28">
        <v>27</v>
      </c>
      <c r="F43" s="28">
        <v>96</v>
      </c>
      <c r="G43" s="28">
        <v>27</v>
      </c>
      <c r="H43" s="28">
        <v>5</v>
      </c>
      <c r="I43" s="29">
        <f>E43/D43</f>
        <v>0.54</v>
      </c>
      <c r="J43" s="28">
        <f>E43-G43</f>
        <v>0</v>
      </c>
      <c r="K43" s="51">
        <v>5</v>
      </c>
      <c r="L43" s="18"/>
    </row>
    <row r="44" spans="1:12" ht="18.75" customHeight="1" x14ac:dyDescent="0.25">
      <c r="A44" s="21"/>
      <c r="B44" s="31"/>
      <c r="C44" s="27" t="s">
        <v>28</v>
      </c>
      <c r="D44" s="28">
        <v>50</v>
      </c>
      <c r="E44" s="28">
        <v>21</v>
      </c>
      <c r="F44" s="28">
        <v>107</v>
      </c>
      <c r="G44" s="28">
        <v>21</v>
      </c>
      <c r="H44" s="28">
        <v>18</v>
      </c>
      <c r="I44" s="29">
        <f>E44/D44</f>
        <v>0.42</v>
      </c>
      <c r="J44" s="28">
        <f>E44-G44</f>
        <v>0</v>
      </c>
      <c r="K44" s="51">
        <v>5</v>
      </c>
      <c r="L44" s="18"/>
    </row>
    <row r="45" spans="1:12" ht="18.75" customHeight="1" x14ac:dyDescent="0.25">
      <c r="A45" s="21"/>
      <c r="B45" s="31"/>
      <c r="C45" s="27" t="s">
        <v>29</v>
      </c>
      <c r="D45" s="28">
        <v>50</v>
      </c>
      <c r="E45" s="28">
        <v>29</v>
      </c>
      <c r="F45" s="28">
        <v>133</v>
      </c>
      <c r="G45" s="28">
        <v>29</v>
      </c>
      <c r="H45" s="28">
        <v>36</v>
      </c>
      <c r="I45" s="29">
        <f>E45/D45</f>
        <v>0.57999999999999996</v>
      </c>
      <c r="J45" s="28">
        <f>E45-G45</f>
        <v>0</v>
      </c>
      <c r="K45" s="51">
        <v>5.54</v>
      </c>
      <c r="L45" s="18"/>
    </row>
    <row r="46" spans="1:12" ht="18.75" customHeight="1" x14ac:dyDescent="0.25">
      <c r="A46" s="32"/>
      <c r="B46" s="31"/>
      <c r="C46" s="27" t="s">
        <v>30</v>
      </c>
      <c r="D46" s="28">
        <v>50</v>
      </c>
      <c r="E46" s="28">
        <v>17</v>
      </c>
      <c r="F46" s="28">
        <v>94</v>
      </c>
      <c r="G46" s="28">
        <v>17</v>
      </c>
      <c r="H46" s="28">
        <v>8</v>
      </c>
      <c r="I46" s="29">
        <f>E46/D46</f>
        <v>0.34</v>
      </c>
      <c r="J46" s="28">
        <f>E46-G46</f>
        <v>0</v>
      </c>
      <c r="K46" s="51">
        <v>5</v>
      </c>
      <c r="L46" s="18"/>
    </row>
    <row r="47" spans="1:12" ht="18.75" customHeight="1" x14ac:dyDescent="0.25">
      <c r="A47" s="32"/>
      <c r="B47" s="33" t="s">
        <v>78</v>
      </c>
      <c r="C47" s="33"/>
      <c r="D47" s="34">
        <f>SUM(D8:D46)</f>
        <v>4400</v>
      </c>
      <c r="E47" s="34">
        <f>SUM(E8:E46)</f>
        <v>4213</v>
      </c>
      <c r="F47" s="34">
        <f>SUM(F8:F46)</f>
        <v>10757</v>
      </c>
      <c r="G47" s="34">
        <f>SUM(G8:G46)</f>
        <v>3340</v>
      </c>
      <c r="H47" s="34">
        <f>SUM(H8:H46)</f>
        <v>946</v>
      </c>
      <c r="I47" s="35">
        <f>E47/D47</f>
        <v>0.95750000000000002</v>
      </c>
      <c r="J47" s="34">
        <f>SUM(J8:J46)</f>
        <v>873</v>
      </c>
      <c r="K47" s="52"/>
      <c r="L47" s="18"/>
    </row>
    <row r="48" spans="1:12" ht="18.75" customHeight="1" x14ac:dyDescent="0.25">
      <c r="A48" s="21"/>
      <c r="B48" s="30" t="s">
        <v>72</v>
      </c>
      <c r="C48" s="23" t="s">
        <v>43</v>
      </c>
      <c r="D48" s="24">
        <v>60</v>
      </c>
      <c r="E48" s="24">
        <v>22</v>
      </c>
      <c r="F48" s="24">
        <v>72</v>
      </c>
      <c r="G48" s="24">
        <v>22</v>
      </c>
      <c r="H48" s="24">
        <v>1</v>
      </c>
      <c r="I48" s="25">
        <f>E48/D48</f>
        <v>0.36666666666666664</v>
      </c>
      <c r="J48" s="24">
        <f>E48-G48</f>
        <v>0</v>
      </c>
      <c r="K48" s="50">
        <v>5</v>
      </c>
      <c r="L48" s="18"/>
    </row>
    <row r="49" spans="1:12" ht="18.75" customHeight="1" x14ac:dyDescent="0.25">
      <c r="A49" s="32"/>
      <c r="B49" s="30"/>
      <c r="C49" s="23" t="s">
        <v>44</v>
      </c>
      <c r="D49" s="24">
        <v>40</v>
      </c>
      <c r="E49" s="24">
        <v>8</v>
      </c>
      <c r="F49" s="24">
        <v>59</v>
      </c>
      <c r="G49" s="24">
        <v>8</v>
      </c>
      <c r="H49" s="24">
        <v>2</v>
      </c>
      <c r="I49" s="25">
        <f>E49/D49</f>
        <v>0.2</v>
      </c>
      <c r="J49" s="24">
        <f>E49-G49</f>
        <v>0</v>
      </c>
      <c r="K49" s="50">
        <v>5</v>
      </c>
      <c r="L49" s="18"/>
    </row>
    <row r="50" spans="1:12" ht="18.75" customHeight="1" x14ac:dyDescent="0.25">
      <c r="A50" s="21"/>
      <c r="B50" s="30"/>
      <c r="C50" s="23" t="s">
        <v>45</v>
      </c>
      <c r="D50" s="24">
        <v>60</v>
      </c>
      <c r="E50" s="24">
        <v>42</v>
      </c>
      <c r="F50" s="24">
        <v>89</v>
      </c>
      <c r="G50" s="24">
        <v>42</v>
      </c>
      <c r="H50" s="24">
        <v>10</v>
      </c>
      <c r="I50" s="25">
        <f>E50/D50</f>
        <v>0.7</v>
      </c>
      <c r="J50" s="24">
        <f>E50-G50</f>
        <v>0</v>
      </c>
      <c r="K50" s="50">
        <v>5</v>
      </c>
      <c r="L50" s="18"/>
    </row>
    <row r="51" spans="1:12" ht="18.75" customHeight="1" x14ac:dyDescent="0.25">
      <c r="A51" s="21"/>
      <c r="B51" s="30"/>
      <c r="C51" s="23" t="s">
        <v>46</v>
      </c>
      <c r="D51" s="24">
        <v>40</v>
      </c>
      <c r="E51" s="24">
        <v>1</v>
      </c>
      <c r="F51" s="24">
        <v>74</v>
      </c>
      <c r="G51" s="24">
        <v>1</v>
      </c>
      <c r="H51" s="24">
        <v>2</v>
      </c>
      <c r="I51" s="25">
        <f>E51/D51</f>
        <v>2.5000000000000001E-2</v>
      </c>
      <c r="J51" s="24">
        <f>E51-G51</f>
        <v>0</v>
      </c>
      <c r="K51" s="50">
        <v>5</v>
      </c>
      <c r="L51" s="18"/>
    </row>
    <row r="52" spans="1:12" ht="18.75" customHeight="1" x14ac:dyDescent="0.25">
      <c r="A52" s="21"/>
      <c r="B52" s="26" t="s">
        <v>73</v>
      </c>
      <c r="C52" s="27" t="s">
        <v>48</v>
      </c>
      <c r="D52" s="28">
        <v>130</v>
      </c>
      <c r="E52" s="28">
        <v>71</v>
      </c>
      <c r="F52" s="28">
        <v>223</v>
      </c>
      <c r="G52" s="28">
        <v>71</v>
      </c>
      <c r="H52" s="28">
        <v>79</v>
      </c>
      <c r="I52" s="29">
        <f>E52/D52</f>
        <v>0.5461538461538461</v>
      </c>
      <c r="J52" s="28">
        <f>E52-G52</f>
        <v>0</v>
      </c>
      <c r="K52" s="51">
        <v>5</v>
      </c>
      <c r="L52" s="18"/>
    </row>
    <row r="53" spans="1:12" ht="18.75" customHeight="1" x14ac:dyDescent="0.25">
      <c r="A53" s="21"/>
      <c r="B53" s="30" t="s">
        <v>74</v>
      </c>
      <c r="C53" s="23" t="s">
        <v>31</v>
      </c>
      <c r="D53" s="24">
        <v>40</v>
      </c>
      <c r="E53" s="24">
        <v>56</v>
      </c>
      <c r="F53" s="24">
        <v>109</v>
      </c>
      <c r="G53" s="24">
        <v>47</v>
      </c>
      <c r="H53" s="24">
        <v>3</v>
      </c>
      <c r="I53" s="25">
        <f>E53/D53</f>
        <v>1.4</v>
      </c>
      <c r="J53" s="24">
        <f>E53-G53</f>
        <v>9</v>
      </c>
      <c r="K53" s="50">
        <v>6.1159999999999997</v>
      </c>
      <c r="L53" s="18"/>
    </row>
    <row r="54" spans="1:12" ht="18.75" customHeight="1" x14ac:dyDescent="0.25">
      <c r="A54" s="32"/>
      <c r="B54" s="30"/>
      <c r="C54" s="23" t="s">
        <v>32</v>
      </c>
      <c r="D54" s="24">
        <v>40</v>
      </c>
      <c r="E54" s="24">
        <v>59</v>
      </c>
      <c r="F54" s="24">
        <v>288</v>
      </c>
      <c r="G54" s="24">
        <v>43</v>
      </c>
      <c r="H54" s="24">
        <v>7</v>
      </c>
      <c r="I54" s="25">
        <f>E54/D54</f>
        <v>1.4750000000000001</v>
      </c>
      <c r="J54" s="24">
        <f>E54-G54</f>
        <v>16</v>
      </c>
      <c r="K54" s="50">
        <v>7.2220000000000004</v>
      </c>
      <c r="L54" s="18"/>
    </row>
    <row r="55" spans="1:12" ht="18.75" customHeight="1" x14ac:dyDescent="0.25">
      <c r="A55" s="21"/>
      <c r="B55" s="30"/>
      <c r="C55" s="23" t="s">
        <v>47</v>
      </c>
      <c r="D55" s="24">
        <v>30</v>
      </c>
      <c r="E55" s="24">
        <v>50</v>
      </c>
      <c r="F55" s="24">
        <v>133</v>
      </c>
      <c r="G55" s="24">
        <v>36</v>
      </c>
      <c r="H55" s="24">
        <v>4</v>
      </c>
      <c r="I55" s="25">
        <f>E55/D55</f>
        <v>1.6666666666666667</v>
      </c>
      <c r="J55" s="24">
        <f>E55-G55</f>
        <v>14</v>
      </c>
      <c r="K55" s="50">
        <v>6.66</v>
      </c>
      <c r="L55" s="18"/>
    </row>
    <row r="56" spans="1:12" ht="18.75" customHeight="1" x14ac:dyDescent="0.25">
      <c r="A56" s="21"/>
      <c r="B56" s="31" t="s">
        <v>75</v>
      </c>
      <c r="C56" s="27" t="s">
        <v>33</v>
      </c>
      <c r="D56" s="28">
        <v>210</v>
      </c>
      <c r="E56" s="28">
        <v>339</v>
      </c>
      <c r="F56" s="28">
        <v>875</v>
      </c>
      <c r="G56" s="28">
        <v>197</v>
      </c>
      <c r="H56" s="28">
        <v>38</v>
      </c>
      <c r="I56" s="29">
        <f>E56/D56</f>
        <v>1.6142857142857143</v>
      </c>
      <c r="J56" s="28">
        <f>E56-G56</f>
        <v>142</v>
      </c>
      <c r="K56" s="51">
        <v>8.52</v>
      </c>
      <c r="L56" s="18"/>
    </row>
    <row r="57" spans="1:12" ht="18.75" customHeight="1" x14ac:dyDescent="0.25">
      <c r="A57" s="32"/>
      <c r="B57" s="31"/>
      <c r="C57" s="27" t="s">
        <v>34</v>
      </c>
      <c r="D57" s="28">
        <v>50</v>
      </c>
      <c r="E57" s="28">
        <v>94</v>
      </c>
      <c r="F57" s="28">
        <v>385</v>
      </c>
      <c r="G57" s="28">
        <v>27</v>
      </c>
      <c r="H57" s="28">
        <v>48</v>
      </c>
      <c r="I57" s="29">
        <f>E57/D57</f>
        <v>1.88</v>
      </c>
      <c r="J57" s="28">
        <f>E57-G57</f>
        <v>67</v>
      </c>
      <c r="K57" s="51">
        <v>11.13</v>
      </c>
      <c r="L57" s="18"/>
    </row>
    <row r="58" spans="1:12" ht="18.75" customHeight="1" x14ac:dyDescent="0.25">
      <c r="A58" s="21"/>
      <c r="B58" s="31"/>
      <c r="C58" s="27" t="s">
        <v>35</v>
      </c>
      <c r="D58" s="28">
        <v>60</v>
      </c>
      <c r="E58" s="28">
        <v>96</v>
      </c>
      <c r="F58" s="28">
        <v>407</v>
      </c>
      <c r="G58" s="28">
        <v>59</v>
      </c>
      <c r="H58" s="28">
        <v>11</v>
      </c>
      <c r="I58" s="29">
        <f>E58/D58</f>
        <v>1.6</v>
      </c>
      <c r="J58" s="28">
        <f>E58-G58</f>
        <v>37</v>
      </c>
      <c r="K58" s="51">
        <v>8.7530000000000001</v>
      </c>
      <c r="L58" s="18"/>
    </row>
    <row r="59" spans="1:12" ht="18.75" customHeight="1" x14ac:dyDescent="0.25">
      <c r="A59" s="21"/>
      <c r="B59" s="31"/>
      <c r="C59" s="27" t="s">
        <v>36</v>
      </c>
      <c r="D59" s="28">
        <v>100</v>
      </c>
      <c r="E59" s="28">
        <v>104</v>
      </c>
      <c r="F59" s="28">
        <v>404</v>
      </c>
      <c r="G59" s="28">
        <v>72</v>
      </c>
      <c r="H59" s="28">
        <v>49</v>
      </c>
      <c r="I59" s="29">
        <f>E59/D59</f>
        <v>1.04</v>
      </c>
      <c r="J59" s="28">
        <f>E59-G59</f>
        <v>32</v>
      </c>
      <c r="K59" s="51">
        <v>6.91</v>
      </c>
      <c r="L59" s="18"/>
    </row>
    <row r="60" spans="1:12" ht="18.75" customHeight="1" x14ac:dyDescent="0.25">
      <c r="A60" s="21"/>
      <c r="B60" s="31"/>
      <c r="C60" s="27" t="s">
        <v>37</v>
      </c>
      <c r="D60" s="28">
        <v>120</v>
      </c>
      <c r="E60" s="28">
        <v>198</v>
      </c>
      <c r="F60" s="28">
        <v>624</v>
      </c>
      <c r="G60" s="28">
        <v>113</v>
      </c>
      <c r="H60" s="28">
        <v>17</v>
      </c>
      <c r="I60" s="29">
        <f>E60/D60</f>
        <v>1.65</v>
      </c>
      <c r="J60" s="28">
        <f>E60-G60</f>
        <v>85</v>
      </c>
      <c r="K60" s="51">
        <v>8.766</v>
      </c>
      <c r="L60" s="18"/>
    </row>
    <row r="61" spans="1:12" ht="18.75" customHeight="1" x14ac:dyDescent="0.25">
      <c r="A61" s="21"/>
      <c r="B61" s="31"/>
      <c r="C61" s="27" t="s">
        <v>13</v>
      </c>
      <c r="D61" s="28">
        <v>60</v>
      </c>
      <c r="E61" s="28">
        <v>52</v>
      </c>
      <c r="F61" s="28">
        <v>358</v>
      </c>
      <c r="G61" s="28">
        <v>42</v>
      </c>
      <c r="H61" s="28">
        <v>38</v>
      </c>
      <c r="I61" s="29">
        <f>E61/D61</f>
        <v>0.8666666666666667</v>
      </c>
      <c r="J61" s="28">
        <f>E61-G61</f>
        <v>10</v>
      </c>
      <c r="K61" s="51">
        <v>6.8289999999999997</v>
      </c>
      <c r="L61" s="18"/>
    </row>
    <row r="62" spans="1:12" ht="33.75" customHeight="1" x14ac:dyDescent="0.25">
      <c r="A62" s="21"/>
      <c r="B62" s="22" t="s">
        <v>76</v>
      </c>
      <c r="C62" s="23" t="s">
        <v>49</v>
      </c>
      <c r="D62" s="24">
        <v>80</v>
      </c>
      <c r="E62" s="24">
        <v>45</v>
      </c>
      <c r="F62" s="24">
        <v>94</v>
      </c>
      <c r="G62" s="24">
        <v>45</v>
      </c>
      <c r="H62" s="24">
        <v>4</v>
      </c>
      <c r="I62" s="25">
        <f>E62/D62</f>
        <v>0.5625</v>
      </c>
      <c r="J62" s="24">
        <f>E62-G62</f>
        <v>0</v>
      </c>
      <c r="K62" s="50">
        <v>5</v>
      </c>
      <c r="L62" s="18"/>
    </row>
    <row r="63" spans="1:12" ht="18.75" customHeight="1" x14ac:dyDescent="0.25">
      <c r="A63" s="37"/>
      <c r="B63" s="33" t="s">
        <v>79</v>
      </c>
      <c r="C63" s="33"/>
      <c r="D63" s="34">
        <f>SUM(D48:D62)</f>
        <v>1120</v>
      </c>
      <c r="E63" s="34">
        <f>SUM(E48:E62)</f>
        <v>1237</v>
      </c>
      <c r="F63" s="34">
        <f>SUM(F48:F62)</f>
        <v>4194</v>
      </c>
      <c r="G63" s="34">
        <f>SUM(G48:G62)</f>
        <v>825</v>
      </c>
      <c r="H63" s="34">
        <f>SUM(H48:H62)</f>
        <v>313</v>
      </c>
      <c r="I63" s="35">
        <f>E63/D63</f>
        <v>1.1044642857142857</v>
      </c>
      <c r="J63" s="34">
        <f>SUM(J48:J62)</f>
        <v>412</v>
      </c>
      <c r="K63" s="36"/>
      <c r="L63" s="18"/>
    </row>
    <row r="64" spans="1:12" x14ac:dyDescent="0.2">
      <c r="A64" s="37"/>
      <c r="B64" s="48" t="s">
        <v>81</v>
      </c>
      <c r="C64" s="38"/>
      <c r="D64" s="38"/>
      <c r="E64" s="38"/>
      <c r="F64" s="38"/>
      <c r="G64" s="38"/>
      <c r="H64" s="38"/>
      <c r="I64" s="39"/>
      <c r="J64" s="40"/>
      <c r="K64" s="41"/>
      <c r="L64" s="42"/>
    </row>
    <row r="65" spans="1:12" ht="3" customHeight="1" x14ac:dyDescent="0.25">
      <c r="A65" s="43"/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7"/>
    </row>
  </sheetData>
  <mergeCells count="26">
    <mergeCell ref="B63:C63"/>
    <mergeCell ref="C6:C7"/>
    <mergeCell ref="B39:B41"/>
    <mergeCell ref="B43:B46"/>
    <mergeCell ref="B48:B51"/>
    <mergeCell ref="B53:B55"/>
    <mergeCell ref="B56:B61"/>
    <mergeCell ref="B47:C47"/>
    <mergeCell ref="B25:B26"/>
    <mergeCell ref="B27:B30"/>
    <mergeCell ref="B31:B33"/>
    <mergeCell ref="B34:B36"/>
    <mergeCell ref="B37:B38"/>
    <mergeCell ref="B10:B12"/>
    <mergeCell ref="B13:B14"/>
    <mergeCell ref="B15:B17"/>
    <mergeCell ref="B18:B20"/>
    <mergeCell ref="B22:B24"/>
    <mergeCell ref="A6:A7"/>
    <mergeCell ref="E6:F6"/>
    <mergeCell ref="G6:H6"/>
    <mergeCell ref="D6:D7"/>
    <mergeCell ref="I6:I7"/>
    <mergeCell ref="J6:J7"/>
    <mergeCell ref="K6:K7"/>
    <mergeCell ref="B6:B7"/>
  </mergeCells>
  <pageMargins left="0.7" right="0.7" top="0.75" bottom="0.75" header="0.3" footer="0.3"/>
  <pageSetup paperSize="9" orientation="portrait" r:id="rId1"/>
  <webPublishItems count="1">
    <webPublishItem id="26576" divId="1_1_1_26576" sourceType="range" sourceRef="A5:L65" destinationFile="G:\GPAQ\GPAQ-COMU\Estadístiques internes\LLIBREDA\Lldades 2015\Taules\01 Docencia\1_1_1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2015-10-27T09:32:32Z</dcterms:created>
  <dcterms:modified xsi:type="dcterms:W3CDTF">2015-11-06T11:23:10Z</dcterms:modified>
</cp:coreProperties>
</file>