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-15" windowWidth="19245" windowHeight="6015"/>
  </bookViews>
  <sheets>
    <sheet name="1.2.2" sheetId="1" r:id="rId1"/>
  </sheets>
  <externalReferences>
    <externalReference r:id="rId2"/>
    <externalReference r:id="rId3"/>
    <externalReference r:id="rId4"/>
  </externalReferences>
  <definedNames>
    <definedName name="_1Àrea_d_impressió" localSheetId="0">'1.2.2'!$B$1:$M$164</definedName>
    <definedName name="A_impresión_IM">[1]Índex!$A$19:$F$41</definedName>
    <definedName name="_xlnm.Extract" localSheetId="0">[2]Índex!#REF!</definedName>
    <definedName name="_xlnm.Extract">[3]Índex!#REF!</definedName>
    <definedName name="Área_de_extracción2">#REF!</definedName>
    <definedName name="_xlnm.Print_Area" localSheetId="0">'1.2.2'!$A$1:$M$157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J81" i="1" l="1"/>
  <c r="J17" i="1" l="1"/>
  <c r="J11" i="1"/>
  <c r="J12" i="1"/>
  <c r="J10" i="1"/>
  <c r="J68" i="1"/>
  <c r="F68" i="1" l="1"/>
  <c r="G68" i="1"/>
  <c r="H68" i="1"/>
  <c r="I68" i="1"/>
  <c r="K68" i="1"/>
  <c r="E68" i="1"/>
  <c r="K96" i="1"/>
  <c r="I96" i="1"/>
  <c r="H96" i="1"/>
  <c r="G96" i="1"/>
  <c r="F96" i="1"/>
  <c r="E96" i="1"/>
  <c r="J96" i="1" s="1"/>
  <c r="E114" i="1" l="1"/>
  <c r="E128" i="1" l="1"/>
  <c r="E127" i="1"/>
  <c r="E126" i="1"/>
  <c r="E125" i="1"/>
  <c r="E124" i="1"/>
  <c r="E120" i="1"/>
  <c r="E119" i="1"/>
  <c r="E118" i="1"/>
  <c r="E117" i="1"/>
  <c r="E116" i="1"/>
  <c r="E115" i="1"/>
  <c r="E113" i="1"/>
  <c r="E112" i="1"/>
  <c r="E111" i="1"/>
  <c r="E110" i="1"/>
  <c r="E109" i="1"/>
  <c r="E108" i="1"/>
  <c r="E107" i="1"/>
  <c r="E106" i="1"/>
  <c r="E105" i="1"/>
</calcChain>
</file>

<file path=xl/sharedStrings.xml><?xml version="1.0" encoding="utf-8"?>
<sst xmlns="http://schemas.openxmlformats.org/spreadsheetml/2006/main" count="152" uniqueCount="132">
  <si>
    <t>Centre</t>
  </si>
  <si>
    <t>Estudi</t>
  </si>
  <si>
    <t>Oferta de places</t>
  </si>
  <si>
    <t>Demanda en 1a  pref.  / oferta</t>
  </si>
  <si>
    <t>230 ETSETB</t>
  </si>
  <si>
    <t>340 EPSEVG</t>
  </si>
  <si>
    <t>Relació demanda en 1a preferència / oferta de places</t>
  </si>
  <si>
    <t>ETSETB</t>
  </si>
  <si>
    <t>EPSEVG</t>
  </si>
  <si>
    <t>EUNCET</t>
  </si>
  <si>
    <t>Centres propis</t>
  </si>
  <si>
    <r>
      <t>(1)</t>
    </r>
    <r>
      <rPr>
        <sz val="8"/>
        <color theme="3" tint="-0.249977111117893"/>
        <rFont val="Arial"/>
        <family val="2"/>
      </rPr>
      <t xml:space="preserve"> Demanda a la convocatòria de juny.</t>
    </r>
  </si>
  <si>
    <r>
      <t>(3)</t>
    </r>
    <r>
      <rPr>
        <sz val="8"/>
        <color theme="3" tint="-0.249977111117893"/>
        <rFont val="Arial"/>
        <family val="2"/>
      </rPr>
      <t xml:space="preserve"> Demanda insatisfeta = demanda en 1a preferència - assignats en 1a preferència.</t>
    </r>
  </si>
  <si>
    <r>
      <t>Demanda en 1a pref. juny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</si>
  <si>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 xml:space="preserve">Demanda en resta pref. juny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</si>
  <si>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Assignats en 1a pref. juliol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</si>
  <si>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Assignació en resta pref. juliol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</si>
  <si>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Demanda insatisfeta 1a pref. </t>
    </r>
    <r>
      <rPr>
        <b/>
        <vertAlign val="superscript"/>
        <sz val="10"/>
        <color theme="0"/>
        <rFont val="Arial"/>
        <family val="2"/>
      </rPr>
      <t>(3)</t>
    </r>
  </si>
  <si>
    <t>Grau en Matemàtiques</t>
  </si>
  <si>
    <t>Grau en Estadística (UPC-UB)</t>
  </si>
  <si>
    <t>Grau en Enginyeria de Sistemes Audiovisuals</t>
  </si>
  <si>
    <t>Grau en Enginyeria de Sistemes Electrònics</t>
  </si>
  <si>
    <t>Grau en Enginyeria Telemàtica</t>
  </si>
  <si>
    <t>Grau en Enginyeria Mecànica</t>
  </si>
  <si>
    <t>Grau en Enginyeria Química</t>
  </si>
  <si>
    <t>Grau en Enginyeria Electrònica Industrial i Automàtica</t>
  </si>
  <si>
    <t>Grau en Enginyeria Elèctrica</t>
  </si>
  <si>
    <t>Grau en Enginyeria de Disseny Industrial i desenvolupament del producte</t>
  </si>
  <si>
    <t>Grau en Administració i Direcció d'Empreses</t>
  </si>
  <si>
    <t>Grau en Enginyeria Alimentària</t>
  </si>
  <si>
    <t>Grau en Enginyeria Agrícola</t>
  </si>
  <si>
    <t>Grau en Multimèdia</t>
  </si>
  <si>
    <t>FME</t>
  </si>
  <si>
    <t>EPSEB</t>
  </si>
  <si>
    <t>EPSEM</t>
  </si>
  <si>
    <t>EAE</t>
  </si>
  <si>
    <t>EUETIB</t>
  </si>
  <si>
    <t>ESAB</t>
  </si>
  <si>
    <t>CITM</t>
  </si>
  <si>
    <t>Grau en Eng. Elèctrica</t>
  </si>
  <si>
    <t>Grau en Eng. Electrònica Industrial i Automàtica</t>
  </si>
  <si>
    <t>Grau en Eng. Mecànica</t>
  </si>
  <si>
    <t>Grau en Eng. Química</t>
  </si>
  <si>
    <t xml:space="preserve">Grau en Eng. Elèctrica </t>
  </si>
  <si>
    <t xml:space="preserve">Grau en Eng. Biomèdica </t>
  </si>
  <si>
    <t xml:space="preserve">Grau en Eng. Electrònica Industrial i Automàtica </t>
  </si>
  <si>
    <t>Grau en Òptica i Optometria (presencial)</t>
  </si>
  <si>
    <t>Grau en Òptica i Optometria (semipresencial)</t>
  </si>
  <si>
    <t>Grau en Enginyeria de Sistemes Biològics</t>
  </si>
  <si>
    <t>200 FME</t>
  </si>
  <si>
    <t>310 EPSEB</t>
  </si>
  <si>
    <t>330 EPSEM</t>
  </si>
  <si>
    <t>390 ESAB</t>
  </si>
  <si>
    <t>TOTAL CENTRES PROPIS</t>
  </si>
  <si>
    <t xml:space="preserve">Grau en Eng. de Tecnologia i Disseny Tèxtil </t>
  </si>
  <si>
    <t>Grau en Enginyeria Agroambiental i del Paisatge</t>
  </si>
  <si>
    <r>
      <t>(1)</t>
    </r>
    <r>
      <rPr>
        <sz val="8"/>
        <color rgb="FF003366"/>
        <rFont val="Arial"/>
        <family val="2"/>
      </rPr>
      <t xml:space="preserve"> Demanda a la convocatòria de juny.</t>
    </r>
  </si>
  <si>
    <r>
      <t>(3)</t>
    </r>
    <r>
      <rPr>
        <sz val="8"/>
        <color rgb="FF003366"/>
        <rFont val="Arial"/>
        <family val="2"/>
      </rPr>
      <t xml:space="preserve"> Demanda insatisfeta = demanda en 1a preferència - assignats en 1a preferència.</t>
    </r>
  </si>
  <si>
    <t>801 EUNCET</t>
  </si>
  <si>
    <t>802 EAE</t>
  </si>
  <si>
    <t>804 CITM</t>
  </si>
  <si>
    <t>820 EUETIB</t>
  </si>
  <si>
    <t>TOTAL UPC (CENTRES ADSCRITS)</t>
  </si>
  <si>
    <t>Grau en Arquitectura</t>
  </si>
  <si>
    <t>Grau en Enginyeria en Tecnologies Industrials</t>
  </si>
  <si>
    <t>Grau en Enginyeria en Tecnologies Aeroespacials</t>
  </si>
  <si>
    <t>Grau en Enginyeria en Vehicles Aeroespacials</t>
  </si>
  <si>
    <t>Grau en Enginyeria en Ciències i Tecnologies de Telecomunicació</t>
  </si>
  <si>
    <t>Grau en Enginyeria en Sistemes de Telecomunicació</t>
  </si>
  <si>
    <t>Grau en Enginyeria de Materials</t>
  </si>
  <si>
    <t>Grau en Enginyeria Civil</t>
  </si>
  <si>
    <t>Grau en Enginyeria de la Construcció</t>
  </si>
  <si>
    <t>Grau en Enginyeria Geològica (UB-UPC)</t>
  </si>
  <si>
    <t>270 FIB</t>
  </si>
  <si>
    <t>Grau en Enginyeria Informàtica</t>
  </si>
  <si>
    <t>280 FNB</t>
  </si>
  <si>
    <t>Grau en Enginyeria Marina</t>
  </si>
  <si>
    <t>Grau en Enginyeria Nàutica i Transport Marítim</t>
  </si>
  <si>
    <t>Grau en Enginyeria en Sistemes i Tecnologia Naval</t>
  </si>
  <si>
    <t>290 ETSAV</t>
  </si>
  <si>
    <t>Grau en Arquitectura - Juliol</t>
  </si>
  <si>
    <t>Grau en Arquitectura - Febrer</t>
  </si>
  <si>
    <t>Grau en Enginyeria d'Aeronavegació</t>
  </si>
  <si>
    <t>Grau en Enginyeria d'Aeroports</t>
  </si>
  <si>
    <t>Grau en Enginyeria d'Edificació - juliol</t>
  </si>
  <si>
    <t>Grau en Enginyeria d'Edificació - febrer</t>
  </si>
  <si>
    <t>Grau en Enginyeria Geomàtica i Topogràfica</t>
  </si>
  <si>
    <t>320 EET</t>
  </si>
  <si>
    <t>Grau en Enginyeria de Sistemes TIC</t>
  </si>
  <si>
    <t xml:space="preserve">Grau en Eng. de l'Energia </t>
  </si>
  <si>
    <t>210 ETSAB</t>
  </si>
  <si>
    <t>220 ETSEIAT</t>
  </si>
  <si>
    <t>240 ETSEIB</t>
  </si>
  <si>
    <t>250 ETSECCPB</t>
  </si>
  <si>
    <t>300 EETAC</t>
  </si>
  <si>
    <t>Grau en Enginyeria en Organització Industrial</t>
  </si>
  <si>
    <t>2011-12</t>
  </si>
  <si>
    <t>ETSAB</t>
  </si>
  <si>
    <t>ETSEIAT</t>
  </si>
  <si>
    <t>ETSEIB</t>
  </si>
  <si>
    <t>ETSECCPB</t>
  </si>
  <si>
    <t>FIB</t>
  </si>
  <si>
    <t>FNB</t>
  </si>
  <si>
    <t>EETAC</t>
  </si>
  <si>
    <t>EET</t>
  </si>
  <si>
    <t>ETSAV</t>
  </si>
  <si>
    <t>EEI</t>
  </si>
  <si>
    <t>Grau en Enginyeria de Recursos Minerals</t>
  </si>
  <si>
    <t>370 FOOT</t>
  </si>
  <si>
    <t>860 EEI</t>
  </si>
  <si>
    <t>FOOT</t>
  </si>
  <si>
    <t>Grau en Enginyeria Telemàtica - juliol</t>
  </si>
  <si>
    <t>Grau en Enginyeria Telemàtica - febrer</t>
  </si>
  <si>
    <t>Grau en Enginyeria de Disseny Industrial i Desenvolupament del Producte</t>
  </si>
  <si>
    <t>Centres adscrits</t>
  </si>
  <si>
    <t>Nota de tall juliol 2013 
PAU + FP</t>
  </si>
  <si>
    <t>Nota de tall juliol 2014
PAU + FP</t>
  </si>
  <si>
    <r>
      <t>(2)</t>
    </r>
    <r>
      <rPr>
        <sz val="8"/>
        <color rgb="FF003366"/>
        <rFont val="Arial"/>
        <family val="2"/>
      </rPr>
      <t xml:space="preserve"> Assignats el juliol 2014.</t>
    </r>
  </si>
  <si>
    <r>
      <t>(2)</t>
    </r>
    <r>
      <rPr>
        <sz val="8"/>
        <color theme="3" tint="-0.249977111117893"/>
        <rFont val="Arial"/>
        <family val="2"/>
      </rPr>
      <t xml:space="preserve"> Assignats el juliol 2014.</t>
    </r>
  </si>
  <si>
    <t>Any acadèmic 2014-2015</t>
  </si>
  <si>
    <t>Grau en Economia i Estadística</t>
  </si>
  <si>
    <t>Grau en Enginyeria Física</t>
  </si>
  <si>
    <t>Grau en Enginyeria de Sistemes de Telecomunicació- juliol</t>
  </si>
  <si>
    <t>Grau en Enginyeria de Sistemes de Telecomunicació - febrer</t>
  </si>
  <si>
    <t>Grau en Màrqueting i Comunicació Digital (semipresencial)</t>
  </si>
  <si>
    <t>Grau en Màrqueting i Comunicació Digital</t>
  </si>
  <si>
    <t>Grau en Administració i Direcció d'Empreses (semipresencial)</t>
  </si>
  <si>
    <t>Grau en Disseny i Desenvolupament de Videojocs</t>
  </si>
  <si>
    <t>Grau en Fotografia i Creació Digital</t>
  </si>
  <si>
    <t>-</t>
  </si>
  <si>
    <t>Accés als estudis</t>
  </si>
  <si>
    <t>ACCÉS ALS ESTUDIS DE GRAU PER PREINSCRIPCIÓ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</si>
</sst>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#,##0_);_(\(#,##0\);_(&quot;-&quot;_);_(@_)"/>
    <numFmt numFmtId="165" formatCode="_(#,##0.000_);_(\(#,##0.000\);_(&quot;-&quot;_);_(@_)"/>
    <numFmt numFmtId="166" formatCode="#,##0.000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theme="3" tint="-0.249977111117893"/>
      <name val="Helv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2"/>
      <color theme="3" tint="-0.249977111117893"/>
      <name val="Helv"/>
    </font>
    <font>
      <vertAlign val="superscript"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Helv"/>
    </font>
    <font>
      <sz val="8"/>
      <color rgb="FF6E97C8"/>
      <name val="Arial"/>
      <family val="2"/>
    </font>
    <font>
      <sz val="10"/>
      <color rgb="FF6E97C8"/>
      <name val="Arial"/>
      <family val="2"/>
    </font>
    <font>
      <sz val="10"/>
      <color rgb="FF6E97C8"/>
      <name val="Helv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theme="0"/>
      <name val="Arial"/>
      <family val="2"/>
    </font>
    <font>
      <sz val="8"/>
      <color rgb="FFFFFF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5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/>
      <diagonal/>
    </border>
    <border>
      <left style="thin">
        <color rgb="FFFFFFFF"/>
      </left>
      <right style="thin">
        <color theme="0"/>
      </right>
      <top style="thin">
        <color rgb="FFFFFFFF"/>
      </top>
      <bottom/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</borders>
  <cellStyleXfs count="7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16" borderId="6" applyNumberFormat="0" applyFont="0" applyFill="0" applyAlignment="0" applyProtection="0"/>
    <xf numFmtId="0" fontId="4" fillId="16" borderId="7" applyNumberFormat="0" applyFont="0" applyFill="0" applyAlignment="0" applyProtection="0"/>
    <xf numFmtId="0" fontId="4" fillId="16" borderId="8" applyNumberFormat="0" applyFont="0" applyFill="0" applyAlignment="0" applyProtection="0"/>
    <xf numFmtId="0" fontId="4" fillId="16" borderId="9" applyNumberFormat="0" applyFont="0" applyFill="0" applyAlignment="0" applyProtection="0"/>
    <xf numFmtId="0" fontId="12" fillId="4" borderId="0" applyNumberFormat="0" applyBorder="0" applyAlignment="0" applyProtection="0"/>
    <xf numFmtId="0" fontId="13" fillId="17" borderId="10" applyNumberFormat="0" applyAlignment="0" applyProtection="0"/>
    <xf numFmtId="0" fontId="14" fillId="18" borderId="11" applyNumberFormat="0" applyAlignment="0" applyProtection="0"/>
    <xf numFmtId="0" fontId="15" fillId="0" borderId="12" applyNumberFormat="0" applyFill="0" applyAlignment="0" applyProtection="0"/>
    <xf numFmtId="4" fontId="3" fillId="19" borderId="13">
      <alignment horizontal="left" vertical="center"/>
    </xf>
    <xf numFmtId="0" fontId="5" fillId="20" borderId="13">
      <alignment horizontal="left" vertical="center"/>
    </xf>
    <xf numFmtId="0" fontId="5" fillId="16" borderId="13">
      <alignment horizontal="left" vertical="center"/>
    </xf>
    <xf numFmtId="0" fontId="5" fillId="16" borderId="13">
      <alignment horizontal="left" vertical="center"/>
    </xf>
    <xf numFmtId="0" fontId="5" fillId="21" borderId="13">
      <alignment horizontal="left" vertical="center"/>
    </xf>
    <xf numFmtId="0" fontId="6" fillId="22" borderId="0">
      <alignment horizontal="left" vertical="center"/>
    </xf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7" fillId="7" borderId="10" applyNumberFormat="0" applyAlignment="0" applyProtection="0"/>
    <xf numFmtId="3" fontId="7" fillId="27" borderId="13" applyNumberFormat="0">
      <alignment vertical="center"/>
    </xf>
    <xf numFmtId="3" fontId="7" fillId="28" borderId="13" applyNumberFormat="0">
      <alignment vertical="center"/>
    </xf>
    <xf numFmtId="4" fontId="7" fillId="16" borderId="13" applyNumberFormat="0">
      <alignment vertical="center"/>
    </xf>
    <xf numFmtId="4" fontId="7" fillId="21" borderId="13" applyNumberFormat="0">
      <alignment vertical="center"/>
    </xf>
    <xf numFmtId="0" fontId="7" fillId="29" borderId="13">
      <alignment horizontal="left" vertical="center"/>
    </xf>
    <xf numFmtId="0" fontId="3" fillId="30" borderId="13">
      <alignment horizontal="center" vertical="center"/>
    </xf>
    <xf numFmtId="0" fontId="3" fillId="19" borderId="13">
      <alignment horizontal="center" vertical="center" wrapText="1"/>
    </xf>
    <xf numFmtId="3" fontId="7" fillId="16" borderId="0" applyNumberFormat="0">
      <alignment vertical="center"/>
    </xf>
    <xf numFmtId="4" fontId="5" fillId="16" borderId="13" applyNumberFormat="0">
      <alignment vertical="center"/>
    </xf>
    <xf numFmtId="0" fontId="3" fillId="19" borderId="13">
      <alignment horizontal="center" vertical="center"/>
    </xf>
    <xf numFmtId="4" fontId="5" fillId="21" borderId="13" applyNumberFormat="0">
      <alignment vertical="center"/>
    </xf>
    <xf numFmtId="4" fontId="5" fillId="20" borderId="13" applyNumberFormat="0">
      <alignment vertical="center"/>
    </xf>
    <xf numFmtId="0" fontId="18" fillId="3" borderId="0" applyNumberFormat="0" applyBorder="0" applyAlignment="0" applyProtection="0"/>
    <xf numFmtId="0" fontId="19" fillId="31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1" fillId="32" borderId="14" applyNumberFormat="0" applyFont="0" applyAlignment="0" applyProtection="0"/>
    <xf numFmtId="0" fontId="20" fillId="17" borderId="15" applyNumberFormat="0" applyAlignment="0" applyProtection="0"/>
    <xf numFmtId="0" fontId="1" fillId="0" borderId="0" applyNumberFormat="0" applyProtection="0">
      <alignment horizontal="right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16" fillId="0" borderId="18" applyNumberFormat="0" applyFill="0" applyAlignment="0" applyProtection="0"/>
    <xf numFmtId="0" fontId="9" fillId="0" borderId="19" applyAlignment="0">
      <alignment horizontal="center"/>
    </xf>
  </cellStyleXfs>
  <cellXfs count="214">
    <xf numFmtId="0" fontId="0" fillId="0" borderId="0" xfId="0"/>
    <xf numFmtId="0" fontId="27" fillId="29" borderId="0" xfId="50" applyFont="1" applyBorder="1" applyAlignment="1">
      <alignment horizontal="left" vertical="center" wrapText="1"/>
    </xf>
    <xf numFmtId="0" fontId="28" fillId="35" borderId="25" xfId="46" applyNumberFormat="1" applyFont="1" applyFill="1" applyBorder="1" applyAlignment="1">
      <alignment vertical="center" wrapText="1"/>
    </xf>
    <xf numFmtId="3" fontId="28" fillId="35" borderId="25" xfId="46" applyNumberFormat="1" applyFont="1" applyFill="1" applyBorder="1" applyAlignment="1">
      <alignment horizontal="right" vertical="center"/>
    </xf>
    <xf numFmtId="0" fontId="27" fillId="29" borderId="0" xfId="50" applyFont="1" applyBorder="1" applyAlignment="1">
      <alignment horizontal="left" vertical="center"/>
    </xf>
    <xf numFmtId="0" fontId="28" fillId="34" borderId="25" xfId="46" applyNumberFormat="1" applyFont="1" applyFill="1" applyBorder="1" applyAlignment="1">
      <alignment vertical="center" wrapText="1"/>
    </xf>
    <xf numFmtId="0" fontId="28" fillId="34" borderId="25" xfId="47" applyNumberFormat="1" applyFont="1" applyFill="1" applyBorder="1" applyAlignment="1">
      <alignment vertical="center" wrapText="1"/>
    </xf>
    <xf numFmtId="3" fontId="28" fillId="34" borderId="25" xfId="46" applyNumberFormat="1" applyFont="1" applyFill="1" applyBorder="1" applyAlignment="1">
      <alignment horizontal="right" vertical="center"/>
    </xf>
    <xf numFmtId="2" fontId="28" fillId="34" borderId="25" xfId="46" applyNumberFormat="1" applyFont="1" applyFill="1" applyBorder="1" applyAlignment="1">
      <alignment horizontal="right" vertical="center"/>
    </xf>
    <xf numFmtId="164" fontId="28" fillId="34" borderId="25" xfId="46" applyNumberFormat="1" applyFont="1" applyFill="1" applyBorder="1" applyAlignment="1">
      <alignment horizontal="right" vertical="center"/>
    </xf>
    <xf numFmtId="3" fontId="28" fillId="34" borderId="25" xfId="0" applyNumberFormat="1" applyFont="1" applyFill="1" applyBorder="1" applyAlignment="1">
      <alignment horizontal="right" vertical="center"/>
    </xf>
    <xf numFmtId="3" fontId="28" fillId="35" borderId="25" xfId="0" applyNumberFormat="1" applyFont="1" applyFill="1" applyBorder="1" applyAlignment="1">
      <alignment horizontal="right" vertical="center"/>
    </xf>
    <xf numFmtId="2" fontId="28" fillId="35" borderId="25" xfId="46" applyNumberFormat="1" applyFont="1" applyFill="1" applyBorder="1" applyAlignment="1">
      <alignment horizontal="right" vertical="center"/>
    </xf>
    <xf numFmtId="164" fontId="28" fillId="35" borderId="25" xfId="46" applyNumberFormat="1" applyFont="1" applyFill="1" applyBorder="1" applyAlignment="1">
      <alignment horizontal="right" vertical="center"/>
    </xf>
    <xf numFmtId="3" fontId="28" fillId="34" borderId="25" xfId="47" applyNumberFormat="1" applyFont="1" applyFill="1" applyBorder="1" applyAlignment="1">
      <alignment horizontal="right" vertical="center"/>
    </xf>
    <xf numFmtId="3" fontId="32" fillId="36" borderId="25" xfId="47" applyNumberFormat="1" applyFont="1" applyFill="1" applyBorder="1" applyAlignment="1">
      <alignment horizontal="right" vertical="center"/>
    </xf>
    <xf numFmtId="0" fontId="26" fillId="22" borderId="0" xfId="60" applyFont="1" applyFill="1" applyBorder="1" applyAlignment="1">
      <alignment vertical="center"/>
    </xf>
    <xf numFmtId="0" fontId="26" fillId="22" borderId="0" xfId="60" applyFont="1" applyFill="1" applyAlignment="1">
      <alignment vertical="center"/>
    </xf>
    <xf numFmtId="0" fontId="26" fillId="22" borderId="0" xfId="60" applyFont="1" applyFill="1" applyBorder="1" applyAlignment="1">
      <alignment horizontal="centerContinuous" vertical="center"/>
    </xf>
    <xf numFmtId="0" fontId="26" fillId="22" borderId="0" xfId="60" applyFont="1" applyFill="1" applyBorder="1" applyAlignment="1">
      <alignment horizontal="center" vertical="center"/>
    </xf>
    <xf numFmtId="9" fontId="26" fillId="22" borderId="0" xfId="60" applyNumberFormat="1" applyFont="1" applyFill="1" applyBorder="1" applyAlignment="1">
      <alignment horizontal="center" vertical="center" wrapText="1"/>
    </xf>
    <xf numFmtId="0" fontId="29" fillId="22" borderId="0" xfId="60" applyFont="1" applyFill="1" applyBorder="1" applyAlignment="1">
      <alignment vertical="center" wrapText="1"/>
    </xf>
    <xf numFmtId="0" fontId="26" fillId="0" borderId="0" xfId="60" applyFont="1" applyFill="1" applyBorder="1" applyAlignment="1">
      <alignment horizontal="centerContinuous" vertical="center"/>
    </xf>
    <xf numFmtId="0" fontId="26" fillId="0" borderId="0" xfId="60" applyFont="1" applyFill="1" applyAlignment="1">
      <alignment vertical="center"/>
    </xf>
    <xf numFmtId="0" fontId="26" fillId="22" borderId="24" xfId="26" applyFont="1" applyFill="1" applyBorder="1" applyAlignment="1">
      <alignment vertical="center"/>
    </xf>
    <xf numFmtId="0" fontId="26" fillId="22" borderId="26" xfId="24" applyFont="1" applyFill="1" applyBorder="1" applyAlignment="1">
      <alignment vertical="center"/>
    </xf>
    <xf numFmtId="0" fontId="31" fillId="22" borderId="26" xfId="37" applyFont="1" applyBorder="1" applyAlignment="1">
      <alignment horizontal="left" vertical="center"/>
    </xf>
    <xf numFmtId="0" fontId="26" fillId="22" borderId="27" xfId="22" applyFont="1" applyFill="1" applyBorder="1" applyAlignment="1">
      <alignment vertical="center"/>
    </xf>
    <xf numFmtId="0" fontId="26" fillId="22" borderId="28" xfId="25" applyFont="1" applyFill="1" applyBorder="1" applyAlignment="1">
      <alignment vertical="center" wrapText="1"/>
    </xf>
    <xf numFmtId="0" fontId="26" fillId="22" borderId="28" xfId="25" applyFont="1" applyFill="1" applyBorder="1" applyAlignment="1">
      <alignment vertical="center"/>
    </xf>
    <xf numFmtId="10" fontId="26" fillId="22" borderId="28" xfId="25" applyNumberFormat="1" applyFont="1" applyFill="1" applyBorder="1" applyAlignment="1">
      <alignment vertical="center"/>
    </xf>
    <xf numFmtId="0" fontId="31" fillId="22" borderId="28" xfId="37" applyFont="1" applyBorder="1" applyAlignment="1">
      <alignment horizontal="left" vertical="center"/>
    </xf>
    <xf numFmtId="0" fontId="31" fillId="22" borderId="29" xfId="37" applyFont="1" applyBorder="1" applyAlignment="1">
      <alignment horizontal="left" vertical="center"/>
    </xf>
    <xf numFmtId="0" fontId="26" fillId="22" borderId="0" xfId="60" applyFont="1" applyFill="1" applyAlignment="1">
      <alignment vertical="center" wrapText="1"/>
    </xf>
    <xf numFmtId="0" fontId="31" fillId="22" borderId="0" xfId="37" applyFont="1" applyAlignment="1">
      <alignment horizontal="left" vertical="center"/>
    </xf>
    <xf numFmtId="0" fontId="27" fillId="29" borderId="20" xfId="50" applyFont="1" applyBorder="1" applyAlignment="1">
      <alignment horizontal="left" vertical="center"/>
    </xf>
    <xf numFmtId="0" fontId="34" fillId="22" borderId="0" xfId="62" applyFont="1" applyFill="1" applyBorder="1" applyAlignment="1">
      <alignment vertical="center"/>
    </xf>
    <xf numFmtId="0" fontId="35" fillId="22" borderId="0" xfId="0" applyFont="1" applyFill="1" applyBorder="1" applyAlignment="1">
      <alignment vertical="center"/>
    </xf>
    <xf numFmtId="10" fontId="26" fillId="22" borderId="0" xfId="60" applyNumberFormat="1" applyFont="1" applyFill="1" applyBorder="1" applyAlignment="1">
      <alignment vertical="center"/>
    </xf>
    <xf numFmtId="0" fontId="38" fillId="22" borderId="0" xfId="0" applyFont="1" applyFill="1" applyBorder="1" applyAlignment="1">
      <alignment vertical="center"/>
    </xf>
    <xf numFmtId="2" fontId="38" fillId="22" borderId="0" xfId="63" applyNumberFormat="1" applyFont="1" applyFill="1" applyBorder="1" applyAlignment="1">
      <alignment vertical="center"/>
    </xf>
    <xf numFmtId="0" fontId="37" fillId="22" borderId="0" xfId="62" applyFont="1" applyFill="1" applyBorder="1" applyAlignment="1">
      <alignment vertical="center"/>
    </xf>
    <xf numFmtId="0" fontId="35" fillId="22" borderId="0" xfId="61" applyFont="1" applyFill="1" applyBorder="1" applyAlignment="1">
      <alignment vertical="center"/>
    </xf>
    <xf numFmtId="0" fontId="38" fillId="22" borderId="0" xfId="61" applyFont="1" applyFill="1" applyBorder="1" applyAlignment="1">
      <alignment vertical="center"/>
    </xf>
    <xf numFmtId="0" fontId="36" fillId="22" borderId="0" xfId="60" applyFont="1" applyFill="1" applyBorder="1" applyAlignment="1">
      <alignment vertical="center" wrapText="1"/>
    </xf>
    <xf numFmtId="0" fontId="39" fillId="22" borderId="0" xfId="60" applyFont="1" applyFill="1" applyBorder="1" applyAlignment="1">
      <alignment vertical="center"/>
    </xf>
    <xf numFmtId="0" fontId="26" fillId="22" borderId="0" xfId="60" applyFont="1" applyFill="1" applyBorder="1" applyAlignment="1">
      <alignment vertical="center" wrapText="1"/>
    </xf>
    <xf numFmtId="0" fontId="26" fillId="0" borderId="0" xfId="26" applyFont="1" applyFill="1" applyBorder="1" applyAlignment="1">
      <alignment vertical="center"/>
    </xf>
    <xf numFmtId="0" fontId="28" fillId="0" borderId="0" xfId="47" applyNumberFormat="1" applyFont="1" applyFill="1" applyBorder="1" applyAlignment="1">
      <alignment vertical="center" wrapText="1"/>
    </xf>
    <xf numFmtId="3" fontId="28" fillId="0" borderId="0" xfId="47" applyNumberFormat="1" applyFont="1" applyFill="1" applyBorder="1" applyAlignment="1">
      <alignment vertical="center"/>
    </xf>
    <xf numFmtId="2" fontId="28" fillId="0" borderId="0" xfId="46" applyNumberFormat="1" applyFont="1" applyFill="1" applyBorder="1" applyAlignment="1">
      <alignment vertical="center"/>
    </xf>
    <xf numFmtId="164" fontId="28" fillId="0" borderId="0" xfId="46" applyNumberFormat="1" applyFont="1" applyFill="1" applyBorder="1" applyAlignment="1">
      <alignment vertical="center"/>
    </xf>
    <xf numFmtId="0" fontId="26" fillId="0" borderId="0" xfId="24" applyFont="1" applyFill="1" applyBorder="1" applyAlignment="1">
      <alignment vertical="center"/>
    </xf>
    <xf numFmtId="0" fontId="26" fillId="0" borderId="21" xfId="26" applyFont="1" applyFill="1" applyBorder="1" applyAlignment="1">
      <alignment vertical="center"/>
    </xf>
    <xf numFmtId="0" fontId="28" fillId="0" borderId="22" xfId="47" applyNumberFormat="1" applyFont="1" applyFill="1" applyBorder="1" applyAlignment="1">
      <alignment vertical="center" wrapText="1"/>
    </xf>
    <xf numFmtId="3" fontId="28" fillId="0" borderId="22" xfId="47" applyNumberFormat="1" applyFont="1" applyFill="1" applyBorder="1" applyAlignment="1">
      <alignment vertical="center"/>
    </xf>
    <xf numFmtId="2" fontId="28" fillId="0" borderId="22" xfId="46" applyNumberFormat="1" applyFont="1" applyFill="1" applyBorder="1" applyAlignment="1">
      <alignment vertical="center"/>
    </xf>
    <xf numFmtId="164" fontId="28" fillId="0" borderId="22" xfId="46" applyNumberFormat="1" applyFont="1" applyFill="1" applyBorder="1" applyAlignment="1">
      <alignment vertical="center"/>
    </xf>
    <xf numFmtId="0" fontId="26" fillId="0" borderId="23" xfId="24" applyFont="1" applyFill="1" applyBorder="1" applyAlignment="1">
      <alignment vertical="center"/>
    </xf>
    <xf numFmtId="0" fontId="26" fillId="0" borderId="24" xfId="26" applyFont="1" applyFill="1" applyBorder="1" applyAlignment="1">
      <alignment vertical="center"/>
    </xf>
    <xf numFmtId="0" fontId="26" fillId="0" borderId="26" xfId="24" applyFont="1" applyFill="1" applyBorder="1" applyAlignment="1">
      <alignment vertical="center"/>
    </xf>
    <xf numFmtId="0" fontId="28" fillId="35" borderId="25" xfId="47" applyNumberFormat="1" applyFont="1" applyFill="1" applyBorder="1" applyAlignment="1">
      <alignment vertical="center" wrapText="1"/>
    </xf>
    <xf numFmtId="0" fontId="28" fillId="35" borderId="25" xfId="47" quotePrefix="1" applyNumberFormat="1" applyFont="1" applyFill="1" applyBorder="1" applyAlignment="1">
      <alignment vertical="center" wrapText="1"/>
    </xf>
    <xf numFmtId="0" fontId="26" fillId="22" borderId="21" xfId="23" applyFont="1" applyFill="1" applyBorder="1" applyAlignment="1">
      <alignment vertical="center"/>
    </xf>
    <xf numFmtId="0" fontId="29" fillId="22" borderId="22" xfId="27" applyFont="1" applyFill="1" applyBorder="1" applyAlignment="1">
      <alignment vertical="center" wrapText="1"/>
    </xf>
    <xf numFmtId="0" fontId="26" fillId="0" borderId="22" xfId="27" applyFont="1" applyFill="1" applyBorder="1" applyAlignment="1">
      <alignment horizontal="centerContinuous" vertical="center"/>
    </xf>
    <xf numFmtId="0" fontId="26" fillId="22" borderId="22" xfId="27" applyFont="1" applyFill="1" applyBorder="1" applyAlignment="1">
      <alignment horizontal="centerContinuous" vertical="center"/>
    </xf>
    <xf numFmtId="0" fontId="26" fillId="22" borderId="23" xfId="21" applyFont="1" applyFill="1" applyBorder="1" applyAlignment="1">
      <alignment vertical="center"/>
    </xf>
    <xf numFmtId="0" fontId="26" fillId="0" borderId="35" xfId="24" applyFont="1" applyFill="1" applyBorder="1" applyAlignment="1">
      <alignment vertical="center"/>
    </xf>
    <xf numFmtId="0" fontId="26" fillId="0" borderId="27" xfId="26" applyFont="1" applyFill="1" applyBorder="1" applyAlignment="1">
      <alignment vertical="center"/>
    </xf>
    <xf numFmtId="0" fontId="28" fillId="0" borderId="28" xfId="47" applyNumberFormat="1" applyFont="1" applyFill="1" applyBorder="1" applyAlignment="1">
      <alignment vertical="center" wrapText="1"/>
    </xf>
    <xf numFmtId="3" fontId="28" fillId="0" borderId="28" xfId="47" applyNumberFormat="1" applyFont="1" applyFill="1" applyBorder="1" applyAlignment="1">
      <alignment vertical="center"/>
    </xf>
    <xf numFmtId="2" fontId="28" fillId="0" borderId="28" xfId="46" applyNumberFormat="1" applyFont="1" applyFill="1" applyBorder="1" applyAlignment="1">
      <alignment vertical="center"/>
    </xf>
    <xf numFmtId="164" fontId="28" fillId="0" borderId="28" xfId="46" applyNumberFormat="1" applyFont="1" applyFill="1" applyBorder="1" applyAlignment="1">
      <alignment vertical="center"/>
    </xf>
    <xf numFmtId="0" fontId="26" fillId="0" borderId="29" xfId="24" applyFont="1" applyFill="1" applyBorder="1" applyAlignment="1">
      <alignment vertical="center"/>
    </xf>
    <xf numFmtId="3" fontId="28" fillId="35" borderId="25" xfId="47" applyNumberFormat="1" applyFont="1" applyFill="1" applyBorder="1" applyAlignment="1">
      <alignment horizontal="right" vertical="center"/>
    </xf>
    <xf numFmtId="0" fontId="41" fillId="22" borderId="0" xfId="62" applyFont="1" applyFill="1" applyBorder="1" applyAlignment="1">
      <alignment vertical="center"/>
    </xf>
    <xf numFmtId="0" fontId="41" fillId="22" borderId="0" xfId="62" applyFont="1" applyFill="1" applyBorder="1" applyAlignment="1">
      <alignment horizontal="right" vertical="center"/>
    </xf>
    <xf numFmtId="0" fontId="42" fillId="22" borderId="0" xfId="62" applyFont="1" applyFill="1" applyBorder="1" applyAlignment="1">
      <alignment horizontal="right" vertical="center"/>
    </xf>
    <xf numFmtId="0" fontId="41" fillId="22" borderId="0" xfId="62" quotePrefix="1" applyFont="1" applyFill="1" applyBorder="1" applyAlignment="1">
      <alignment horizontal="right" vertical="center"/>
    </xf>
    <xf numFmtId="0" fontId="43" fillId="22" borderId="0" xfId="0" applyFont="1" applyFill="1" applyBorder="1" applyAlignment="1">
      <alignment vertical="center"/>
    </xf>
    <xf numFmtId="2" fontId="43" fillId="22" borderId="0" xfId="63" applyNumberFormat="1" applyFont="1" applyFill="1" applyBorder="1" applyAlignment="1">
      <alignment vertical="center"/>
    </xf>
    <xf numFmtId="2" fontId="28" fillId="34" borderId="25" xfId="46" applyNumberFormat="1" applyFont="1" applyFill="1" applyBorder="1" applyAlignment="1">
      <alignment horizontal="right" vertical="center"/>
    </xf>
    <xf numFmtId="164" fontId="28" fillId="34" borderId="25" xfId="46" applyNumberFormat="1" applyFont="1" applyFill="1" applyBorder="1" applyAlignment="1">
      <alignment horizontal="right" vertical="center"/>
    </xf>
    <xf numFmtId="3" fontId="28" fillId="34" borderId="25" xfId="46" applyNumberFormat="1" applyFont="1" applyFill="1" applyBorder="1" applyAlignment="1">
      <alignment horizontal="right" vertical="center"/>
    </xf>
    <xf numFmtId="3" fontId="28" fillId="34" borderId="25" xfId="0" applyNumberFormat="1" applyFont="1" applyFill="1" applyBorder="1" applyAlignment="1">
      <alignment horizontal="right" vertical="center"/>
    </xf>
    <xf numFmtId="0" fontId="26" fillId="0" borderId="36" xfId="60" applyFont="1" applyFill="1" applyBorder="1" applyAlignment="1">
      <alignment vertical="center"/>
    </xf>
    <xf numFmtId="0" fontId="26" fillId="0" borderId="33" xfId="60" applyFont="1" applyFill="1" applyBorder="1" applyAlignment="1">
      <alignment vertical="center"/>
    </xf>
    <xf numFmtId="0" fontId="26" fillId="0" borderId="37" xfId="60" applyFont="1" applyFill="1" applyBorder="1" applyAlignment="1">
      <alignment vertical="center"/>
    </xf>
    <xf numFmtId="0" fontId="28" fillId="34" borderId="34" xfId="46" applyNumberFormat="1" applyFont="1" applyFill="1" applyBorder="1" applyAlignment="1">
      <alignment vertical="center" wrapText="1"/>
    </xf>
    <xf numFmtId="0" fontId="28" fillId="34" borderId="30" xfId="46" applyNumberFormat="1" applyFont="1" applyFill="1" applyBorder="1" applyAlignment="1">
      <alignment vertical="center" wrapText="1"/>
    </xf>
    <xf numFmtId="0" fontId="26" fillId="22" borderId="39" xfId="24" applyFont="1" applyFill="1" applyBorder="1" applyAlignment="1">
      <alignment vertical="center"/>
    </xf>
    <xf numFmtId="0" fontId="26" fillId="22" borderId="39" xfId="60" applyFont="1" applyFill="1" applyBorder="1" applyAlignment="1">
      <alignment vertical="center"/>
    </xf>
    <xf numFmtId="0" fontId="28" fillId="34" borderId="40" xfId="46" applyNumberFormat="1" applyFont="1" applyFill="1" applyBorder="1" applyAlignment="1">
      <alignment vertical="center" wrapText="1"/>
    </xf>
    <xf numFmtId="3" fontId="28" fillId="34" borderId="42" xfId="46" applyNumberFormat="1" applyFont="1" applyFill="1" applyBorder="1" applyAlignment="1">
      <alignment vertical="center"/>
    </xf>
    <xf numFmtId="3" fontId="28" fillId="34" borderId="42" xfId="0" applyNumberFormat="1" applyFont="1" applyFill="1" applyBorder="1" applyAlignment="1">
      <alignment vertical="center"/>
    </xf>
    <xf numFmtId="3" fontId="28" fillId="34" borderId="41" xfId="46" applyNumberFormat="1" applyFont="1" applyFill="1" applyBorder="1" applyAlignment="1">
      <alignment vertical="center"/>
    </xf>
    <xf numFmtId="164" fontId="28" fillId="34" borderId="25" xfId="46" applyNumberFormat="1" applyFont="1" applyFill="1" applyBorder="1" applyAlignment="1">
      <alignment horizontal="right" vertical="center"/>
    </xf>
    <xf numFmtId="3" fontId="28" fillId="34" borderId="25" xfId="0" applyNumberFormat="1" applyFont="1" applyFill="1" applyBorder="1" applyAlignment="1">
      <alignment horizontal="right" vertical="center"/>
    </xf>
    <xf numFmtId="3" fontId="28" fillId="34" borderId="25" xfId="46" applyNumberFormat="1" applyFont="1" applyFill="1" applyBorder="1" applyAlignment="1">
      <alignment horizontal="right" vertical="center"/>
    </xf>
    <xf numFmtId="0" fontId="28" fillId="34" borderId="25" xfId="46" applyNumberFormat="1" applyFont="1" applyFill="1" applyBorder="1" applyAlignment="1">
      <alignment horizontal="left" vertical="center" wrapText="1"/>
    </xf>
    <xf numFmtId="0" fontId="28" fillId="35" borderId="34" xfId="46" applyNumberFormat="1" applyFont="1" applyFill="1" applyBorder="1" applyAlignment="1">
      <alignment horizontal="left" vertical="center" wrapText="1"/>
    </xf>
    <xf numFmtId="2" fontId="28" fillId="34" borderId="25" xfId="46" applyNumberFormat="1" applyFont="1" applyFill="1" applyBorder="1" applyAlignment="1">
      <alignment horizontal="right" vertical="center"/>
    </xf>
    <xf numFmtId="3" fontId="28" fillId="35" borderId="32" xfId="47" applyNumberFormat="1" applyFont="1" applyFill="1" applyBorder="1" applyAlignment="1">
      <alignment horizontal="right" vertical="center"/>
    </xf>
    <xf numFmtId="3" fontId="28" fillId="34" borderId="43" xfId="46" applyNumberFormat="1" applyFont="1" applyFill="1" applyBorder="1" applyAlignment="1">
      <alignment vertical="center"/>
    </xf>
    <xf numFmtId="3" fontId="28" fillId="34" borderId="44" xfId="0" applyNumberFormat="1" applyFont="1" applyFill="1" applyBorder="1" applyAlignment="1">
      <alignment vertical="center"/>
    </xf>
    <xf numFmtId="3" fontId="28" fillId="34" borderId="45" xfId="46" applyNumberFormat="1" applyFont="1" applyFill="1" applyBorder="1" applyAlignment="1">
      <alignment vertical="center"/>
    </xf>
    <xf numFmtId="3" fontId="28" fillId="34" borderId="47" xfId="46" applyNumberFormat="1" applyFont="1" applyFill="1" applyBorder="1" applyAlignment="1">
      <alignment vertical="center"/>
    </xf>
    <xf numFmtId="3" fontId="28" fillId="34" borderId="46" xfId="0" applyNumberFormat="1" applyFont="1" applyFill="1" applyBorder="1" applyAlignment="1">
      <alignment vertical="center"/>
    </xf>
    <xf numFmtId="3" fontId="28" fillId="34" borderId="46" xfId="46" applyNumberFormat="1" applyFont="1" applyFill="1" applyBorder="1" applyAlignment="1">
      <alignment vertical="center"/>
    </xf>
    <xf numFmtId="164" fontId="28" fillId="34" borderId="32" xfId="46" applyNumberFormat="1" applyFont="1" applyFill="1" applyBorder="1" applyAlignment="1">
      <alignment horizontal="right" vertical="center"/>
    </xf>
    <xf numFmtId="0" fontId="44" fillId="22" borderId="0" xfId="62" applyFont="1" applyFill="1" applyBorder="1" applyAlignment="1">
      <alignment vertical="center"/>
    </xf>
    <xf numFmtId="0" fontId="34" fillId="22" borderId="0" xfId="62" applyFont="1" applyFill="1" applyBorder="1" applyAlignment="1">
      <alignment horizontal="center" vertical="center"/>
    </xf>
    <xf numFmtId="0" fontId="44" fillId="22" borderId="0" xfId="62" applyFont="1" applyFill="1" applyBorder="1" applyAlignment="1">
      <alignment horizontal="right" vertical="center"/>
    </xf>
    <xf numFmtId="2" fontId="35" fillId="22" borderId="0" xfId="63" applyNumberFormat="1" applyFont="1" applyFill="1" applyBorder="1" applyAlignment="1">
      <alignment vertical="center"/>
    </xf>
    <xf numFmtId="0" fontId="45" fillId="22" borderId="0" xfId="62" applyFont="1" applyFill="1" applyBorder="1" applyAlignment="1">
      <alignment horizontal="right" vertical="center"/>
    </xf>
    <xf numFmtId="0" fontId="27" fillId="29" borderId="0" xfId="50" applyFont="1" applyBorder="1" applyAlignment="1">
      <alignment horizontal="left" vertical="center"/>
    </xf>
    <xf numFmtId="0" fontId="27" fillId="29" borderId="0" xfId="50" applyFont="1" applyBorder="1" applyAlignment="1">
      <alignment vertical="center"/>
    </xf>
    <xf numFmtId="0" fontId="31" fillId="22" borderId="0" xfId="37" applyFont="1" applyBorder="1" applyAlignment="1">
      <alignment horizontal="left" vertical="center"/>
    </xf>
    <xf numFmtId="0" fontId="32" fillId="29" borderId="0" xfId="50" applyFont="1" applyBorder="1" applyAlignment="1">
      <alignment vertical="center"/>
    </xf>
    <xf numFmtId="0" fontId="2" fillId="29" borderId="0" xfId="50" applyFont="1" applyBorder="1" applyAlignment="1">
      <alignment vertical="center"/>
    </xf>
    <xf numFmtId="0" fontId="27" fillId="29" borderId="48" xfId="50" applyFont="1" applyBorder="1" applyAlignment="1">
      <alignment vertical="center"/>
    </xf>
    <xf numFmtId="4" fontId="28" fillId="35" borderId="25" xfId="46" applyNumberFormat="1" applyFont="1" applyFill="1" applyBorder="1" applyAlignment="1">
      <alignment horizontal="right" vertical="center"/>
    </xf>
    <xf numFmtId="4" fontId="28" fillId="34" borderId="25" xfId="46" applyNumberFormat="1" applyFont="1" applyFill="1" applyBorder="1" applyAlignment="1">
      <alignment horizontal="right" vertical="center"/>
    </xf>
    <xf numFmtId="4" fontId="28" fillId="35" borderId="25" xfId="47" applyNumberFormat="1" applyFont="1" applyFill="1" applyBorder="1" applyAlignment="1">
      <alignment horizontal="right" vertical="center"/>
    </xf>
    <xf numFmtId="4" fontId="28" fillId="35" borderId="32" xfId="47" applyNumberFormat="1" applyFont="1" applyFill="1" applyBorder="1" applyAlignment="1">
      <alignment horizontal="right" vertical="center"/>
    </xf>
    <xf numFmtId="4" fontId="28" fillId="34" borderId="45" xfId="46" applyNumberFormat="1" applyFont="1" applyFill="1" applyBorder="1" applyAlignment="1">
      <alignment vertical="center"/>
    </xf>
    <xf numFmtId="4" fontId="28" fillId="34" borderId="42" xfId="46" applyNumberFormat="1" applyFont="1" applyFill="1" applyBorder="1" applyAlignment="1">
      <alignment vertical="center"/>
    </xf>
    <xf numFmtId="4" fontId="28" fillId="34" borderId="46" xfId="46" applyNumberFormat="1" applyFont="1" applyFill="1" applyBorder="1" applyAlignment="1">
      <alignment vertical="center"/>
    </xf>
    <xf numFmtId="0" fontId="30" fillId="22" borderId="33" xfId="37" applyFont="1" applyBorder="1" applyAlignment="1">
      <alignment horizontal="left" vertical="center"/>
    </xf>
    <xf numFmtId="0" fontId="27" fillId="29" borderId="0" xfId="50" applyFont="1" applyBorder="1" applyAlignment="1">
      <alignment horizontal="left" vertical="center"/>
    </xf>
    <xf numFmtId="3" fontId="26" fillId="22" borderId="0" xfId="60" applyNumberFormat="1" applyFont="1" applyFill="1" applyBorder="1" applyAlignment="1">
      <alignment vertical="center"/>
    </xf>
    <xf numFmtId="0" fontId="26" fillId="0" borderId="0" xfId="60" applyFont="1" applyFill="1" applyBorder="1" applyAlignment="1">
      <alignment vertical="center"/>
    </xf>
    <xf numFmtId="0" fontId="27" fillId="29" borderId="0" xfId="50" applyFont="1" applyBorder="1" applyAlignment="1"/>
    <xf numFmtId="0" fontId="26" fillId="22" borderId="49" xfId="27" applyFont="1" applyFill="1" applyBorder="1" applyAlignment="1">
      <alignment horizontal="centerContinuous" vertical="center"/>
    </xf>
    <xf numFmtId="0" fontId="40" fillId="22" borderId="37" xfId="37" applyFont="1" applyBorder="1" applyAlignment="1">
      <alignment horizontal="left" vertical="center"/>
    </xf>
    <xf numFmtId="164" fontId="28" fillId="0" borderId="50" xfId="46" applyNumberFormat="1" applyFont="1" applyFill="1" applyBorder="1" applyAlignment="1">
      <alignment vertical="center"/>
    </xf>
    <xf numFmtId="164" fontId="28" fillId="0" borderId="49" xfId="46" applyNumberFormat="1" applyFont="1" applyFill="1" applyBorder="1" applyAlignment="1">
      <alignment vertical="center"/>
    </xf>
    <xf numFmtId="0" fontId="31" fillId="22" borderId="50" xfId="37" applyFont="1" applyBorder="1" applyAlignment="1">
      <alignment horizontal="left" vertical="center"/>
    </xf>
    <xf numFmtId="165" fontId="28" fillId="35" borderId="30" xfId="46" applyNumberFormat="1" applyFont="1" applyFill="1" applyBorder="1" applyAlignment="1">
      <alignment horizontal="right" vertical="center"/>
    </xf>
    <xf numFmtId="165" fontId="28" fillId="34" borderId="30" xfId="46" applyNumberFormat="1" applyFont="1" applyFill="1" applyBorder="1" applyAlignment="1">
      <alignment horizontal="right" vertical="center"/>
    </xf>
    <xf numFmtId="165" fontId="28" fillId="34" borderId="33" xfId="46" applyNumberFormat="1" applyFont="1" applyFill="1" applyBorder="1" applyAlignment="1">
      <alignment horizontal="right" vertical="center"/>
    </xf>
    <xf numFmtId="165" fontId="28" fillId="34" borderId="37" xfId="46" applyNumberFormat="1" applyFont="1" applyFill="1" applyBorder="1" applyAlignment="1">
      <alignment horizontal="right" vertical="center"/>
    </xf>
    <xf numFmtId="3" fontId="28" fillId="35" borderId="32" xfId="47" applyNumberFormat="1" applyFont="1" applyFill="1" applyBorder="1" applyAlignment="1">
      <alignment horizontal="right" vertical="center"/>
    </xf>
    <xf numFmtId="0" fontId="28" fillId="35" borderId="30" xfId="47" applyNumberFormat="1" applyFont="1" applyFill="1" applyBorder="1" applyAlignment="1">
      <alignment vertical="center" wrapText="1"/>
    </xf>
    <xf numFmtId="0" fontId="28" fillId="35" borderId="32" xfId="47" applyNumberFormat="1" applyFont="1" applyFill="1" applyBorder="1" applyAlignment="1">
      <alignment vertical="center" wrapText="1"/>
    </xf>
    <xf numFmtId="0" fontId="28" fillId="35" borderId="38" xfId="47" applyNumberFormat="1" applyFont="1" applyFill="1" applyBorder="1" applyAlignment="1">
      <alignment vertical="center" wrapText="1"/>
    </xf>
    <xf numFmtId="4" fontId="32" fillId="36" borderId="25" xfId="47" applyNumberFormat="1" applyFont="1" applyFill="1" applyBorder="1" applyAlignment="1">
      <alignment horizontal="right" vertical="center"/>
    </xf>
    <xf numFmtId="0" fontId="32" fillId="33" borderId="25" xfId="52" applyFont="1" applyFill="1" applyBorder="1" applyAlignment="1">
      <alignment horizontal="center" vertical="center" wrapText="1"/>
    </xf>
    <xf numFmtId="165" fontId="28" fillId="34" borderId="25" xfId="46" applyNumberFormat="1" applyFont="1" applyFill="1" applyBorder="1" applyAlignment="1">
      <alignment horizontal="right" vertical="center"/>
    </xf>
    <xf numFmtId="166" fontId="28" fillId="35" borderId="32" xfId="46" applyNumberFormat="1" applyFont="1" applyFill="1" applyBorder="1" applyAlignment="1">
      <alignment horizontal="right" vertical="center"/>
    </xf>
    <xf numFmtId="166" fontId="28" fillId="35" borderId="38" xfId="46" applyNumberFormat="1" applyFont="1" applyFill="1" applyBorder="1" applyAlignment="1">
      <alignment horizontal="right" vertical="center"/>
    </xf>
    <xf numFmtId="166" fontId="28" fillId="35" borderId="34" xfId="46" applyNumberFormat="1" applyFont="1" applyFill="1" applyBorder="1" applyAlignment="1">
      <alignment horizontal="right" vertical="center"/>
    </xf>
    <xf numFmtId="3" fontId="28" fillId="34" borderId="32" xfId="46" applyNumberFormat="1" applyFont="1" applyFill="1" applyBorder="1" applyAlignment="1">
      <alignment horizontal="right" vertical="center"/>
    </xf>
    <xf numFmtId="3" fontId="28" fillId="34" borderId="38" xfId="46" applyNumberFormat="1" applyFont="1" applyFill="1" applyBorder="1" applyAlignment="1">
      <alignment horizontal="right" vertical="center"/>
    </xf>
    <xf numFmtId="3" fontId="28" fillId="34" borderId="34" xfId="46" applyNumberFormat="1" applyFont="1" applyFill="1" applyBorder="1" applyAlignment="1">
      <alignment horizontal="right" vertical="center"/>
    </xf>
    <xf numFmtId="4" fontId="28" fillId="34" borderId="32" xfId="46" applyNumberFormat="1" applyFont="1" applyFill="1" applyBorder="1" applyAlignment="1">
      <alignment horizontal="right" vertical="center"/>
    </xf>
    <xf numFmtId="4" fontId="28" fillId="34" borderId="38" xfId="46" applyNumberFormat="1" applyFont="1" applyFill="1" applyBorder="1" applyAlignment="1">
      <alignment horizontal="right" vertical="center"/>
    </xf>
    <xf numFmtId="4" fontId="28" fillId="34" borderId="34" xfId="46" applyNumberFormat="1" applyFont="1" applyFill="1" applyBorder="1" applyAlignment="1">
      <alignment horizontal="right" vertical="center"/>
    </xf>
    <xf numFmtId="166" fontId="28" fillId="34" borderId="32" xfId="46" applyNumberFormat="1" applyFont="1" applyFill="1" applyBorder="1" applyAlignment="1">
      <alignment horizontal="right" vertical="center"/>
    </xf>
    <xf numFmtId="166" fontId="28" fillId="34" borderId="34" xfId="46" applyNumberFormat="1" applyFont="1" applyFill="1" applyBorder="1" applyAlignment="1">
      <alignment horizontal="right" vertical="center"/>
    </xf>
    <xf numFmtId="0" fontId="30" fillId="22" borderId="30" xfId="37" applyFont="1" applyBorder="1" applyAlignment="1">
      <alignment horizontal="left" vertical="center"/>
    </xf>
    <xf numFmtId="0" fontId="30" fillId="22" borderId="33" xfId="37" applyFont="1" applyBorder="1" applyAlignment="1">
      <alignment horizontal="left" vertical="center"/>
    </xf>
    <xf numFmtId="0" fontId="30" fillId="22" borderId="31" xfId="37" applyFont="1" applyBorder="1" applyAlignment="1">
      <alignment horizontal="left" vertical="center"/>
    </xf>
    <xf numFmtId="164" fontId="28" fillId="34" borderId="25" xfId="46" applyNumberFormat="1" applyFont="1" applyFill="1" applyBorder="1" applyAlignment="1">
      <alignment horizontal="right" vertical="center"/>
    </xf>
    <xf numFmtId="3" fontId="28" fillId="34" borderId="25" xfId="0" applyNumberFormat="1" applyFont="1" applyFill="1" applyBorder="1" applyAlignment="1">
      <alignment horizontal="right" vertical="center"/>
    </xf>
    <xf numFmtId="3" fontId="28" fillId="34" borderId="25" xfId="46" applyNumberFormat="1" applyFont="1" applyFill="1" applyBorder="1" applyAlignment="1">
      <alignment horizontal="right" vertical="center"/>
    </xf>
    <xf numFmtId="0" fontId="32" fillId="36" borderId="30" xfId="47" applyNumberFormat="1" applyFont="1" applyFill="1" applyBorder="1" applyAlignment="1">
      <alignment horizontal="left" vertical="center" wrapText="1"/>
    </xf>
    <xf numFmtId="0" fontId="32" fillId="36" borderId="31" xfId="47" applyNumberFormat="1" applyFont="1" applyFill="1" applyBorder="1" applyAlignment="1">
      <alignment horizontal="left" vertical="center" wrapText="1"/>
    </xf>
    <xf numFmtId="0" fontId="40" fillId="22" borderId="30" xfId="37" applyFont="1" applyBorder="1" applyAlignment="1">
      <alignment horizontal="left" vertical="center"/>
    </xf>
    <xf numFmtId="0" fontId="40" fillId="22" borderId="33" xfId="37" applyFont="1" applyBorder="1" applyAlignment="1">
      <alignment horizontal="left" vertical="center"/>
    </xf>
    <xf numFmtId="0" fontId="40" fillId="22" borderId="31" xfId="37" applyFont="1" applyBorder="1" applyAlignment="1">
      <alignment horizontal="left" vertical="center"/>
    </xf>
    <xf numFmtId="0" fontId="28" fillId="35" borderId="32" xfId="46" applyNumberFormat="1" applyFont="1" applyFill="1" applyBorder="1" applyAlignment="1">
      <alignment horizontal="left" vertical="center" wrapText="1"/>
    </xf>
    <xf numFmtId="0" fontId="28" fillId="35" borderId="38" xfId="46" applyNumberFormat="1" applyFont="1" applyFill="1" applyBorder="1" applyAlignment="1">
      <alignment horizontal="left" vertical="center" wrapText="1"/>
    </xf>
    <xf numFmtId="0" fontId="28" fillId="35" borderId="34" xfId="46" applyNumberFormat="1" applyFont="1" applyFill="1" applyBorder="1" applyAlignment="1">
      <alignment horizontal="left" vertical="center" wrapText="1"/>
    </xf>
    <xf numFmtId="0" fontId="28" fillId="35" borderId="32" xfId="47" applyNumberFormat="1" applyFont="1" applyFill="1" applyBorder="1" applyAlignment="1">
      <alignment horizontal="left" vertical="center" wrapText="1"/>
    </xf>
    <xf numFmtId="0" fontId="28" fillId="35" borderId="38" xfId="47" applyNumberFormat="1" applyFont="1" applyFill="1" applyBorder="1" applyAlignment="1">
      <alignment horizontal="left" vertical="center" wrapText="1"/>
    </xf>
    <xf numFmtId="0" fontId="28" fillId="35" borderId="34" xfId="47" applyNumberFormat="1" applyFont="1" applyFill="1" applyBorder="1" applyAlignment="1">
      <alignment horizontal="left" vertical="center" wrapText="1"/>
    </xf>
    <xf numFmtId="0" fontId="3" fillId="33" borderId="25" xfId="52" applyFont="1" applyFill="1" applyBorder="1" applyAlignment="1">
      <alignment horizontal="center" vertical="center" wrapText="1"/>
    </xf>
    <xf numFmtId="0" fontId="28" fillId="34" borderId="25" xfId="46" applyNumberFormat="1" applyFont="1" applyFill="1" applyBorder="1" applyAlignment="1">
      <alignment horizontal="left" vertical="center" wrapText="1"/>
    </xf>
    <xf numFmtId="0" fontId="28" fillId="34" borderId="32" xfId="46" applyNumberFormat="1" applyFont="1" applyFill="1" applyBorder="1" applyAlignment="1">
      <alignment horizontal="left" vertical="center" wrapText="1"/>
    </xf>
    <xf numFmtId="0" fontId="28" fillId="34" borderId="38" xfId="46" applyNumberFormat="1" applyFont="1" applyFill="1" applyBorder="1" applyAlignment="1">
      <alignment horizontal="left" vertical="center" wrapText="1"/>
    </xf>
    <xf numFmtId="0" fontId="28" fillId="34" borderId="34" xfId="46" applyNumberFormat="1" applyFont="1" applyFill="1" applyBorder="1" applyAlignment="1">
      <alignment horizontal="left" vertical="center" wrapText="1"/>
    </xf>
    <xf numFmtId="0" fontId="27" fillId="29" borderId="0" xfId="50" applyFont="1" applyBorder="1" applyAlignment="1">
      <alignment horizontal="left" vertical="center"/>
    </xf>
    <xf numFmtId="0" fontId="28" fillId="34" borderId="25" xfId="47" applyNumberFormat="1" applyFont="1" applyFill="1" applyBorder="1" applyAlignment="1">
      <alignment horizontal="left" vertical="center" wrapText="1"/>
    </xf>
    <xf numFmtId="2" fontId="28" fillId="34" borderId="25" xfId="46" applyNumberFormat="1" applyFont="1" applyFill="1" applyBorder="1" applyAlignment="1">
      <alignment horizontal="right" vertical="center"/>
    </xf>
    <xf numFmtId="0" fontId="28" fillId="35" borderId="25" xfId="46" applyNumberFormat="1" applyFont="1" applyFill="1" applyBorder="1" applyAlignment="1">
      <alignment horizontal="left" vertical="center" wrapText="1"/>
    </xf>
    <xf numFmtId="3" fontId="28" fillId="35" borderId="32" xfId="46" applyNumberFormat="1" applyFont="1" applyFill="1" applyBorder="1" applyAlignment="1">
      <alignment horizontal="right" vertical="center"/>
    </xf>
    <xf numFmtId="3" fontId="28" fillId="35" borderId="38" xfId="46" applyNumberFormat="1" applyFont="1" applyFill="1" applyBorder="1" applyAlignment="1">
      <alignment horizontal="right" vertical="center"/>
    </xf>
    <xf numFmtId="3" fontId="28" fillId="35" borderId="34" xfId="46" applyNumberFormat="1" applyFont="1" applyFill="1" applyBorder="1" applyAlignment="1">
      <alignment horizontal="right" vertical="center"/>
    </xf>
    <xf numFmtId="3" fontId="28" fillId="35" borderId="32" xfId="0" applyNumberFormat="1" applyFont="1" applyFill="1" applyBorder="1" applyAlignment="1">
      <alignment horizontal="right" vertical="center"/>
    </xf>
    <xf numFmtId="3" fontId="28" fillId="35" borderId="38" xfId="0" applyNumberFormat="1" applyFont="1" applyFill="1" applyBorder="1" applyAlignment="1">
      <alignment horizontal="right" vertical="center"/>
    </xf>
    <xf numFmtId="3" fontId="28" fillId="35" borderId="34" xfId="0" applyNumberFormat="1" applyFont="1" applyFill="1" applyBorder="1" applyAlignment="1">
      <alignment horizontal="right" vertical="center"/>
    </xf>
    <xf numFmtId="164" fontId="28" fillId="34" borderId="32" xfId="46" applyNumberFormat="1" applyFont="1" applyFill="1" applyBorder="1" applyAlignment="1">
      <alignment horizontal="right" vertical="center"/>
    </xf>
    <xf numFmtId="164" fontId="28" fillId="34" borderId="34" xfId="46" applyNumberFormat="1" applyFont="1" applyFill="1" applyBorder="1" applyAlignment="1">
      <alignment horizontal="right" vertical="center"/>
    </xf>
    <xf numFmtId="4" fontId="28" fillId="35" borderId="32" xfId="47" applyNumberFormat="1" applyFont="1" applyFill="1" applyBorder="1" applyAlignment="1">
      <alignment horizontal="right" vertical="center"/>
    </xf>
    <xf numFmtId="4" fontId="28" fillId="35" borderId="34" xfId="47" applyNumberFormat="1" applyFont="1" applyFill="1" applyBorder="1" applyAlignment="1">
      <alignment horizontal="right" vertical="center"/>
    </xf>
    <xf numFmtId="165" fontId="28" fillId="35" borderId="32" xfId="47" applyNumberFormat="1" applyFont="1" applyFill="1" applyBorder="1" applyAlignment="1">
      <alignment horizontal="right" vertical="center"/>
    </xf>
    <xf numFmtId="165" fontId="28" fillId="35" borderId="34" xfId="47" applyNumberFormat="1" applyFont="1" applyFill="1" applyBorder="1" applyAlignment="1">
      <alignment horizontal="right" vertical="center"/>
    </xf>
    <xf numFmtId="3" fontId="28" fillId="35" borderId="32" xfId="47" applyNumberFormat="1" applyFont="1" applyFill="1" applyBorder="1" applyAlignment="1">
      <alignment horizontal="right" vertical="center"/>
    </xf>
    <xf numFmtId="3" fontId="28" fillId="35" borderId="34" xfId="47" applyNumberFormat="1" applyFont="1" applyFill="1" applyBorder="1" applyAlignment="1">
      <alignment horizontal="right" vertical="center"/>
    </xf>
    <xf numFmtId="4" fontId="28" fillId="35" borderId="32" xfId="46" applyNumberFormat="1" applyFont="1" applyFill="1" applyBorder="1" applyAlignment="1">
      <alignment horizontal="right" vertical="center"/>
    </xf>
    <xf numFmtId="4" fontId="28" fillId="35" borderId="38" xfId="46" applyNumberFormat="1" applyFont="1" applyFill="1" applyBorder="1" applyAlignment="1">
      <alignment horizontal="right" vertical="center"/>
    </xf>
    <xf numFmtId="4" fontId="28" fillId="35" borderId="34" xfId="46" applyNumberFormat="1" applyFont="1" applyFill="1" applyBorder="1" applyAlignment="1">
      <alignment horizontal="right" vertical="center"/>
    </xf>
    <xf numFmtId="0" fontId="28" fillId="22" borderId="0" xfId="60" applyFont="1" applyFill="1" applyBorder="1" applyAlignment="1">
      <alignment horizontal="centerContinuous" vertical="center" wrapText="1"/>
    </xf>
    <xf numFmtId="0" fontId="28" fillId="22" borderId="22" xfId="27" applyFont="1" applyFill="1" applyBorder="1" applyAlignment="1">
      <alignment horizontal="centerContinuous" vertical="center" wrapText="1"/>
    </xf>
    <xf numFmtId="0" fontId="43" fillId="34" borderId="25" xfId="60" applyFont="1" applyFill="1" applyBorder="1" applyAlignment="1">
      <alignment vertical="center"/>
    </xf>
    <xf numFmtId="0" fontId="43" fillId="34" borderId="30" xfId="60" applyFont="1" applyFill="1" applyBorder="1" applyAlignment="1">
      <alignment vertical="center"/>
    </xf>
    <xf numFmtId="0" fontId="28" fillId="22" borderId="28" xfId="25" applyFont="1" applyFill="1" applyBorder="1" applyAlignment="1">
      <alignment vertical="center" wrapText="1"/>
    </xf>
    <xf numFmtId="0" fontId="28" fillId="22" borderId="0" xfId="60" applyFont="1" applyFill="1" applyBorder="1" applyAlignment="1">
      <alignment vertical="center" wrapText="1"/>
    </xf>
    <xf numFmtId="0" fontId="35" fillId="22" borderId="0" xfId="60" applyFont="1" applyFill="1" applyBorder="1" applyAlignment="1">
      <alignment vertical="center"/>
    </xf>
    <xf numFmtId="0" fontId="35" fillId="22" borderId="0" xfId="60" applyFont="1" applyFill="1" applyBorder="1" applyAlignment="1">
      <alignment horizontal="right" vertical="center"/>
    </xf>
    <xf numFmtId="0" fontId="38" fillId="22" borderId="0" xfId="60" applyFont="1" applyFill="1" applyBorder="1" applyAlignment="1">
      <alignment vertical="center" wrapText="1"/>
    </xf>
    <xf numFmtId="0" fontId="28" fillId="22" borderId="0" xfId="60" applyFont="1" applyFill="1" applyAlignment="1">
      <alignment vertical="center" wrapText="1"/>
    </xf>
  </cellXfs>
  <cellStyles count="74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TablaDer" xfId="24"/>
    <cellStyle name="BordeTablaInf" xfId="25"/>
    <cellStyle name="BordeTablaIzq" xfId="26"/>
    <cellStyle name="BordeTablaSup" xfId="2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 builtinId="20" customBuiltin="1"/>
    <cellStyle name="fColor1" xfId="46"/>
    <cellStyle name="fColor2" xfId="47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Incorrecto" xfId="58"/>
    <cellStyle name="Neutral" xfId="59" builtinId="28" customBuiltin="1"/>
    <cellStyle name="Normal" xfId="0" builtinId="0"/>
    <cellStyle name="Normal_Demanda" xfId="60"/>
    <cellStyle name="Normal_Demanda insatisfeta (g)" xfId="61"/>
    <cellStyle name="Normal_Demanda insatisfeta (g) " xfId="62"/>
    <cellStyle name="Normal_Pre 97-98" xfId="63"/>
    <cellStyle name="Notas" xfId="64"/>
    <cellStyle name="Salida" xfId="65"/>
    <cellStyle name="SinEstilo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DBE5F1"/>
      <color rgb="FF003366"/>
      <color rgb="FF376091"/>
      <color rgb="FFB8CCE4"/>
      <color rgb="FF6E97C8"/>
      <color rgb="FF4578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Estudis de</a:t>
            </a:r>
            <a:r>
              <a:rPr lang="es-ES" sz="1000" baseline="0"/>
              <a:t> grau. Centres adscrits</a:t>
            </a:r>
            <a:endParaRPr lang="es-ES" sz="1000"/>
          </a:p>
        </c:rich>
      </c:tx>
      <c:layout>
        <c:manualLayout>
          <c:xMode val="edge"/>
          <c:yMode val="edge"/>
          <c:x val="3.0588367192643042E-2"/>
          <c:y val="2.97674418604651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093762327805214E-2"/>
          <c:y val="0.15000890855796487"/>
          <c:w val="0.9059627486323204"/>
          <c:h val="0.732630653726426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lumMod val="20000"/>
                    <a:lumOff val="80000"/>
                  </a:srgb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0" scaled="0"/>
            </a:gra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'1.2.2'!$D$124:$D$128</c:f>
              <c:strCache>
                <c:ptCount val="5"/>
                <c:pt idx="0">
                  <c:v>EUNCET</c:v>
                </c:pt>
                <c:pt idx="1">
                  <c:v>EAE</c:v>
                </c:pt>
                <c:pt idx="2">
                  <c:v>CITM</c:v>
                </c:pt>
                <c:pt idx="3">
                  <c:v>EUETIB</c:v>
                </c:pt>
                <c:pt idx="4">
                  <c:v>EEI</c:v>
                </c:pt>
              </c:strCache>
            </c:strRef>
          </c:cat>
          <c:val>
            <c:numRef>
              <c:f>'1.2.2'!$E$124:$E$128</c:f>
              <c:numCache>
                <c:formatCode>0.00</c:formatCode>
                <c:ptCount val="5"/>
                <c:pt idx="0">
                  <c:v>0.17499999999999999</c:v>
                </c:pt>
                <c:pt idx="1">
                  <c:v>0.5</c:v>
                </c:pt>
                <c:pt idx="2">
                  <c:v>0.82499999999999996</c:v>
                </c:pt>
                <c:pt idx="3">
                  <c:v>1.32</c:v>
                </c:pt>
                <c:pt idx="4">
                  <c:v>0.42499999999999999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6109696"/>
        <c:axId val="56296576"/>
      </c:barChart>
      <c:catAx>
        <c:axId val="56109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ca-ES"/>
          </a:p>
        </c:txPr>
        <c:crossAx val="56296576"/>
        <c:crosses val="autoZero"/>
        <c:auto val="1"/>
        <c:lblAlgn val="ctr"/>
        <c:lblOffset val="100"/>
        <c:noMultiLvlLbl val="0"/>
      </c:catAx>
      <c:valAx>
        <c:axId val="56296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ca-ES"/>
          </a:p>
        </c:txPr>
        <c:crossAx val="56109696"/>
        <c:crosses val="autoZero"/>
        <c:crossBetween val="between"/>
      </c:valAx>
      <c:spPr>
        <a:ln>
          <a:solidFill>
            <a:sysClr val="window" lastClr="FFFFFF">
              <a:lumMod val="75000"/>
            </a:sys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rgbClr val="376091"/>
      </a:solidFill>
    </a:ln>
  </c:spPr>
  <c:txPr>
    <a:bodyPr/>
    <a:lstStyle/>
    <a:p>
      <a:pPr>
        <a:defRPr>
          <a:solidFill>
            <a:srgbClr val="003366"/>
          </a:solidFill>
          <a:latin typeface="Arial" pitchFamily="34" charset="0"/>
          <a:cs typeface="Arial" pitchFamily="34" charset="0"/>
        </a:defRPr>
      </a:pPr>
      <a:endParaRPr lang="ca-E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>
                <a:solidFill>
                  <a:srgbClr val="003366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>
                <a:solidFill>
                  <a:srgbClr val="003366"/>
                </a:solidFill>
                <a:latin typeface="Arial" pitchFamily="34" charset="0"/>
                <a:cs typeface="Arial" pitchFamily="34" charset="0"/>
              </a:rPr>
              <a:t>Estudis de grau. Centres propis</a:t>
            </a:r>
          </a:p>
        </c:rich>
      </c:tx>
      <c:layout>
        <c:manualLayout>
          <c:xMode val="edge"/>
          <c:yMode val="edge"/>
          <c:x val="2.7374810318664886E-2"/>
          <c:y val="2.42424242424242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02596084734014E-2"/>
          <c:y val="0.14711359404096841"/>
          <c:w val="0.89642262474686207"/>
          <c:h val="0.74633762958401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'1.2.2'!$E$104</c:f>
              <c:strCache>
                <c:ptCount val="1"/>
                <c:pt idx="0">
                  <c:v>2011-12</c:v>
                </c:pt>
              </c:strCache>
            </c:strRef>
          </c:tx>
          <c:spPr>
            <a:gradFill>
              <a:gsLst>
                <a:gs pos="0">
                  <a:srgbClr val="4F81BD">
                    <a:lumMod val="75000"/>
                  </a:srgb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rgbClr val="4F81BD">
                    <a:lumMod val="75000"/>
                  </a:srgbClr>
                </a:gs>
              </a:gsLst>
              <a:lin ang="0" scaled="0"/>
            </a:gra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'1.2.2'!$D$105:$D$120</c:f>
              <c:strCache>
                <c:ptCount val="16"/>
                <c:pt idx="0">
                  <c:v>FME</c:v>
                </c:pt>
                <c:pt idx="1">
                  <c:v>ETSAB</c:v>
                </c:pt>
                <c:pt idx="2">
                  <c:v>ETSEIAT</c:v>
                </c:pt>
                <c:pt idx="3">
                  <c:v>ETSETB</c:v>
                </c:pt>
                <c:pt idx="4">
                  <c:v>ETSEIB</c:v>
                </c:pt>
                <c:pt idx="5">
                  <c:v>ETSECCPB</c:v>
                </c:pt>
                <c:pt idx="6">
                  <c:v>FIB</c:v>
                </c:pt>
                <c:pt idx="7">
                  <c:v>FNB</c:v>
                </c:pt>
                <c:pt idx="8">
                  <c:v>ETSAV</c:v>
                </c:pt>
                <c:pt idx="9">
                  <c:v>EETAC</c:v>
                </c:pt>
                <c:pt idx="10">
                  <c:v>EPSEB</c:v>
                </c:pt>
                <c:pt idx="11">
                  <c:v>EET</c:v>
                </c:pt>
                <c:pt idx="12">
                  <c:v>EPSEM</c:v>
                </c:pt>
                <c:pt idx="13">
                  <c:v>EPSEVG</c:v>
                </c:pt>
                <c:pt idx="14">
                  <c:v>FOOT</c:v>
                </c:pt>
                <c:pt idx="15">
                  <c:v>ESAB</c:v>
                </c:pt>
              </c:strCache>
            </c:strRef>
          </c:cat>
          <c:val>
            <c:numRef>
              <c:f>'1.2.2'!$E$105:$E$120</c:f>
              <c:numCache>
                <c:formatCode>0.00</c:formatCode>
                <c:ptCount val="16"/>
                <c:pt idx="0">
                  <c:v>1.25</c:v>
                </c:pt>
                <c:pt idx="1">
                  <c:v>1.1921052631578948</c:v>
                </c:pt>
                <c:pt idx="2">
                  <c:v>1.4033333333333333</c:v>
                </c:pt>
                <c:pt idx="3">
                  <c:v>1.3352941176470587</c:v>
                </c:pt>
                <c:pt idx="4">
                  <c:v>1.3699115044247787</c:v>
                </c:pt>
                <c:pt idx="5">
                  <c:v>0.8</c:v>
                </c:pt>
                <c:pt idx="6">
                  <c:v>1.4350000000000001</c:v>
                </c:pt>
                <c:pt idx="7">
                  <c:v>1.2827586206896551</c:v>
                </c:pt>
                <c:pt idx="8">
                  <c:v>1.1416666666666666</c:v>
                </c:pt>
                <c:pt idx="9">
                  <c:v>0.57352941176470584</c:v>
                </c:pt>
                <c:pt idx="10">
                  <c:v>0.36206896551724138</c:v>
                </c:pt>
                <c:pt idx="11">
                  <c:v>1.1205128205128205</c:v>
                </c:pt>
                <c:pt idx="12">
                  <c:v>0.36363636363636365</c:v>
                </c:pt>
                <c:pt idx="13">
                  <c:v>0.56285714285714283</c:v>
                </c:pt>
                <c:pt idx="14">
                  <c:v>0.6166666666666667</c:v>
                </c:pt>
                <c:pt idx="15">
                  <c:v>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1666816"/>
        <c:axId val="101668736"/>
      </c:barChart>
      <c:catAx>
        <c:axId val="101666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solidFill>
                  <a:srgbClr val="003366"/>
                </a:solidFill>
                <a:latin typeface="Arial" pitchFamily="34" charset="0"/>
                <a:cs typeface="Arial" pitchFamily="34" charset="0"/>
              </a:defRPr>
            </a:pPr>
            <a:endParaRPr lang="ca-ES"/>
          </a:p>
        </c:txPr>
        <c:crossAx val="101668736"/>
        <c:crosses val="autoZero"/>
        <c:auto val="1"/>
        <c:lblAlgn val="ctr"/>
        <c:lblOffset val="100"/>
        <c:noMultiLvlLbl val="0"/>
      </c:catAx>
      <c:valAx>
        <c:axId val="101668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003366"/>
                </a:solidFill>
                <a:latin typeface="Arial" pitchFamily="34" charset="0"/>
                <a:cs typeface="Arial" pitchFamily="34" charset="0"/>
              </a:defRPr>
            </a:pPr>
            <a:endParaRPr lang="ca-ES"/>
          </a:p>
        </c:txPr>
        <c:crossAx val="101666816"/>
        <c:crosses val="autoZero"/>
        <c:crossBetween val="between"/>
        <c:majorUnit val="0.25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solidFill>
        <a:srgbClr val="37609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132</xdr:row>
      <xdr:rowOff>47625</xdr:rowOff>
    </xdr:from>
    <xdr:to>
      <xdr:col>10</xdr:col>
      <xdr:colOff>784225</xdr:colOff>
      <xdr:row>156</xdr:row>
      <xdr:rowOff>19050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103</xdr:row>
      <xdr:rowOff>87841</xdr:rowOff>
    </xdr:from>
    <xdr:to>
      <xdr:col>10</xdr:col>
      <xdr:colOff>774700</xdr:colOff>
      <xdr:row>131</xdr:row>
      <xdr:rowOff>0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4atramesa2001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UPC xifres"/>
      <sheetName val="1.2.1."/>
      <sheetName val="1.2.2."/>
      <sheetName val="1.3.1.12"/>
      <sheetName val="1.5.1."/>
      <sheetName val="1.5.2."/>
      <sheetName val="1.5.3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160"/>
  <sheetViews>
    <sheetView showGridLines="0" tabSelected="1" topLeftCell="B43" zoomScaleNormal="100" zoomScaleSheetLayoutView="100" workbookViewId="0">
      <selection activeCell="C98" sqref="C98:K98"/>
    </sheetView>
  </sheetViews>
  <sheetFormatPr baseColWidth="10" defaultColWidth="11.42578125" defaultRowHeight="12.75" x14ac:dyDescent="0.2"/>
  <cols>
    <col min="1" max="1" width="0.85546875" style="17" customWidth="1"/>
    <col min="2" max="2" width="0.5703125" style="17" customWidth="1"/>
    <col min="3" max="3" width="14.85546875" style="33" customWidth="1"/>
    <col min="4" max="4" width="65.140625" style="213" customWidth="1"/>
    <col min="5" max="5" width="10.140625" style="17" customWidth="1"/>
    <col min="6" max="6" width="10.7109375" style="17" bestFit="1" customWidth="1"/>
    <col min="7" max="7" width="12.5703125" style="17" bestFit="1" customWidth="1"/>
    <col min="8" max="8" width="11.7109375" style="17" customWidth="1"/>
    <col min="9" max="9" width="13.5703125" style="17" customWidth="1"/>
    <col min="10" max="12" width="12" style="17" customWidth="1"/>
    <col min="13" max="13" width="0.5703125" style="17" customWidth="1"/>
    <col min="14" max="16384" width="11.42578125" style="17"/>
  </cols>
  <sheetData>
    <row r="1" spans="1:13" x14ac:dyDescent="0.2">
      <c r="A1" s="16"/>
      <c r="B1" s="16"/>
      <c r="C1" s="183" t="s">
        <v>130</v>
      </c>
      <c r="D1" s="183"/>
      <c r="E1" s="183"/>
      <c r="F1" s="183"/>
      <c r="G1" s="183"/>
      <c r="H1" s="183"/>
      <c r="I1" s="183"/>
      <c r="J1" s="183"/>
      <c r="K1" s="183"/>
      <c r="L1" s="130"/>
    </row>
    <row r="2" spans="1:13" ht="16.5" customHeight="1" x14ac:dyDescent="0.2">
      <c r="A2" s="16"/>
      <c r="B2" s="16"/>
      <c r="C2" s="183" t="s">
        <v>131</v>
      </c>
      <c r="D2" s="183"/>
      <c r="E2" s="183"/>
      <c r="F2" s="183"/>
      <c r="G2" s="183"/>
      <c r="H2" s="183"/>
      <c r="I2" s="183"/>
      <c r="J2" s="183"/>
      <c r="K2" s="183"/>
      <c r="L2" s="130"/>
    </row>
    <row r="3" spans="1:13" x14ac:dyDescent="0.2">
      <c r="A3" s="16"/>
      <c r="B3" s="16"/>
      <c r="C3" s="1"/>
      <c r="D3" s="1"/>
      <c r="E3" s="4"/>
      <c r="F3" s="19"/>
      <c r="G3" s="19"/>
      <c r="H3" s="19"/>
      <c r="I3" s="19"/>
      <c r="J3" s="20"/>
      <c r="K3" s="20"/>
      <c r="L3" s="20"/>
    </row>
    <row r="4" spans="1:13" ht="10.5" customHeight="1" x14ac:dyDescent="0.2">
      <c r="A4" s="16"/>
      <c r="B4" s="16"/>
      <c r="C4" s="117" t="s">
        <v>10</v>
      </c>
      <c r="D4" s="117"/>
      <c r="E4" s="117"/>
      <c r="F4" s="18"/>
      <c r="G4" s="18"/>
      <c r="H4" s="18"/>
      <c r="I4" s="18"/>
      <c r="J4" s="18"/>
      <c r="K4" s="18"/>
      <c r="L4" s="18"/>
    </row>
    <row r="5" spans="1:13" ht="15.75" x14ac:dyDescent="0.2">
      <c r="A5" s="16"/>
      <c r="B5" s="16"/>
      <c r="C5" s="21"/>
      <c r="D5" s="204"/>
      <c r="E5" s="22"/>
      <c r="F5" s="22"/>
      <c r="G5" s="22"/>
      <c r="H5" s="22"/>
      <c r="I5" s="22"/>
      <c r="J5" s="18"/>
      <c r="K5" s="18"/>
      <c r="L5" s="18"/>
    </row>
    <row r="6" spans="1:13" ht="4.5" customHeight="1" x14ac:dyDescent="0.2">
      <c r="B6" s="63"/>
      <c r="C6" s="64"/>
      <c r="D6" s="205"/>
      <c r="E6" s="65"/>
      <c r="F6" s="65"/>
      <c r="G6" s="65"/>
      <c r="H6" s="65"/>
      <c r="I6" s="65"/>
      <c r="J6" s="66"/>
      <c r="K6" s="66"/>
      <c r="L6" s="134"/>
      <c r="M6" s="67"/>
    </row>
    <row r="7" spans="1:13" ht="13.5" customHeight="1" x14ac:dyDescent="0.2">
      <c r="B7" s="24"/>
      <c r="C7" s="178" t="s">
        <v>0</v>
      </c>
      <c r="D7" s="178" t="s">
        <v>1</v>
      </c>
      <c r="E7" s="148" t="s">
        <v>2</v>
      </c>
      <c r="F7" s="148" t="s">
        <v>13</v>
      </c>
      <c r="G7" s="148" t="s">
        <v>14</v>
      </c>
      <c r="H7" s="148" t="s">
        <v>15</v>
      </c>
      <c r="I7" s="148" t="s">
        <v>16</v>
      </c>
      <c r="J7" s="148" t="s">
        <v>3</v>
      </c>
      <c r="K7" s="148" t="s">
        <v>17</v>
      </c>
      <c r="L7" s="148" t="s">
        <v>116</v>
      </c>
      <c r="M7" s="25"/>
    </row>
    <row r="8" spans="1:13" ht="16.5" customHeight="1" x14ac:dyDescent="0.2">
      <c r="B8" s="24"/>
      <c r="C8" s="178"/>
      <c r="D8" s="178"/>
      <c r="E8" s="148"/>
      <c r="F8" s="148"/>
      <c r="G8" s="148"/>
      <c r="H8" s="148"/>
      <c r="I8" s="148"/>
      <c r="J8" s="148"/>
      <c r="K8" s="148"/>
      <c r="L8" s="148"/>
      <c r="M8" s="25"/>
    </row>
    <row r="9" spans="1:13" ht="15" customHeight="1" x14ac:dyDescent="0.2">
      <c r="B9" s="24"/>
      <c r="C9" s="178"/>
      <c r="D9" s="178"/>
      <c r="E9" s="148"/>
      <c r="F9" s="148"/>
      <c r="G9" s="148"/>
      <c r="H9" s="148"/>
      <c r="I9" s="148"/>
      <c r="J9" s="148"/>
      <c r="K9" s="148"/>
      <c r="L9" s="148"/>
      <c r="M9" s="25"/>
    </row>
    <row r="10" spans="1:13" ht="18.75" customHeight="1" x14ac:dyDescent="0.2">
      <c r="B10" s="24"/>
      <c r="C10" s="172" t="s">
        <v>49</v>
      </c>
      <c r="D10" s="2" t="s">
        <v>18</v>
      </c>
      <c r="E10" s="3">
        <v>50</v>
      </c>
      <c r="F10" s="3">
        <v>80</v>
      </c>
      <c r="G10" s="3">
        <v>313</v>
      </c>
      <c r="H10" s="3">
        <v>57</v>
      </c>
      <c r="I10" s="3">
        <v>3</v>
      </c>
      <c r="J10" s="12">
        <f>F10/E10</f>
        <v>1.6</v>
      </c>
      <c r="K10" s="13">
        <v>23</v>
      </c>
      <c r="L10" s="139">
        <v>10.504</v>
      </c>
      <c r="M10" s="25"/>
    </row>
    <row r="11" spans="1:13" ht="18.75" customHeight="1" x14ac:dyDescent="0.2">
      <c r="B11" s="24"/>
      <c r="C11" s="173"/>
      <c r="D11" s="2" t="s">
        <v>19</v>
      </c>
      <c r="E11" s="3">
        <v>50</v>
      </c>
      <c r="F11" s="11">
        <v>45</v>
      </c>
      <c r="G11" s="3">
        <v>180</v>
      </c>
      <c r="H11" s="3">
        <v>45</v>
      </c>
      <c r="I11" s="3">
        <v>22</v>
      </c>
      <c r="J11" s="12">
        <f t="shared" ref="J11:J12" si="0">F11/E11</f>
        <v>0.9</v>
      </c>
      <c r="K11" s="13">
        <v>0</v>
      </c>
      <c r="L11" s="139">
        <v>5.1520000000000001</v>
      </c>
      <c r="M11" s="25"/>
    </row>
    <row r="12" spans="1:13" ht="18.75" customHeight="1" x14ac:dyDescent="0.2">
      <c r="B12" s="24"/>
      <c r="C12" s="174"/>
      <c r="D12" s="2" t="s">
        <v>120</v>
      </c>
      <c r="E12" s="3">
        <v>20</v>
      </c>
      <c r="F12" s="11">
        <v>27</v>
      </c>
      <c r="G12" s="3">
        <v>311</v>
      </c>
      <c r="H12" s="3">
        <v>20</v>
      </c>
      <c r="I12" s="3">
        <v>15</v>
      </c>
      <c r="J12" s="12">
        <f t="shared" si="0"/>
        <v>1.35</v>
      </c>
      <c r="K12" s="13">
        <v>7</v>
      </c>
      <c r="L12" s="139">
        <v>7.95</v>
      </c>
      <c r="M12" s="25"/>
    </row>
    <row r="13" spans="1:13" ht="18.75" customHeight="1" x14ac:dyDescent="0.2">
      <c r="B13" s="24"/>
      <c r="C13" s="100" t="s">
        <v>90</v>
      </c>
      <c r="D13" s="5" t="s">
        <v>63</v>
      </c>
      <c r="E13" s="84">
        <v>380</v>
      </c>
      <c r="F13" s="85">
        <v>453</v>
      </c>
      <c r="G13" s="84">
        <v>459</v>
      </c>
      <c r="H13" s="84">
        <v>404</v>
      </c>
      <c r="I13" s="84">
        <v>46</v>
      </c>
      <c r="J13" s="82">
        <v>1.19</v>
      </c>
      <c r="K13" s="83">
        <v>49</v>
      </c>
      <c r="L13" s="140">
        <v>6.3479999999999999</v>
      </c>
      <c r="M13" s="25"/>
    </row>
    <row r="14" spans="1:13" ht="18.75" customHeight="1" x14ac:dyDescent="0.2">
      <c r="B14" s="24"/>
      <c r="C14" s="172" t="s">
        <v>91</v>
      </c>
      <c r="D14" s="2" t="s">
        <v>64</v>
      </c>
      <c r="E14" s="3">
        <v>180</v>
      </c>
      <c r="F14" s="11">
        <v>136</v>
      </c>
      <c r="G14" s="3">
        <v>716</v>
      </c>
      <c r="H14" s="3">
        <v>120</v>
      </c>
      <c r="I14" s="3">
        <v>98</v>
      </c>
      <c r="J14" s="12">
        <v>0.76</v>
      </c>
      <c r="K14" s="13">
        <v>16</v>
      </c>
      <c r="L14" s="139">
        <v>6.8940000000000001</v>
      </c>
      <c r="M14" s="25"/>
    </row>
    <row r="15" spans="1:13" ht="18.75" customHeight="1" x14ac:dyDescent="0.2">
      <c r="B15" s="24"/>
      <c r="C15" s="173"/>
      <c r="D15" s="2" t="s">
        <v>65</v>
      </c>
      <c r="E15" s="3">
        <v>60</v>
      </c>
      <c r="F15" s="11">
        <v>174</v>
      </c>
      <c r="G15" s="3">
        <v>245</v>
      </c>
      <c r="H15" s="3">
        <v>79</v>
      </c>
      <c r="I15" s="3">
        <v>1</v>
      </c>
      <c r="J15" s="12">
        <v>2.9</v>
      </c>
      <c r="K15" s="13">
        <v>95</v>
      </c>
      <c r="L15" s="139">
        <v>12.003</v>
      </c>
      <c r="M15" s="25"/>
    </row>
    <row r="16" spans="1:13" ht="18.75" customHeight="1" x14ac:dyDescent="0.2">
      <c r="B16" s="24"/>
      <c r="C16" s="174"/>
      <c r="D16" s="2" t="s">
        <v>66</v>
      </c>
      <c r="E16" s="3">
        <v>60</v>
      </c>
      <c r="F16" s="11">
        <v>111</v>
      </c>
      <c r="G16" s="3">
        <v>319</v>
      </c>
      <c r="H16" s="3">
        <v>43</v>
      </c>
      <c r="I16" s="3">
        <v>32</v>
      </c>
      <c r="J16" s="12">
        <v>1.85</v>
      </c>
      <c r="K16" s="13">
        <v>68</v>
      </c>
      <c r="L16" s="139">
        <v>10.948</v>
      </c>
      <c r="M16" s="25"/>
    </row>
    <row r="17" spans="2:13" ht="19.5" customHeight="1" x14ac:dyDescent="0.2">
      <c r="B17" s="24"/>
      <c r="C17" s="180" t="s">
        <v>4</v>
      </c>
      <c r="D17" s="5" t="s">
        <v>67</v>
      </c>
      <c r="E17" s="153">
        <v>300</v>
      </c>
      <c r="F17" s="153">
        <v>348</v>
      </c>
      <c r="G17" s="153">
        <v>759</v>
      </c>
      <c r="H17" s="153">
        <v>305</v>
      </c>
      <c r="I17" s="153">
        <v>35</v>
      </c>
      <c r="J17" s="156">
        <f>F17/E17</f>
        <v>1.1599999999999999</v>
      </c>
      <c r="K17" s="153">
        <v>43</v>
      </c>
      <c r="L17" s="153">
        <v>6.5279999999999996</v>
      </c>
      <c r="M17" s="25"/>
    </row>
    <row r="18" spans="2:13" ht="18.75" customHeight="1" x14ac:dyDescent="0.2">
      <c r="B18" s="24"/>
      <c r="C18" s="181"/>
      <c r="D18" s="5" t="s">
        <v>68</v>
      </c>
      <c r="E18" s="154"/>
      <c r="F18" s="154"/>
      <c r="G18" s="154"/>
      <c r="H18" s="154"/>
      <c r="I18" s="154"/>
      <c r="J18" s="157"/>
      <c r="K18" s="154"/>
      <c r="L18" s="154"/>
      <c r="M18" s="25"/>
    </row>
    <row r="19" spans="2:13" ht="18.75" customHeight="1" x14ac:dyDescent="0.2">
      <c r="B19" s="24"/>
      <c r="C19" s="181"/>
      <c r="D19" s="5" t="s">
        <v>22</v>
      </c>
      <c r="E19" s="154"/>
      <c r="F19" s="154"/>
      <c r="G19" s="154"/>
      <c r="H19" s="154"/>
      <c r="I19" s="154"/>
      <c r="J19" s="157"/>
      <c r="K19" s="154"/>
      <c r="L19" s="154"/>
      <c r="M19" s="25"/>
    </row>
    <row r="20" spans="2:13" ht="18.75" customHeight="1" x14ac:dyDescent="0.2">
      <c r="B20" s="24"/>
      <c r="C20" s="181"/>
      <c r="D20" s="5" t="s">
        <v>20</v>
      </c>
      <c r="E20" s="154"/>
      <c r="F20" s="154"/>
      <c r="G20" s="154"/>
      <c r="H20" s="154"/>
      <c r="I20" s="154"/>
      <c r="J20" s="157"/>
      <c r="K20" s="154"/>
      <c r="L20" s="154"/>
      <c r="M20" s="25"/>
    </row>
    <row r="21" spans="2:13" ht="18.75" customHeight="1" x14ac:dyDescent="0.2">
      <c r="B21" s="24"/>
      <c r="C21" s="181"/>
      <c r="D21" s="5" t="s">
        <v>21</v>
      </c>
      <c r="E21" s="155"/>
      <c r="F21" s="155"/>
      <c r="G21" s="155"/>
      <c r="H21" s="155"/>
      <c r="I21" s="155"/>
      <c r="J21" s="158"/>
      <c r="K21" s="155"/>
      <c r="L21" s="155"/>
      <c r="M21" s="25"/>
    </row>
    <row r="22" spans="2:13" ht="18.75" customHeight="1" x14ac:dyDescent="0.2">
      <c r="B22" s="24"/>
      <c r="C22" s="182"/>
      <c r="D22" s="5" t="s">
        <v>121</v>
      </c>
      <c r="E22" s="99">
        <v>40</v>
      </c>
      <c r="F22" s="98">
        <v>106</v>
      </c>
      <c r="G22" s="99">
        <v>279</v>
      </c>
      <c r="H22" s="99">
        <v>49</v>
      </c>
      <c r="I22" s="99">
        <v>1</v>
      </c>
      <c r="J22" s="102">
        <v>2.65</v>
      </c>
      <c r="K22" s="97">
        <v>57</v>
      </c>
      <c r="L22" s="140">
        <v>12.093999999999999</v>
      </c>
      <c r="M22" s="25"/>
    </row>
    <row r="23" spans="2:13" ht="18.75" customHeight="1" x14ac:dyDescent="0.2">
      <c r="B23" s="24"/>
      <c r="C23" s="172" t="s">
        <v>92</v>
      </c>
      <c r="D23" s="2" t="s">
        <v>64</v>
      </c>
      <c r="E23" s="3">
        <v>450</v>
      </c>
      <c r="F23" s="11">
        <v>635</v>
      </c>
      <c r="G23" s="3">
        <v>831</v>
      </c>
      <c r="H23" s="3">
        <v>469</v>
      </c>
      <c r="I23" s="3">
        <v>31</v>
      </c>
      <c r="J23" s="12">
        <v>1.41</v>
      </c>
      <c r="K23" s="13">
        <v>166</v>
      </c>
      <c r="L23" s="139">
        <v>9.39</v>
      </c>
      <c r="M23" s="25"/>
    </row>
    <row r="24" spans="2:13" ht="18.75" customHeight="1" x14ac:dyDescent="0.2">
      <c r="B24" s="24"/>
      <c r="C24" s="173"/>
      <c r="D24" s="2" t="s">
        <v>24</v>
      </c>
      <c r="E24" s="3">
        <v>75</v>
      </c>
      <c r="F24" s="11">
        <v>102</v>
      </c>
      <c r="G24" s="3">
        <v>498</v>
      </c>
      <c r="H24" s="3">
        <v>78</v>
      </c>
      <c r="I24" s="3">
        <v>16</v>
      </c>
      <c r="J24" s="12">
        <v>1.36</v>
      </c>
      <c r="K24" s="13">
        <v>24</v>
      </c>
      <c r="L24" s="139">
        <v>8.3119999999999994</v>
      </c>
      <c r="M24" s="25"/>
    </row>
    <row r="25" spans="2:13" ht="18.75" customHeight="1" x14ac:dyDescent="0.2">
      <c r="B25" s="24"/>
      <c r="C25" s="174"/>
      <c r="D25" s="2" t="s">
        <v>69</v>
      </c>
      <c r="E25" s="3">
        <v>40</v>
      </c>
      <c r="F25" s="11">
        <v>37</v>
      </c>
      <c r="G25" s="3">
        <v>408</v>
      </c>
      <c r="H25" s="3">
        <v>31</v>
      </c>
      <c r="I25" s="3">
        <v>24</v>
      </c>
      <c r="J25" s="12">
        <v>0.93</v>
      </c>
      <c r="K25" s="13">
        <v>6</v>
      </c>
      <c r="L25" s="139">
        <v>7.4080000000000004</v>
      </c>
      <c r="M25" s="25"/>
    </row>
    <row r="26" spans="2:13" ht="18.75" customHeight="1" x14ac:dyDescent="0.2">
      <c r="B26" s="24"/>
      <c r="C26" s="180" t="s">
        <v>93</v>
      </c>
      <c r="D26" s="5" t="s">
        <v>70</v>
      </c>
      <c r="E26" s="99">
        <v>120</v>
      </c>
      <c r="F26" s="98">
        <v>150</v>
      </c>
      <c r="G26" s="99">
        <v>579</v>
      </c>
      <c r="H26" s="99">
        <v>123</v>
      </c>
      <c r="I26" s="99">
        <v>27</v>
      </c>
      <c r="J26" s="102">
        <v>1.25</v>
      </c>
      <c r="K26" s="83">
        <v>27</v>
      </c>
      <c r="L26" s="140">
        <v>6.4119999999999999</v>
      </c>
      <c r="M26" s="25"/>
    </row>
    <row r="27" spans="2:13" ht="18.75" customHeight="1" x14ac:dyDescent="0.2">
      <c r="B27" s="24"/>
      <c r="C27" s="181"/>
      <c r="D27" s="5" t="s">
        <v>71</v>
      </c>
      <c r="E27" s="99">
        <v>80</v>
      </c>
      <c r="F27" s="98">
        <v>33</v>
      </c>
      <c r="G27" s="99">
        <v>252</v>
      </c>
      <c r="H27" s="99">
        <v>33</v>
      </c>
      <c r="I27" s="99">
        <v>25</v>
      </c>
      <c r="J27" s="102">
        <v>0.41</v>
      </c>
      <c r="K27" s="97">
        <v>0</v>
      </c>
      <c r="L27" s="140">
        <v>5.33</v>
      </c>
      <c r="M27" s="25"/>
    </row>
    <row r="28" spans="2:13" ht="18.75" customHeight="1" x14ac:dyDescent="0.2">
      <c r="B28" s="24"/>
      <c r="C28" s="182"/>
      <c r="D28" s="5" t="s">
        <v>72</v>
      </c>
      <c r="E28" s="99">
        <v>40</v>
      </c>
      <c r="F28" s="98">
        <v>9</v>
      </c>
      <c r="G28" s="99">
        <v>64</v>
      </c>
      <c r="H28" s="99">
        <v>9</v>
      </c>
      <c r="I28" s="99">
        <v>4</v>
      </c>
      <c r="J28" s="102">
        <v>0.23</v>
      </c>
      <c r="K28" s="97">
        <v>0</v>
      </c>
      <c r="L28" s="140">
        <v>5.1180000000000003</v>
      </c>
      <c r="M28" s="25"/>
    </row>
    <row r="29" spans="2:13" ht="18.75" customHeight="1" x14ac:dyDescent="0.2">
      <c r="B29" s="24"/>
      <c r="C29" s="101" t="s">
        <v>73</v>
      </c>
      <c r="D29" s="2" t="s">
        <v>74</v>
      </c>
      <c r="E29" s="3">
        <v>400</v>
      </c>
      <c r="F29" s="11">
        <v>574</v>
      </c>
      <c r="G29" s="3">
        <v>951</v>
      </c>
      <c r="H29" s="3">
        <v>430</v>
      </c>
      <c r="I29" s="3">
        <v>15</v>
      </c>
      <c r="J29" s="12">
        <v>1.44</v>
      </c>
      <c r="K29" s="13">
        <v>144</v>
      </c>
      <c r="L29" s="139">
        <v>6.9420000000000002</v>
      </c>
      <c r="M29" s="25"/>
    </row>
    <row r="30" spans="2:13" ht="18.75" customHeight="1" x14ac:dyDescent="0.2">
      <c r="B30" s="24"/>
      <c r="C30" s="180" t="s">
        <v>75</v>
      </c>
      <c r="D30" s="5" t="s">
        <v>76</v>
      </c>
      <c r="E30" s="99">
        <v>40</v>
      </c>
      <c r="F30" s="98">
        <v>42</v>
      </c>
      <c r="G30" s="99">
        <v>201</v>
      </c>
      <c r="H30" s="99">
        <v>35</v>
      </c>
      <c r="I30" s="99">
        <v>20</v>
      </c>
      <c r="J30" s="82">
        <v>1.05</v>
      </c>
      <c r="K30" s="83">
        <v>7</v>
      </c>
      <c r="L30" s="140">
        <v>5.8179999999999996</v>
      </c>
      <c r="M30" s="25"/>
    </row>
    <row r="31" spans="2:13" ht="18.75" customHeight="1" x14ac:dyDescent="0.2">
      <c r="B31" s="24"/>
      <c r="C31" s="181"/>
      <c r="D31" s="5" t="s">
        <v>77</v>
      </c>
      <c r="E31" s="99">
        <v>45</v>
      </c>
      <c r="F31" s="98">
        <v>90</v>
      </c>
      <c r="G31" s="99">
        <v>188</v>
      </c>
      <c r="H31" s="99">
        <v>53</v>
      </c>
      <c r="I31" s="99">
        <v>2</v>
      </c>
      <c r="J31" s="82">
        <v>2</v>
      </c>
      <c r="K31" s="83">
        <v>37</v>
      </c>
      <c r="L31" s="140">
        <v>7.5119999999999996</v>
      </c>
      <c r="M31" s="25"/>
    </row>
    <row r="32" spans="2:13" ht="18.75" customHeight="1" x14ac:dyDescent="0.2">
      <c r="B32" s="24"/>
      <c r="C32" s="182"/>
      <c r="D32" s="5" t="s">
        <v>78</v>
      </c>
      <c r="E32" s="99">
        <v>60</v>
      </c>
      <c r="F32" s="98">
        <v>54</v>
      </c>
      <c r="G32" s="99">
        <v>289</v>
      </c>
      <c r="H32" s="99">
        <v>54</v>
      </c>
      <c r="I32" s="99">
        <v>25</v>
      </c>
      <c r="J32" s="82">
        <v>0.9</v>
      </c>
      <c r="K32" s="83">
        <v>0</v>
      </c>
      <c r="L32" s="140">
        <v>5.6520000000000001</v>
      </c>
      <c r="M32" s="25"/>
    </row>
    <row r="33" spans="2:13" ht="18.75" customHeight="1" x14ac:dyDescent="0.2">
      <c r="B33" s="24"/>
      <c r="C33" s="172" t="s">
        <v>79</v>
      </c>
      <c r="D33" s="2" t="s">
        <v>80</v>
      </c>
      <c r="E33" s="3">
        <v>60</v>
      </c>
      <c r="F33" s="11">
        <v>118</v>
      </c>
      <c r="G33" s="3">
        <v>350</v>
      </c>
      <c r="H33" s="3">
        <v>70</v>
      </c>
      <c r="I33" s="3">
        <v>0</v>
      </c>
      <c r="J33" s="12">
        <v>1.97</v>
      </c>
      <c r="K33" s="13">
        <v>48</v>
      </c>
      <c r="L33" s="139">
        <v>8.3759999999999994</v>
      </c>
      <c r="M33" s="25"/>
    </row>
    <row r="34" spans="2:13" ht="18.75" customHeight="1" x14ac:dyDescent="0.2">
      <c r="B34" s="24"/>
      <c r="C34" s="174"/>
      <c r="D34" s="2" t="s">
        <v>81</v>
      </c>
      <c r="E34" s="3">
        <v>60</v>
      </c>
      <c r="F34" s="11">
        <v>19</v>
      </c>
      <c r="G34" s="3">
        <v>194</v>
      </c>
      <c r="H34" s="3">
        <v>19</v>
      </c>
      <c r="I34" s="3">
        <v>42</v>
      </c>
      <c r="J34" s="12">
        <v>0.32</v>
      </c>
      <c r="K34" s="13">
        <v>0</v>
      </c>
      <c r="L34" s="139">
        <v>5.29</v>
      </c>
      <c r="M34" s="25"/>
    </row>
    <row r="35" spans="2:13" ht="18.75" customHeight="1" x14ac:dyDescent="0.2">
      <c r="B35" s="24"/>
      <c r="C35" s="180" t="s">
        <v>94</v>
      </c>
      <c r="D35" s="5" t="s">
        <v>122</v>
      </c>
      <c r="E35" s="153">
        <v>200</v>
      </c>
      <c r="F35" s="153">
        <v>47</v>
      </c>
      <c r="G35" s="153">
        <v>207</v>
      </c>
      <c r="H35" s="153">
        <v>47</v>
      </c>
      <c r="I35" s="153">
        <v>22</v>
      </c>
      <c r="J35" s="156">
        <v>0.24</v>
      </c>
      <c r="K35" s="193">
        <v>0</v>
      </c>
      <c r="L35" s="159">
        <v>5.2859999999999996</v>
      </c>
      <c r="M35" s="25"/>
    </row>
    <row r="36" spans="2:13" ht="18.75" customHeight="1" x14ac:dyDescent="0.2">
      <c r="B36" s="24"/>
      <c r="C36" s="181"/>
      <c r="D36" s="5" t="s">
        <v>111</v>
      </c>
      <c r="E36" s="155"/>
      <c r="F36" s="155"/>
      <c r="G36" s="155"/>
      <c r="H36" s="155"/>
      <c r="I36" s="155"/>
      <c r="J36" s="158"/>
      <c r="K36" s="194"/>
      <c r="L36" s="160"/>
      <c r="M36" s="25"/>
    </row>
    <row r="37" spans="2:13" ht="18.75" customHeight="1" x14ac:dyDescent="0.2">
      <c r="B37" s="24"/>
      <c r="C37" s="181"/>
      <c r="D37" s="5" t="s">
        <v>123</v>
      </c>
      <c r="E37" s="153">
        <v>20</v>
      </c>
      <c r="F37" s="153">
        <v>2</v>
      </c>
      <c r="G37" s="153">
        <v>32</v>
      </c>
      <c r="H37" s="153">
        <v>2</v>
      </c>
      <c r="I37" s="153">
        <v>1</v>
      </c>
      <c r="J37" s="156">
        <v>0.1</v>
      </c>
      <c r="K37" s="193">
        <v>0</v>
      </c>
      <c r="L37" s="159">
        <v>6.0279999999999996</v>
      </c>
      <c r="M37" s="25"/>
    </row>
    <row r="38" spans="2:13" ht="18.75" customHeight="1" x14ac:dyDescent="0.2">
      <c r="B38" s="24"/>
      <c r="C38" s="181"/>
      <c r="D38" s="5" t="s">
        <v>112</v>
      </c>
      <c r="E38" s="155"/>
      <c r="F38" s="155"/>
      <c r="G38" s="155"/>
      <c r="H38" s="155"/>
      <c r="I38" s="155"/>
      <c r="J38" s="158"/>
      <c r="K38" s="194"/>
      <c r="L38" s="160"/>
      <c r="M38" s="25"/>
    </row>
    <row r="39" spans="2:13" ht="18.75" customHeight="1" x14ac:dyDescent="0.2">
      <c r="B39" s="24"/>
      <c r="C39" s="181"/>
      <c r="D39" s="5" t="s">
        <v>82</v>
      </c>
      <c r="E39" s="153">
        <v>120</v>
      </c>
      <c r="F39" s="153">
        <v>146</v>
      </c>
      <c r="G39" s="153">
        <v>324</v>
      </c>
      <c r="H39" s="153">
        <v>100</v>
      </c>
      <c r="I39" s="153">
        <v>41</v>
      </c>
      <c r="J39" s="156">
        <v>1.22</v>
      </c>
      <c r="K39" s="153">
        <v>46</v>
      </c>
      <c r="L39" s="159">
        <v>8.4640000000000004</v>
      </c>
      <c r="M39" s="25"/>
    </row>
    <row r="40" spans="2:13" ht="18.75" customHeight="1" x14ac:dyDescent="0.2">
      <c r="B40" s="24"/>
      <c r="C40" s="182"/>
      <c r="D40" s="5" t="s">
        <v>83</v>
      </c>
      <c r="E40" s="155"/>
      <c r="F40" s="155"/>
      <c r="G40" s="155"/>
      <c r="H40" s="155"/>
      <c r="I40" s="155"/>
      <c r="J40" s="158"/>
      <c r="K40" s="155"/>
      <c r="L40" s="160"/>
      <c r="M40" s="25"/>
    </row>
    <row r="41" spans="2:13" ht="18.75" customHeight="1" x14ac:dyDescent="0.2">
      <c r="B41" s="24"/>
      <c r="C41" s="172" t="s">
        <v>50</v>
      </c>
      <c r="D41" s="2" t="s">
        <v>84</v>
      </c>
      <c r="E41" s="3">
        <v>225</v>
      </c>
      <c r="F41" s="11">
        <v>91</v>
      </c>
      <c r="G41" s="3">
        <v>399</v>
      </c>
      <c r="H41" s="3">
        <v>91</v>
      </c>
      <c r="I41" s="3">
        <v>34</v>
      </c>
      <c r="J41" s="12">
        <v>0.4</v>
      </c>
      <c r="K41" s="13">
        <v>0</v>
      </c>
      <c r="L41" s="139">
        <v>5.1719999999999997</v>
      </c>
      <c r="M41" s="25"/>
    </row>
    <row r="42" spans="2:13" ht="18.75" customHeight="1" x14ac:dyDescent="0.2">
      <c r="B42" s="24"/>
      <c r="C42" s="173"/>
      <c r="D42" s="2" t="s">
        <v>85</v>
      </c>
      <c r="E42" s="3">
        <v>25</v>
      </c>
      <c r="F42" s="11">
        <v>1</v>
      </c>
      <c r="G42" s="3">
        <v>86</v>
      </c>
      <c r="H42" s="3">
        <v>1</v>
      </c>
      <c r="I42" s="3">
        <v>1</v>
      </c>
      <c r="J42" s="12">
        <v>0.04</v>
      </c>
      <c r="K42" s="13">
        <v>0</v>
      </c>
      <c r="L42" s="139">
        <v>5</v>
      </c>
      <c r="M42" s="25"/>
    </row>
    <row r="43" spans="2:13" ht="18.75" customHeight="1" x14ac:dyDescent="0.2">
      <c r="B43" s="24"/>
      <c r="C43" s="174"/>
      <c r="D43" s="2" t="s">
        <v>86</v>
      </c>
      <c r="E43" s="3">
        <v>40</v>
      </c>
      <c r="F43" s="11">
        <v>13</v>
      </c>
      <c r="G43" s="3">
        <v>49</v>
      </c>
      <c r="H43" s="3">
        <v>13</v>
      </c>
      <c r="I43" s="3">
        <v>1</v>
      </c>
      <c r="J43" s="12">
        <v>0.33</v>
      </c>
      <c r="K43" s="13">
        <v>0</v>
      </c>
      <c r="L43" s="139">
        <v>6.9640000000000004</v>
      </c>
      <c r="M43" s="25"/>
    </row>
    <row r="44" spans="2:13" ht="18.75" customHeight="1" x14ac:dyDescent="0.2">
      <c r="B44" s="24"/>
      <c r="C44" s="180" t="s">
        <v>87</v>
      </c>
      <c r="D44" s="5" t="s">
        <v>54</v>
      </c>
      <c r="E44" s="166">
        <v>270</v>
      </c>
      <c r="F44" s="165">
        <v>262</v>
      </c>
      <c r="G44" s="166">
        <v>719</v>
      </c>
      <c r="H44" s="166">
        <v>215</v>
      </c>
      <c r="I44" s="166">
        <v>103</v>
      </c>
      <c r="J44" s="185">
        <v>0.97</v>
      </c>
      <c r="K44" s="164">
        <v>47</v>
      </c>
      <c r="L44" s="149">
        <v>6.0279999999999996</v>
      </c>
      <c r="M44" s="25"/>
    </row>
    <row r="45" spans="2:13" ht="18.75" customHeight="1" x14ac:dyDescent="0.2">
      <c r="B45" s="24"/>
      <c r="C45" s="181"/>
      <c r="D45" s="5" t="s">
        <v>39</v>
      </c>
      <c r="E45" s="166"/>
      <c r="F45" s="165"/>
      <c r="G45" s="166"/>
      <c r="H45" s="166"/>
      <c r="I45" s="166"/>
      <c r="J45" s="185"/>
      <c r="K45" s="164"/>
      <c r="L45" s="149"/>
      <c r="M45" s="25"/>
    </row>
    <row r="46" spans="2:13" ht="18.75" customHeight="1" x14ac:dyDescent="0.2">
      <c r="B46" s="24"/>
      <c r="C46" s="181"/>
      <c r="D46" s="5" t="s">
        <v>40</v>
      </c>
      <c r="E46" s="166"/>
      <c r="F46" s="165"/>
      <c r="G46" s="166"/>
      <c r="H46" s="166"/>
      <c r="I46" s="166"/>
      <c r="J46" s="185"/>
      <c r="K46" s="164"/>
      <c r="L46" s="149"/>
      <c r="M46" s="25"/>
    </row>
    <row r="47" spans="2:13" ht="18.75" customHeight="1" x14ac:dyDescent="0.2">
      <c r="B47" s="24"/>
      <c r="C47" s="181"/>
      <c r="D47" s="5" t="s">
        <v>41</v>
      </c>
      <c r="E47" s="166"/>
      <c r="F47" s="165"/>
      <c r="G47" s="166"/>
      <c r="H47" s="166"/>
      <c r="I47" s="166"/>
      <c r="J47" s="185"/>
      <c r="K47" s="164"/>
      <c r="L47" s="149"/>
      <c r="M47" s="25"/>
    </row>
    <row r="48" spans="2:13" ht="18.75" customHeight="1" x14ac:dyDescent="0.2">
      <c r="B48" s="24"/>
      <c r="C48" s="181"/>
      <c r="D48" s="5" t="s">
        <v>42</v>
      </c>
      <c r="E48" s="166"/>
      <c r="F48" s="165"/>
      <c r="G48" s="166"/>
      <c r="H48" s="166"/>
      <c r="I48" s="166"/>
      <c r="J48" s="185"/>
      <c r="K48" s="164"/>
      <c r="L48" s="149"/>
      <c r="M48" s="25"/>
    </row>
    <row r="49" spans="2:13" ht="18.75" customHeight="1" x14ac:dyDescent="0.2">
      <c r="B49" s="24"/>
      <c r="C49" s="181"/>
      <c r="D49" s="5" t="s">
        <v>20</v>
      </c>
      <c r="E49" s="7">
        <v>60</v>
      </c>
      <c r="F49" s="10">
        <v>30</v>
      </c>
      <c r="G49" s="7">
        <v>178</v>
      </c>
      <c r="H49" s="7">
        <v>30</v>
      </c>
      <c r="I49" s="7">
        <v>15</v>
      </c>
      <c r="J49" s="8">
        <v>0.5</v>
      </c>
      <c r="K49" s="9">
        <v>0</v>
      </c>
      <c r="L49" s="140">
        <v>5.41</v>
      </c>
      <c r="M49" s="25"/>
    </row>
    <row r="50" spans="2:13" ht="18.75" customHeight="1" x14ac:dyDescent="0.2">
      <c r="B50" s="24"/>
      <c r="C50" s="182"/>
      <c r="D50" s="5" t="s">
        <v>27</v>
      </c>
      <c r="E50" s="84">
        <v>60</v>
      </c>
      <c r="F50" s="85">
        <v>145</v>
      </c>
      <c r="G50" s="84">
        <v>309</v>
      </c>
      <c r="H50" s="84">
        <v>69</v>
      </c>
      <c r="I50" s="84">
        <v>6</v>
      </c>
      <c r="J50" s="82">
        <v>2.42</v>
      </c>
      <c r="K50" s="83">
        <v>76</v>
      </c>
      <c r="L50" s="140">
        <v>9.2620000000000005</v>
      </c>
      <c r="M50" s="25"/>
    </row>
    <row r="51" spans="2:13" ht="18.75" customHeight="1" x14ac:dyDescent="0.2">
      <c r="B51" s="24"/>
      <c r="C51" s="172" t="s">
        <v>51</v>
      </c>
      <c r="D51" s="2" t="s">
        <v>23</v>
      </c>
      <c r="E51" s="187">
        <v>235</v>
      </c>
      <c r="F51" s="190">
        <v>59</v>
      </c>
      <c r="G51" s="187">
        <v>304</v>
      </c>
      <c r="H51" s="187">
        <v>59</v>
      </c>
      <c r="I51" s="187">
        <v>19</v>
      </c>
      <c r="J51" s="201">
        <v>0.25</v>
      </c>
      <c r="K51" s="187" t="s">
        <v>129</v>
      </c>
      <c r="L51" s="150">
        <v>5.28</v>
      </c>
      <c r="M51" s="25"/>
    </row>
    <row r="52" spans="2:13" ht="18.75" customHeight="1" x14ac:dyDescent="0.2">
      <c r="B52" s="24"/>
      <c r="C52" s="173"/>
      <c r="D52" s="2" t="s">
        <v>24</v>
      </c>
      <c r="E52" s="188"/>
      <c r="F52" s="191"/>
      <c r="G52" s="188"/>
      <c r="H52" s="188"/>
      <c r="I52" s="188"/>
      <c r="J52" s="202"/>
      <c r="K52" s="188"/>
      <c r="L52" s="151"/>
      <c r="M52" s="25"/>
    </row>
    <row r="53" spans="2:13" ht="18.75" customHeight="1" x14ac:dyDescent="0.2">
      <c r="B53" s="24"/>
      <c r="C53" s="173"/>
      <c r="D53" s="2" t="s">
        <v>25</v>
      </c>
      <c r="E53" s="188"/>
      <c r="F53" s="191"/>
      <c r="G53" s="188"/>
      <c r="H53" s="188"/>
      <c r="I53" s="188"/>
      <c r="J53" s="202"/>
      <c r="K53" s="188"/>
      <c r="L53" s="151"/>
      <c r="M53" s="25"/>
    </row>
    <row r="54" spans="2:13" ht="18.75" customHeight="1" x14ac:dyDescent="0.2">
      <c r="B54" s="24"/>
      <c r="C54" s="173"/>
      <c r="D54" s="2" t="s">
        <v>107</v>
      </c>
      <c r="E54" s="188"/>
      <c r="F54" s="191"/>
      <c r="G54" s="188"/>
      <c r="H54" s="188"/>
      <c r="I54" s="188"/>
      <c r="J54" s="202"/>
      <c r="K54" s="188"/>
      <c r="L54" s="151"/>
      <c r="M54" s="25"/>
    </row>
    <row r="55" spans="2:13" ht="18.75" customHeight="1" x14ac:dyDescent="0.2">
      <c r="B55" s="24"/>
      <c r="C55" s="173"/>
      <c r="D55" s="2" t="s">
        <v>26</v>
      </c>
      <c r="E55" s="189"/>
      <c r="F55" s="192"/>
      <c r="G55" s="189"/>
      <c r="H55" s="189"/>
      <c r="I55" s="189"/>
      <c r="J55" s="203"/>
      <c r="K55" s="189"/>
      <c r="L55" s="152"/>
      <c r="M55" s="25"/>
    </row>
    <row r="56" spans="2:13" ht="18.75" customHeight="1" x14ac:dyDescent="0.2">
      <c r="B56" s="24"/>
      <c r="C56" s="174"/>
      <c r="D56" s="2" t="s">
        <v>88</v>
      </c>
      <c r="E56" s="3">
        <v>40</v>
      </c>
      <c r="F56" s="11">
        <v>41</v>
      </c>
      <c r="G56" s="3">
        <v>62</v>
      </c>
      <c r="H56" s="3">
        <v>41</v>
      </c>
      <c r="I56" s="3">
        <v>2</v>
      </c>
      <c r="J56" s="12">
        <v>1.03</v>
      </c>
      <c r="K56" s="13">
        <v>0</v>
      </c>
      <c r="L56" s="139">
        <v>5.0999999999999996</v>
      </c>
      <c r="M56" s="25"/>
    </row>
    <row r="57" spans="2:13" ht="18.75" customHeight="1" x14ac:dyDescent="0.2">
      <c r="B57" s="24"/>
      <c r="C57" s="180" t="s">
        <v>5</v>
      </c>
      <c r="D57" s="5" t="s">
        <v>74</v>
      </c>
      <c r="E57" s="84">
        <v>50</v>
      </c>
      <c r="F57" s="85">
        <v>15</v>
      </c>
      <c r="G57" s="84">
        <v>147</v>
      </c>
      <c r="H57" s="84">
        <v>15</v>
      </c>
      <c r="I57" s="84">
        <v>21</v>
      </c>
      <c r="J57" s="82">
        <v>0.3</v>
      </c>
      <c r="K57" s="83">
        <v>0</v>
      </c>
      <c r="L57" s="140">
        <v>5.2320000000000002</v>
      </c>
      <c r="M57" s="25"/>
    </row>
    <row r="58" spans="2:13" ht="18.75" customHeight="1" x14ac:dyDescent="0.2">
      <c r="B58" s="24"/>
      <c r="C58" s="181"/>
      <c r="D58" s="5" t="s">
        <v>43</v>
      </c>
      <c r="E58" s="166">
        <v>200</v>
      </c>
      <c r="F58" s="165">
        <v>88</v>
      </c>
      <c r="G58" s="166">
        <v>302</v>
      </c>
      <c r="H58" s="166">
        <v>88</v>
      </c>
      <c r="I58" s="166">
        <v>44</v>
      </c>
      <c r="J58" s="185">
        <v>0.44</v>
      </c>
      <c r="K58" s="164">
        <v>0</v>
      </c>
      <c r="L58" s="149">
        <v>5.0380000000000003</v>
      </c>
      <c r="M58" s="25"/>
    </row>
    <row r="59" spans="2:13" ht="18.75" customHeight="1" x14ac:dyDescent="0.2">
      <c r="B59" s="24"/>
      <c r="C59" s="181"/>
      <c r="D59" s="5" t="s">
        <v>40</v>
      </c>
      <c r="E59" s="166"/>
      <c r="F59" s="165"/>
      <c r="G59" s="166"/>
      <c r="H59" s="166"/>
      <c r="I59" s="166"/>
      <c r="J59" s="185"/>
      <c r="K59" s="164"/>
      <c r="L59" s="149"/>
      <c r="M59" s="25"/>
    </row>
    <row r="60" spans="2:13" ht="18.75" customHeight="1" x14ac:dyDescent="0.2">
      <c r="B60" s="24"/>
      <c r="C60" s="181"/>
      <c r="D60" s="5" t="s">
        <v>41</v>
      </c>
      <c r="E60" s="166"/>
      <c r="F60" s="165"/>
      <c r="G60" s="166"/>
      <c r="H60" s="166"/>
      <c r="I60" s="166"/>
      <c r="J60" s="185"/>
      <c r="K60" s="164"/>
      <c r="L60" s="149"/>
      <c r="M60" s="25"/>
    </row>
    <row r="61" spans="2:13" ht="18.75" customHeight="1" x14ac:dyDescent="0.2">
      <c r="B61" s="24"/>
      <c r="C61" s="182"/>
      <c r="D61" s="5" t="s">
        <v>113</v>
      </c>
      <c r="E61" s="7">
        <v>100</v>
      </c>
      <c r="F61" s="10">
        <v>94</v>
      </c>
      <c r="G61" s="7">
        <v>228</v>
      </c>
      <c r="H61" s="7">
        <v>81</v>
      </c>
      <c r="I61" s="7">
        <v>49</v>
      </c>
      <c r="J61" s="82">
        <v>0.94</v>
      </c>
      <c r="K61" s="83">
        <v>13</v>
      </c>
      <c r="L61" s="140">
        <v>5.62</v>
      </c>
      <c r="M61" s="25"/>
    </row>
    <row r="62" spans="2:13" ht="18.75" customHeight="1" x14ac:dyDescent="0.2">
      <c r="B62" s="24"/>
      <c r="C62" s="186" t="s">
        <v>108</v>
      </c>
      <c r="D62" s="2" t="s">
        <v>46</v>
      </c>
      <c r="E62" s="3">
        <v>80</v>
      </c>
      <c r="F62" s="11">
        <v>61</v>
      </c>
      <c r="G62" s="3">
        <v>167</v>
      </c>
      <c r="H62" s="3">
        <v>61</v>
      </c>
      <c r="I62" s="3">
        <v>27</v>
      </c>
      <c r="J62" s="12">
        <v>0.76</v>
      </c>
      <c r="K62" s="13">
        <v>0</v>
      </c>
      <c r="L62" s="139">
        <v>5.5060000000000002</v>
      </c>
      <c r="M62" s="25"/>
    </row>
    <row r="63" spans="2:13" ht="18.75" customHeight="1" x14ac:dyDescent="0.2">
      <c r="B63" s="24"/>
      <c r="C63" s="186"/>
      <c r="D63" s="2" t="s">
        <v>47</v>
      </c>
      <c r="E63" s="3">
        <v>40</v>
      </c>
      <c r="F63" s="11">
        <v>13</v>
      </c>
      <c r="G63" s="3">
        <v>33</v>
      </c>
      <c r="H63" s="3">
        <v>13</v>
      </c>
      <c r="I63" s="3">
        <v>3</v>
      </c>
      <c r="J63" s="12">
        <v>0.33</v>
      </c>
      <c r="K63" s="13">
        <v>0</v>
      </c>
      <c r="L63" s="139">
        <v>5.218</v>
      </c>
      <c r="M63" s="25"/>
    </row>
    <row r="64" spans="2:13" s="23" customFormat="1" ht="18.75" customHeight="1" x14ac:dyDescent="0.2">
      <c r="B64" s="59"/>
      <c r="C64" s="184" t="s">
        <v>52</v>
      </c>
      <c r="D64" s="6" t="s">
        <v>29</v>
      </c>
      <c r="E64" s="14">
        <v>50</v>
      </c>
      <c r="F64" s="14">
        <v>27</v>
      </c>
      <c r="G64" s="14">
        <v>135</v>
      </c>
      <c r="H64" s="14">
        <v>27</v>
      </c>
      <c r="I64" s="14">
        <v>13</v>
      </c>
      <c r="J64" s="82">
        <v>0.54</v>
      </c>
      <c r="K64" s="83">
        <v>0</v>
      </c>
      <c r="L64" s="140">
        <v>5.34</v>
      </c>
      <c r="M64" s="60"/>
    </row>
    <row r="65" spans="1:13" s="23" customFormat="1" ht="18.75" customHeight="1" x14ac:dyDescent="0.2">
      <c r="B65" s="59"/>
      <c r="C65" s="184"/>
      <c r="D65" s="5" t="s">
        <v>30</v>
      </c>
      <c r="E65" s="7">
        <v>50</v>
      </c>
      <c r="F65" s="10">
        <v>38</v>
      </c>
      <c r="G65" s="7">
        <v>126</v>
      </c>
      <c r="H65" s="7">
        <v>38</v>
      </c>
      <c r="I65" s="7">
        <v>6</v>
      </c>
      <c r="J65" s="82">
        <v>0.76</v>
      </c>
      <c r="K65" s="83">
        <v>0</v>
      </c>
      <c r="L65" s="140">
        <v>5.3579999999999997</v>
      </c>
      <c r="M65" s="60"/>
    </row>
    <row r="66" spans="1:13" s="23" customFormat="1" ht="18.75" customHeight="1" x14ac:dyDescent="0.2">
      <c r="B66" s="59"/>
      <c r="C66" s="184"/>
      <c r="D66" s="5" t="s">
        <v>55</v>
      </c>
      <c r="E66" s="7">
        <v>50</v>
      </c>
      <c r="F66" s="10">
        <v>26</v>
      </c>
      <c r="G66" s="7">
        <v>99</v>
      </c>
      <c r="H66" s="7">
        <v>26</v>
      </c>
      <c r="I66" s="7">
        <v>8</v>
      </c>
      <c r="J66" s="82">
        <v>0.52</v>
      </c>
      <c r="K66" s="83">
        <v>0</v>
      </c>
      <c r="L66" s="140">
        <v>5.26</v>
      </c>
      <c r="M66" s="60"/>
    </row>
    <row r="67" spans="1:13" s="23" customFormat="1" ht="18.75" customHeight="1" x14ac:dyDescent="0.2">
      <c r="B67" s="59"/>
      <c r="C67" s="184"/>
      <c r="D67" s="6" t="s">
        <v>48</v>
      </c>
      <c r="E67" s="14">
        <v>50</v>
      </c>
      <c r="F67" s="14">
        <v>41</v>
      </c>
      <c r="G67" s="14">
        <v>176</v>
      </c>
      <c r="H67" s="14">
        <v>41</v>
      </c>
      <c r="I67" s="14">
        <v>28</v>
      </c>
      <c r="J67" s="82">
        <v>0.82</v>
      </c>
      <c r="K67" s="83">
        <v>0</v>
      </c>
      <c r="L67" s="140">
        <v>6.0060000000000002</v>
      </c>
      <c r="M67" s="60"/>
    </row>
    <row r="68" spans="1:13" s="23" customFormat="1" ht="18.75" customHeight="1" x14ac:dyDescent="0.2">
      <c r="B68" s="59"/>
      <c r="C68" s="167" t="s">
        <v>53</v>
      </c>
      <c r="D68" s="168"/>
      <c r="E68" s="15">
        <f>SUM(E10:E67)</f>
        <v>4575</v>
      </c>
      <c r="F68" s="15">
        <f t="shared" ref="F68:K68" si="1">SUM(F10:F67)</f>
        <v>4583</v>
      </c>
      <c r="G68" s="15">
        <f t="shared" si="1"/>
        <v>12468</v>
      </c>
      <c r="H68" s="15">
        <f t="shared" si="1"/>
        <v>3584</v>
      </c>
      <c r="I68" s="15">
        <f t="shared" si="1"/>
        <v>928</v>
      </c>
      <c r="J68" s="147">
        <f>F68/E68</f>
        <v>1.0017486338797814</v>
      </c>
      <c r="K68" s="15">
        <f t="shared" si="1"/>
        <v>999</v>
      </c>
      <c r="L68" s="135"/>
      <c r="M68" s="60"/>
    </row>
    <row r="69" spans="1:13" s="23" customFormat="1" x14ac:dyDescent="0.2">
      <c r="A69" s="86"/>
      <c r="B69" s="59"/>
      <c r="C69" s="169" t="s">
        <v>56</v>
      </c>
      <c r="D69" s="170"/>
      <c r="E69" s="170"/>
      <c r="F69" s="170"/>
      <c r="G69" s="170"/>
      <c r="H69" s="170"/>
      <c r="I69" s="170"/>
      <c r="J69" s="170"/>
      <c r="K69" s="171"/>
      <c r="L69" s="135"/>
      <c r="M69" s="68"/>
    </row>
    <row r="70" spans="1:13" s="23" customFormat="1" x14ac:dyDescent="0.2">
      <c r="A70" s="87"/>
      <c r="B70" s="59"/>
      <c r="C70" s="169" t="s">
        <v>117</v>
      </c>
      <c r="D70" s="170"/>
      <c r="E70" s="170"/>
      <c r="F70" s="170"/>
      <c r="G70" s="170"/>
      <c r="H70" s="170"/>
      <c r="I70" s="170"/>
      <c r="J70" s="170"/>
      <c r="K70" s="171"/>
      <c r="L70" s="135"/>
      <c r="M70" s="68"/>
    </row>
    <row r="71" spans="1:13" s="23" customFormat="1" x14ac:dyDescent="0.2">
      <c r="A71" s="87"/>
      <c r="B71" s="59"/>
      <c r="C71" s="169" t="s">
        <v>57</v>
      </c>
      <c r="D71" s="170"/>
      <c r="E71" s="170"/>
      <c r="F71" s="170"/>
      <c r="G71" s="170"/>
      <c r="H71" s="170"/>
      <c r="I71" s="170"/>
      <c r="J71" s="170"/>
      <c r="K71" s="171"/>
      <c r="L71" s="135"/>
      <c r="M71" s="68"/>
    </row>
    <row r="72" spans="1:13" s="23" customFormat="1" ht="3" customHeight="1" x14ac:dyDescent="0.2">
      <c r="A72" s="88"/>
      <c r="B72" s="69"/>
      <c r="C72" s="70"/>
      <c r="D72" s="70"/>
      <c r="E72" s="71"/>
      <c r="F72" s="71"/>
      <c r="G72" s="71"/>
      <c r="H72" s="71"/>
      <c r="I72" s="71"/>
      <c r="J72" s="72"/>
      <c r="K72" s="73"/>
      <c r="L72" s="136"/>
      <c r="M72" s="74"/>
    </row>
    <row r="73" spans="1:13" s="23" customFormat="1" x14ac:dyDescent="0.2">
      <c r="A73" s="132"/>
      <c r="B73" s="47"/>
      <c r="C73" s="48"/>
      <c r="D73" s="48"/>
      <c r="E73" s="49"/>
      <c r="F73" s="49"/>
      <c r="G73" s="49"/>
      <c r="H73" s="49"/>
      <c r="I73" s="49"/>
      <c r="J73" s="50"/>
      <c r="K73" s="51"/>
      <c r="L73" s="51"/>
      <c r="M73" s="52"/>
    </row>
    <row r="74" spans="1:13" s="23" customFormat="1" ht="16.5" customHeight="1" x14ac:dyDescent="0.2">
      <c r="A74" s="132"/>
      <c r="B74" s="47"/>
      <c r="C74" s="133" t="s">
        <v>114</v>
      </c>
      <c r="D74" s="48"/>
      <c r="E74" s="49"/>
      <c r="F74" s="49"/>
      <c r="G74" s="49"/>
      <c r="H74" s="49"/>
      <c r="I74" s="49"/>
      <c r="J74" s="50"/>
      <c r="K74" s="51"/>
      <c r="L74" s="51"/>
      <c r="M74" s="52"/>
    </row>
    <row r="75" spans="1:13" s="23" customFormat="1" ht="10.5" customHeight="1" x14ac:dyDescent="0.2">
      <c r="B75" s="47"/>
      <c r="C75" s="48"/>
      <c r="D75" s="48"/>
      <c r="E75" s="49"/>
      <c r="F75" s="49"/>
      <c r="G75" s="49"/>
      <c r="H75" s="49"/>
      <c r="I75" s="49"/>
      <c r="J75" s="50"/>
      <c r="K75" s="51"/>
      <c r="L75" s="51"/>
      <c r="M75" s="52"/>
    </row>
    <row r="76" spans="1:13" s="23" customFormat="1" ht="3.75" customHeight="1" x14ac:dyDescent="0.2">
      <c r="B76" s="53"/>
      <c r="C76" s="54"/>
      <c r="D76" s="54"/>
      <c r="E76" s="55"/>
      <c r="F76" s="55"/>
      <c r="G76" s="55"/>
      <c r="H76" s="55"/>
      <c r="I76" s="55"/>
      <c r="J76" s="56"/>
      <c r="K76" s="57"/>
      <c r="L76" s="137"/>
      <c r="M76" s="58"/>
    </row>
    <row r="77" spans="1:13" s="23" customFormat="1" ht="18" customHeight="1" x14ac:dyDescent="0.2">
      <c r="B77" s="59"/>
      <c r="C77" s="178" t="s">
        <v>0</v>
      </c>
      <c r="D77" s="178" t="s">
        <v>1</v>
      </c>
      <c r="E77" s="148" t="s">
        <v>2</v>
      </c>
      <c r="F77" s="148" t="s">
        <v>13</v>
      </c>
      <c r="G77" s="148" t="s">
        <v>14</v>
      </c>
      <c r="H77" s="148" t="s">
        <v>15</v>
      </c>
      <c r="I77" s="148" t="s">
        <v>16</v>
      </c>
      <c r="J77" s="148" t="s">
        <v>3</v>
      </c>
      <c r="K77" s="148" t="s">
        <v>17</v>
      </c>
      <c r="L77" s="148" t="s">
        <v>115</v>
      </c>
      <c r="M77" s="60"/>
    </row>
    <row r="78" spans="1:13" s="23" customFormat="1" ht="18" customHeight="1" x14ac:dyDescent="0.2">
      <c r="B78" s="59"/>
      <c r="C78" s="178"/>
      <c r="D78" s="178"/>
      <c r="E78" s="148"/>
      <c r="F78" s="148"/>
      <c r="G78" s="148"/>
      <c r="H78" s="148"/>
      <c r="I78" s="148"/>
      <c r="J78" s="148"/>
      <c r="K78" s="148"/>
      <c r="L78" s="148"/>
      <c r="M78" s="60"/>
    </row>
    <row r="79" spans="1:13" s="23" customFormat="1" ht="18" customHeight="1" x14ac:dyDescent="0.2">
      <c r="B79" s="59"/>
      <c r="C79" s="178"/>
      <c r="D79" s="178"/>
      <c r="E79" s="148"/>
      <c r="F79" s="148"/>
      <c r="G79" s="148"/>
      <c r="H79" s="148"/>
      <c r="I79" s="148"/>
      <c r="J79" s="148"/>
      <c r="K79" s="148"/>
      <c r="L79" s="148"/>
      <c r="M79" s="60"/>
    </row>
    <row r="80" spans="1:13" ht="19.5" customHeight="1" x14ac:dyDescent="0.2">
      <c r="B80" s="24"/>
      <c r="C80" s="172" t="s">
        <v>58</v>
      </c>
      <c r="D80" s="2" t="s">
        <v>28</v>
      </c>
      <c r="E80" s="3">
        <v>60</v>
      </c>
      <c r="F80" s="11">
        <v>25</v>
      </c>
      <c r="G80" s="3">
        <v>52</v>
      </c>
      <c r="H80" s="3">
        <v>25</v>
      </c>
      <c r="I80" s="3">
        <v>5</v>
      </c>
      <c r="J80" s="122">
        <v>0.42</v>
      </c>
      <c r="K80" s="13">
        <v>0</v>
      </c>
      <c r="L80" s="139">
        <v>5.0339999999999998</v>
      </c>
      <c r="M80" s="25"/>
    </row>
    <row r="81" spans="2:13" ht="19.5" customHeight="1" x14ac:dyDescent="0.2">
      <c r="B81" s="24"/>
      <c r="C81" s="173"/>
      <c r="D81" s="2" t="s">
        <v>126</v>
      </c>
      <c r="E81" s="3">
        <v>40</v>
      </c>
      <c r="F81" s="11">
        <v>22</v>
      </c>
      <c r="G81" s="3">
        <v>18</v>
      </c>
      <c r="H81" s="3">
        <v>22</v>
      </c>
      <c r="I81" s="3">
        <v>0</v>
      </c>
      <c r="J81" s="122">
        <f>F81/E81</f>
        <v>0.55000000000000004</v>
      </c>
      <c r="K81" s="13">
        <v>0</v>
      </c>
      <c r="L81" s="139">
        <v>5.31</v>
      </c>
      <c r="M81" s="25"/>
    </row>
    <row r="82" spans="2:13" ht="19.5" customHeight="1" x14ac:dyDescent="0.2">
      <c r="B82" s="24"/>
      <c r="C82" s="173"/>
      <c r="D82" s="2" t="s">
        <v>125</v>
      </c>
      <c r="E82" s="3">
        <v>40</v>
      </c>
      <c r="F82" s="11">
        <v>19</v>
      </c>
      <c r="G82" s="3">
        <v>35</v>
      </c>
      <c r="H82" s="3">
        <v>19</v>
      </c>
      <c r="I82" s="3">
        <v>5</v>
      </c>
      <c r="J82" s="122">
        <v>0.48</v>
      </c>
      <c r="K82" s="13">
        <v>0</v>
      </c>
      <c r="L82" s="139">
        <v>5.0839999999999996</v>
      </c>
      <c r="M82" s="25"/>
    </row>
    <row r="83" spans="2:13" ht="19.5" customHeight="1" x14ac:dyDescent="0.2">
      <c r="B83" s="24"/>
      <c r="C83" s="174"/>
      <c r="D83" s="2" t="s">
        <v>124</v>
      </c>
      <c r="E83" s="3">
        <v>40</v>
      </c>
      <c r="F83" s="11">
        <v>7</v>
      </c>
      <c r="G83" s="3">
        <v>12</v>
      </c>
      <c r="H83" s="3">
        <v>7</v>
      </c>
      <c r="I83" s="3">
        <v>0</v>
      </c>
      <c r="J83" s="122">
        <v>0.18</v>
      </c>
      <c r="K83" s="13">
        <v>0</v>
      </c>
      <c r="L83" s="139">
        <v>5.16</v>
      </c>
      <c r="M83" s="25"/>
    </row>
    <row r="84" spans="2:13" ht="19.5" customHeight="1" x14ac:dyDescent="0.2">
      <c r="B84" s="24"/>
      <c r="C84" s="5" t="s">
        <v>59</v>
      </c>
      <c r="D84" s="5" t="s">
        <v>28</v>
      </c>
      <c r="E84" s="7">
        <v>130</v>
      </c>
      <c r="F84" s="10">
        <v>65</v>
      </c>
      <c r="G84" s="7">
        <v>164</v>
      </c>
      <c r="H84" s="7">
        <v>65</v>
      </c>
      <c r="I84" s="7">
        <v>42</v>
      </c>
      <c r="J84" s="123">
        <v>0.5</v>
      </c>
      <c r="K84" s="83">
        <v>0</v>
      </c>
      <c r="L84" s="140">
        <v>5</v>
      </c>
      <c r="M84" s="25"/>
    </row>
    <row r="85" spans="2:13" ht="19.5" customHeight="1" x14ac:dyDescent="0.2">
      <c r="B85" s="24"/>
      <c r="C85" s="175" t="s">
        <v>60</v>
      </c>
      <c r="D85" s="62" t="s">
        <v>128</v>
      </c>
      <c r="E85" s="75">
        <v>40</v>
      </c>
      <c r="F85" s="75">
        <v>16</v>
      </c>
      <c r="G85" s="75">
        <v>78</v>
      </c>
      <c r="H85" s="75">
        <v>16</v>
      </c>
      <c r="I85" s="75">
        <v>6</v>
      </c>
      <c r="J85" s="124">
        <v>0.4</v>
      </c>
      <c r="K85" s="13">
        <v>0</v>
      </c>
      <c r="L85" s="139">
        <v>5.1440000000000001</v>
      </c>
      <c r="M85" s="25"/>
    </row>
    <row r="86" spans="2:13" ht="19.5" customHeight="1" x14ac:dyDescent="0.2">
      <c r="B86" s="24"/>
      <c r="C86" s="176"/>
      <c r="D86" s="61" t="s">
        <v>31</v>
      </c>
      <c r="E86" s="103">
        <v>40</v>
      </c>
      <c r="F86" s="103">
        <v>50</v>
      </c>
      <c r="G86" s="103">
        <v>128</v>
      </c>
      <c r="H86" s="103">
        <v>50</v>
      </c>
      <c r="I86" s="103">
        <v>12</v>
      </c>
      <c r="J86" s="125">
        <v>1.25</v>
      </c>
      <c r="K86" s="13">
        <v>0</v>
      </c>
      <c r="L86" s="139">
        <v>5.1420000000000003</v>
      </c>
      <c r="M86" s="25"/>
    </row>
    <row r="87" spans="2:13" ht="19.5" customHeight="1" x14ac:dyDescent="0.2">
      <c r="B87" s="24"/>
      <c r="C87" s="177"/>
      <c r="D87" s="144" t="s">
        <v>127</v>
      </c>
      <c r="E87" s="143">
        <v>45</v>
      </c>
      <c r="F87" s="143">
        <v>79</v>
      </c>
      <c r="G87" s="143">
        <v>149</v>
      </c>
      <c r="H87" s="143">
        <v>53</v>
      </c>
      <c r="I87" s="143">
        <v>2</v>
      </c>
      <c r="J87" s="125">
        <v>1.76</v>
      </c>
      <c r="K87" s="13">
        <v>26</v>
      </c>
      <c r="L87" s="139">
        <v>6.7720000000000002</v>
      </c>
      <c r="M87" s="25"/>
    </row>
    <row r="88" spans="2:13" ht="19.5" customHeight="1" x14ac:dyDescent="0.2">
      <c r="B88" s="24"/>
      <c r="C88" s="179" t="s">
        <v>61</v>
      </c>
      <c r="D88" s="90" t="s">
        <v>23</v>
      </c>
      <c r="E88" s="99">
        <v>210</v>
      </c>
      <c r="F88" s="98">
        <v>325</v>
      </c>
      <c r="G88" s="99">
        <v>910</v>
      </c>
      <c r="H88" s="99">
        <v>207</v>
      </c>
      <c r="I88" s="99">
        <v>33</v>
      </c>
      <c r="J88" s="123">
        <v>1.55</v>
      </c>
      <c r="K88" s="83">
        <v>118</v>
      </c>
      <c r="L88" s="140">
        <v>7.9240000000000004</v>
      </c>
      <c r="M88" s="25"/>
    </row>
    <row r="89" spans="2:13" ht="19.5" customHeight="1" x14ac:dyDescent="0.2">
      <c r="B89" s="24"/>
      <c r="C89" s="179"/>
      <c r="D89" s="90" t="s">
        <v>39</v>
      </c>
      <c r="E89" s="99">
        <v>100</v>
      </c>
      <c r="F89" s="98">
        <v>104</v>
      </c>
      <c r="G89" s="99">
        <v>431</v>
      </c>
      <c r="H89" s="99">
        <v>86</v>
      </c>
      <c r="I89" s="99">
        <v>29</v>
      </c>
      <c r="J89" s="123">
        <v>1.04</v>
      </c>
      <c r="K89" s="97">
        <v>18</v>
      </c>
      <c r="L89" s="141">
        <v>6.6559999999999997</v>
      </c>
      <c r="M89" s="91"/>
    </row>
    <row r="90" spans="2:13" ht="19.5" customHeight="1" x14ac:dyDescent="0.2">
      <c r="B90" s="24"/>
      <c r="C90" s="179"/>
      <c r="D90" s="206" t="s">
        <v>42</v>
      </c>
      <c r="E90" s="104">
        <v>60</v>
      </c>
      <c r="F90" s="105">
        <v>57</v>
      </c>
      <c r="G90" s="106">
        <v>339</v>
      </c>
      <c r="H90" s="106">
        <v>43</v>
      </c>
      <c r="I90" s="106">
        <v>37</v>
      </c>
      <c r="J90" s="126">
        <v>0.95</v>
      </c>
      <c r="K90" s="83">
        <v>14</v>
      </c>
      <c r="L90" s="141">
        <v>6.4580000000000002</v>
      </c>
      <c r="M90" s="91"/>
    </row>
    <row r="91" spans="2:13" ht="19.5" customHeight="1" x14ac:dyDescent="0.2">
      <c r="B91" s="24"/>
      <c r="C91" s="179"/>
      <c r="D91" s="207" t="s">
        <v>45</v>
      </c>
      <c r="E91" s="94">
        <v>120</v>
      </c>
      <c r="F91" s="95">
        <v>170</v>
      </c>
      <c r="G91" s="94">
        <v>605</v>
      </c>
      <c r="H91" s="94">
        <v>113</v>
      </c>
      <c r="I91" s="94">
        <v>17</v>
      </c>
      <c r="J91" s="127">
        <v>1.42</v>
      </c>
      <c r="K91" s="83">
        <v>57</v>
      </c>
      <c r="L91" s="140">
        <v>7.75</v>
      </c>
      <c r="M91" s="25"/>
    </row>
    <row r="92" spans="2:13" ht="19.5" customHeight="1" x14ac:dyDescent="0.2">
      <c r="B92" s="24"/>
      <c r="C92" s="179"/>
      <c r="D92" s="89" t="s">
        <v>44</v>
      </c>
      <c r="E92" s="96">
        <v>50</v>
      </c>
      <c r="F92" s="95">
        <v>59</v>
      </c>
      <c r="G92" s="94">
        <v>357</v>
      </c>
      <c r="H92" s="94">
        <v>26</v>
      </c>
      <c r="I92" s="94">
        <v>54</v>
      </c>
      <c r="J92" s="127">
        <v>1.18</v>
      </c>
      <c r="K92" s="83">
        <v>33</v>
      </c>
      <c r="L92" s="141">
        <v>10.358000000000001</v>
      </c>
      <c r="M92" s="91"/>
    </row>
    <row r="93" spans="2:13" ht="19.5" customHeight="1" x14ac:dyDescent="0.2">
      <c r="B93" s="24"/>
      <c r="C93" s="179"/>
      <c r="D93" s="93" t="s">
        <v>89</v>
      </c>
      <c r="E93" s="107">
        <v>60</v>
      </c>
      <c r="F93" s="108">
        <v>77</v>
      </c>
      <c r="G93" s="109">
        <v>375</v>
      </c>
      <c r="H93" s="109">
        <v>60</v>
      </c>
      <c r="I93" s="109">
        <v>15</v>
      </c>
      <c r="J93" s="128">
        <v>1.28</v>
      </c>
      <c r="K93" s="110">
        <v>17</v>
      </c>
      <c r="L93" s="142">
        <v>8.0779999999999994</v>
      </c>
      <c r="M93" s="92"/>
    </row>
    <row r="94" spans="2:13" s="16" customFormat="1" ht="19.5" customHeight="1" x14ac:dyDescent="0.2">
      <c r="B94" s="24"/>
      <c r="C94" s="145" t="s">
        <v>109</v>
      </c>
      <c r="D94" s="2" t="s">
        <v>24</v>
      </c>
      <c r="E94" s="199">
        <v>80</v>
      </c>
      <c r="F94" s="199">
        <v>34</v>
      </c>
      <c r="G94" s="199">
        <v>95</v>
      </c>
      <c r="H94" s="199">
        <v>34</v>
      </c>
      <c r="I94" s="199">
        <v>7</v>
      </c>
      <c r="J94" s="195">
        <v>0.43</v>
      </c>
      <c r="K94" s="197">
        <v>0</v>
      </c>
      <c r="L94" s="199">
        <v>5</v>
      </c>
      <c r="M94" s="25"/>
    </row>
    <row r="95" spans="2:13" s="16" customFormat="1" ht="19.5" customHeight="1" x14ac:dyDescent="0.2">
      <c r="B95" s="24"/>
      <c r="C95" s="146"/>
      <c r="D95" s="61" t="s">
        <v>95</v>
      </c>
      <c r="E95" s="200"/>
      <c r="F95" s="200"/>
      <c r="G95" s="200"/>
      <c r="H95" s="200"/>
      <c r="I95" s="200"/>
      <c r="J95" s="196"/>
      <c r="K95" s="198"/>
      <c r="L95" s="200"/>
      <c r="M95" s="25"/>
    </row>
    <row r="96" spans="2:13" ht="19.5" customHeight="1" x14ac:dyDescent="0.2">
      <c r="B96" s="24"/>
      <c r="C96" s="167" t="s">
        <v>62</v>
      </c>
      <c r="D96" s="168"/>
      <c r="E96" s="15">
        <f>SUM(E80:E95)</f>
        <v>1115</v>
      </c>
      <c r="F96" s="15">
        <f t="shared" ref="F96:K96" si="2">SUM(F80:F95)</f>
        <v>1109</v>
      </c>
      <c r="G96" s="15">
        <f t="shared" si="2"/>
        <v>3748</v>
      </c>
      <c r="H96" s="15">
        <f t="shared" si="2"/>
        <v>826</v>
      </c>
      <c r="I96" s="15">
        <f t="shared" si="2"/>
        <v>264</v>
      </c>
      <c r="J96" s="147">
        <f>F96/E96</f>
        <v>0.9946188340807175</v>
      </c>
      <c r="K96" s="15">
        <f t="shared" si="2"/>
        <v>283</v>
      </c>
      <c r="L96" s="129"/>
      <c r="M96" s="25"/>
    </row>
    <row r="97" spans="2:14" ht="12" customHeight="1" x14ac:dyDescent="0.2">
      <c r="B97" s="24"/>
      <c r="C97" s="161" t="s">
        <v>11</v>
      </c>
      <c r="D97" s="162"/>
      <c r="E97" s="162"/>
      <c r="F97" s="162"/>
      <c r="G97" s="162"/>
      <c r="H97" s="162"/>
      <c r="I97" s="162"/>
      <c r="J97" s="162"/>
      <c r="K97" s="163"/>
      <c r="L97" s="129"/>
      <c r="M97" s="25"/>
    </row>
    <row r="98" spans="2:14" ht="12" customHeight="1" x14ac:dyDescent="0.2">
      <c r="B98" s="24"/>
      <c r="C98" s="161" t="s">
        <v>118</v>
      </c>
      <c r="D98" s="162"/>
      <c r="E98" s="162"/>
      <c r="F98" s="162"/>
      <c r="G98" s="162"/>
      <c r="H98" s="162"/>
      <c r="I98" s="162"/>
      <c r="J98" s="162"/>
      <c r="K98" s="163"/>
      <c r="L98" s="129"/>
      <c r="M98" s="26"/>
    </row>
    <row r="99" spans="2:14" ht="12" customHeight="1" x14ac:dyDescent="0.2">
      <c r="B99" s="24"/>
      <c r="C99" s="161" t="s">
        <v>12</v>
      </c>
      <c r="D99" s="162"/>
      <c r="E99" s="162"/>
      <c r="F99" s="162"/>
      <c r="G99" s="162"/>
      <c r="H99" s="162"/>
      <c r="I99" s="162"/>
      <c r="J99" s="162"/>
      <c r="K99" s="163"/>
      <c r="L99" s="129"/>
      <c r="M99" s="26"/>
    </row>
    <row r="100" spans="2:14" ht="3.75" customHeight="1" x14ac:dyDescent="0.2">
      <c r="B100" s="27"/>
      <c r="C100" s="28"/>
      <c r="D100" s="208"/>
      <c r="E100" s="29"/>
      <c r="F100" s="29"/>
      <c r="G100" s="29"/>
      <c r="H100" s="29"/>
      <c r="I100" s="29"/>
      <c r="J100" s="30"/>
      <c r="K100" s="31"/>
      <c r="L100" s="138"/>
      <c r="M100" s="32"/>
      <c r="N100" s="4"/>
    </row>
    <row r="101" spans="2:14" s="116" customFormat="1" ht="21.75" customHeight="1" x14ac:dyDescent="0.2">
      <c r="B101" s="16"/>
      <c r="C101" s="46"/>
      <c r="D101" s="209"/>
      <c r="E101" s="131"/>
      <c r="F101" s="131"/>
      <c r="G101" s="131"/>
      <c r="H101" s="131"/>
      <c r="I101" s="131"/>
      <c r="J101" s="131"/>
      <c r="K101" s="131"/>
      <c r="L101" s="131"/>
      <c r="M101" s="118"/>
    </row>
    <row r="102" spans="2:14" s="116" customFormat="1" x14ac:dyDescent="0.2">
      <c r="C102" s="117" t="s">
        <v>6</v>
      </c>
      <c r="D102" s="117"/>
      <c r="E102" s="117"/>
      <c r="F102" s="117"/>
      <c r="G102" s="117"/>
      <c r="H102" s="117"/>
      <c r="I102" s="117"/>
      <c r="J102" s="117"/>
      <c r="K102" s="118"/>
      <c r="L102" s="118"/>
      <c r="M102" s="118"/>
    </row>
    <row r="103" spans="2:14" s="16" customFormat="1" x14ac:dyDescent="0.2">
      <c r="B103" s="35"/>
      <c r="C103" s="121" t="s">
        <v>119</v>
      </c>
      <c r="D103" s="119"/>
      <c r="E103" s="120"/>
      <c r="F103" s="119"/>
      <c r="G103" s="117"/>
      <c r="H103" s="117"/>
      <c r="I103" s="117"/>
      <c r="J103" s="117"/>
      <c r="K103" s="34"/>
      <c r="L103" s="34"/>
      <c r="M103" s="34"/>
    </row>
    <row r="104" spans="2:14" s="16" customFormat="1" x14ac:dyDescent="0.2">
      <c r="C104" s="36">
        <v>0</v>
      </c>
      <c r="D104" s="111"/>
      <c r="E104" s="112" t="s">
        <v>96</v>
      </c>
      <c r="F104" s="37"/>
      <c r="J104" s="38"/>
    </row>
    <row r="105" spans="2:14" s="16" customFormat="1" x14ac:dyDescent="0.2">
      <c r="C105" s="77"/>
      <c r="D105" s="113" t="s">
        <v>32</v>
      </c>
      <c r="E105" s="114">
        <f>SUM(F10:F11)/SUM(E10:E11)</f>
        <v>1.25</v>
      </c>
      <c r="F105" s="37"/>
      <c r="J105" s="38"/>
    </row>
    <row r="106" spans="2:14" s="16" customFormat="1" x14ac:dyDescent="0.2">
      <c r="C106" s="77"/>
      <c r="D106" s="113" t="s">
        <v>97</v>
      </c>
      <c r="E106" s="114">
        <f>SUM(F13)/SUM(E13)</f>
        <v>1.1921052631578948</v>
      </c>
      <c r="F106" s="37"/>
      <c r="J106" s="38"/>
    </row>
    <row r="107" spans="2:14" s="16" customFormat="1" x14ac:dyDescent="0.2">
      <c r="C107" s="77"/>
      <c r="D107" s="113" t="s">
        <v>98</v>
      </c>
      <c r="E107" s="114">
        <f>SUM(F14:F16)/SUM(E14:E16)</f>
        <v>1.4033333333333333</v>
      </c>
      <c r="F107" s="37"/>
      <c r="J107" s="38"/>
    </row>
    <row r="108" spans="2:14" s="16" customFormat="1" x14ac:dyDescent="0.2">
      <c r="C108" s="77"/>
      <c r="D108" s="113" t="s">
        <v>7</v>
      </c>
      <c r="E108" s="114">
        <f>SUM(F17:F22)/SUM(E17:E22)</f>
        <v>1.3352941176470587</v>
      </c>
      <c r="F108" s="37"/>
    </row>
    <row r="109" spans="2:14" s="16" customFormat="1" x14ac:dyDescent="0.2">
      <c r="C109" s="77"/>
      <c r="D109" s="113" t="s">
        <v>99</v>
      </c>
      <c r="E109" s="114">
        <f>SUM(F23:F25)/SUM(E23:E25)</f>
        <v>1.3699115044247787</v>
      </c>
      <c r="F109" s="37"/>
    </row>
    <row r="110" spans="2:14" s="16" customFormat="1" x14ac:dyDescent="0.2">
      <c r="C110" s="77"/>
      <c r="D110" s="113" t="s">
        <v>100</v>
      </c>
      <c r="E110" s="114">
        <f>SUM(F26:F28)/SUM(E26:E28)</f>
        <v>0.8</v>
      </c>
      <c r="F110" s="37"/>
    </row>
    <row r="111" spans="2:14" s="16" customFormat="1" x14ac:dyDescent="0.2">
      <c r="C111" s="77"/>
      <c r="D111" s="113" t="s">
        <v>101</v>
      </c>
      <c r="E111" s="114">
        <f>SUM(F29:F29)/SUM(E29:E29)</f>
        <v>1.4350000000000001</v>
      </c>
      <c r="F111" s="37"/>
    </row>
    <row r="112" spans="2:14" s="16" customFormat="1" x14ac:dyDescent="0.2">
      <c r="C112" s="77"/>
      <c r="D112" s="113" t="s">
        <v>102</v>
      </c>
      <c r="E112" s="114">
        <f>SUM(F30:F32)/SUM(E30:E32)</f>
        <v>1.2827586206896551</v>
      </c>
      <c r="F112" s="37"/>
    </row>
    <row r="113" spans="3:6" s="16" customFormat="1" x14ac:dyDescent="0.2">
      <c r="C113" s="77"/>
      <c r="D113" s="113" t="s">
        <v>105</v>
      </c>
      <c r="E113" s="114">
        <f>SUM(F33:F34)/SUM(E33:E34)</f>
        <v>1.1416666666666666</v>
      </c>
      <c r="F113" s="37"/>
    </row>
    <row r="114" spans="3:6" s="16" customFormat="1" x14ac:dyDescent="0.2">
      <c r="C114" s="77"/>
      <c r="D114" s="113" t="s">
        <v>103</v>
      </c>
      <c r="E114" s="114">
        <f>SUM(F35:F40)/SUM(E35:E40)</f>
        <v>0.57352941176470584</v>
      </c>
      <c r="F114" s="37"/>
    </row>
    <row r="115" spans="3:6" s="16" customFormat="1" x14ac:dyDescent="0.2">
      <c r="C115" s="78"/>
      <c r="D115" s="113" t="s">
        <v>33</v>
      </c>
      <c r="E115" s="114">
        <f>SUM(F41:F43)/SUM(E41:E43)</f>
        <v>0.36206896551724138</v>
      </c>
      <c r="F115" s="37"/>
    </row>
    <row r="116" spans="3:6" s="16" customFormat="1" x14ac:dyDescent="0.2">
      <c r="C116" s="78"/>
      <c r="D116" s="113" t="s">
        <v>104</v>
      </c>
      <c r="E116" s="114">
        <f>SUM(F44:F50)/SUM(E44:E50)</f>
        <v>1.1205128205128205</v>
      </c>
      <c r="F116" s="37"/>
    </row>
    <row r="117" spans="3:6" s="16" customFormat="1" x14ac:dyDescent="0.2">
      <c r="C117" s="78"/>
      <c r="D117" s="113" t="s">
        <v>34</v>
      </c>
      <c r="E117" s="114">
        <f>SUM(F51:F56)/SUM(E51:E56)</f>
        <v>0.36363636363636365</v>
      </c>
      <c r="F117" s="37"/>
    </row>
    <row r="118" spans="3:6" s="16" customFormat="1" x14ac:dyDescent="0.2">
      <c r="C118" s="78"/>
      <c r="D118" s="113" t="s">
        <v>8</v>
      </c>
      <c r="E118" s="114">
        <f>SUM(F57:F61)/SUM(E57:E61)</f>
        <v>0.56285714285714283</v>
      </c>
      <c r="F118" s="37"/>
    </row>
    <row r="119" spans="3:6" s="16" customFormat="1" x14ac:dyDescent="0.2">
      <c r="C119" s="77"/>
      <c r="D119" s="115" t="s">
        <v>110</v>
      </c>
      <c r="E119" s="114">
        <f>SUM(F62:F63)/SUM(E62:E63)</f>
        <v>0.6166666666666667</v>
      </c>
      <c r="F119" s="37"/>
    </row>
    <row r="120" spans="3:6" s="16" customFormat="1" x14ac:dyDescent="0.2">
      <c r="C120" s="77"/>
      <c r="D120" s="113" t="s">
        <v>37</v>
      </c>
      <c r="E120" s="114">
        <f>SUM(F64:F67)/SUM(E64:E67)</f>
        <v>0.66</v>
      </c>
      <c r="F120" s="37"/>
    </row>
    <row r="121" spans="3:6" s="16" customFormat="1" x14ac:dyDescent="0.2">
      <c r="C121" s="77"/>
      <c r="D121" s="210"/>
      <c r="E121" s="114"/>
      <c r="F121" s="37"/>
    </row>
    <row r="122" spans="3:6" s="16" customFormat="1" x14ac:dyDescent="0.2">
      <c r="C122" s="77"/>
      <c r="D122" s="210"/>
      <c r="E122" s="114"/>
      <c r="F122" s="37"/>
    </row>
    <row r="123" spans="3:6" s="16" customFormat="1" x14ac:dyDescent="0.2">
      <c r="C123" s="77"/>
      <c r="D123" s="113"/>
      <c r="E123" s="114"/>
      <c r="F123" s="37"/>
    </row>
    <row r="124" spans="3:6" s="16" customFormat="1" x14ac:dyDescent="0.2">
      <c r="C124" s="77"/>
      <c r="D124" s="113" t="s">
        <v>9</v>
      </c>
      <c r="E124" s="114">
        <f>F83/E83</f>
        <v>0.17499999999999999</v>
      </c>
      <c r="F124" s="37"/>
    </row>
    <row r="125" spans="3:6" s="16" customFormat="1" x14ac:dyDescent="0.2">
      <c r="C125" s="77"/>
      <c r="D125" s="113" t="s">
        <v>35</v>
      </c>
      <c r="E125" s="114">
        <f>F84/E84</f>
        <v>0.5</v>
      </c>
      <c r="F125" s="37"/>
    </row>
    <row r="126" spans="3:6" s="16" customFormat="1" x14ac:dyDescent="0.2">
      <c r="C126" s="77"/>
      <c r="D126" s="113" t="s">
        <v>38</v>
      </c>
      <c r="E126" s="114">
        <f>SUM(F85:F86)/SUM(E85:E86)</f>
        <v>0.82499999999999996</v>
      </c>
      <c r="F126" s="37"/>
    </row>
    <row r="127" spans="3:6" s="16" customFormat="1" x14ac:dyDescent="0.2">
      <c r="C127" s="77"/>
      <c r="D127" s="113" t="s">
        <v>36</v>
      </c>
      <c r="E127" s="114">
        <f>SUM(F88:F93)/SUM(E88:E93)</f>
        <v>1.32</v>
      </c>
      <c r="F127" s="37"/>
    </row>
    <row r="128" spans="3:6" s="16" customFormat="1" x14ac:dyDescent="0.2">
      <c r="C128" s="77"/>
      <c r="D128" s="113" t="s">
        <v>106</v>
      </c>
      <c r="E128" s="114">
        <f>SUM(F94:F95)/SUM(E94:E95)</f>
        <v>0.42499999999999999</v>
      </c>
      <c r="F128" s="37"/>
    </row>
    <row r="129" spans="3:6" s="16" customFormat="1" x14ac:dyDescent="0.2">
      <c r="C129" s="77"/>
      <c r="D129" s="211"/>
      <c r="E129" s="114"/>
      <c r="F129" s="37"/>
    </row>
    <row r="130" spans="3:6" s="16" customFormat="1" x14ac:dyDescent="0.2">
      <c r="C130" s="77"/>
      <c r="D130" s="211"/>
      <c r="E130" s="114"/>
      <c r="F130" s="37"/>
    </row>
    <row r="131" spans="3:6" s="16" customFormat="1" x14ac:dyDescent="0.2">
      <c r="C131" s="79"/>
      <c r="D131" s="77"/>
      <c r="E131" s="81"/>
      <c r="F131" s="80"/>
    </row>
    <row r="132" spans="3:6" s="16" customFormat="1" x14ac:dyDescent="0.2">
      <c r="C132" s="78"/>
      <c r="D132" s="77"/>
      <c r="E132" s="76"/>
      <c r="F132" s="80"/>
    </row>
    <row r="133" spans="3:6" s="16" customFormat="1" x14ac:dyDescent="0.2">
      <c r="C133" s="77"/>
      <c r="D133" s="77"/>
      <c r="E133" s="81"/>
      <c r="F133" s="80"/>
    </row>
    <row r="134" spans="3:6" s="16" customFormat="1" x14ac:dyDescent="0.2">
      <c r="C134" s="77"/>
      <c r="D134" s="77"/>
      <c r="E134" s="81"/>
      <c r="F134" s="80"/>
    </row>
    <row r="135" spans="3:6" s="16" customFormat="1" x14ac:dyDescent="0.2">
      <c r="C135" s="77"/>
      <c r="D135" s="77"/>
      <c r="E135" s="81"/>
      <c r="F135" s="80"/>
    </row>
    <row r="136" spans="3:6" s="16" customFormat="1" x14ac:dyDescent="0.2">
      <c r="C136" s="77"/>
      <c r="D136" s="77"/>
      <c r="E136" s="40"/>
      <c r="F136" s="39"/>
    </row>
    <row r="137" spans="3:6" s="16" customFormat="1" x14ac:dyDescent="0.2">
      <c r="C137" s="77"/>
      <c r="D137" s="77"/>
      <c r="E137" s="40"/>
      <c r="F137" s="39"/>
    </row>
    <row r="138" spans="3:6" s="16" customFormat="1" x14ac:dyDescent="0.2">
      <c r="C138" s="78"/>
      <c r="D138" s="77"/>
      <c r="E138" s="41"/>
      <c r="F138" s="39"/>
    </row>
    <row r="139" spans="3:6" s="16" customFormat="1" x14ac:dyDescent="0.2">
      <c r="C139" s="42"/>
      <c r="D139" s="43"/>
      <c r="E139" s="43"/>
      <c r="F139" s="43"/>
    </row>
    <row r="140" spans="3:6" s="16" customFormat="1" x14ac:dyDescent="0.2">
      <c r="C140" s="44"/>
      <c r="D140" s="212"/>
      <c r="E140" s="45"/>
      <c r="F140" s="45"/>
    </row>
    <row r="141" spans="3:6" s="16" customFormat="1" x14ac:dyDescent="0.2">
      <c r="C141" s="46"/>
      <c r="D141" s="212"/>
      <c r="E141" s="45"/>
      <c r="F141" s="45"/>
    </row>
    <row r="142" spans="3:6" s="16" customFormat="1" x14ac:dyDescent="0.2">
      <c r="C142" s="46"/>
      <c r="D142" s="212"/>
      <c r="E142" s="45"/>
      <c r="F142" s="45"/>
    </row>
    <row r="143" spans="3:6" s="16" customFormat="1" x14ac:dyDescent="0.2">
      <c r="C143" s="46"/>
      <c r="D143" s="209"/>
    </row>
    <row r="144" spans="3:6" s="16" customFormat="1" x14ac:dyDescent="0.2">
      <c r="C144" s="46"/>
      <c r="D144" s="209"/>
    </row>
    <row r="145" spans="2:13" x14ac:dyDescent="0.2">
      <c r="B145" s="16"/>
      <c r="C145" s="46"/>
      <c r="D145" s="209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2:13" x14ac:dyDescent="0.2">
      <c r="C146" s="46"/>
      <c r="D146" s="209"/>
      <c r="E146" s="16"/>
      <c r="F146" s="16"/>
      <c r="G146" s="16"/>
      <c r="H146" s="16"/>
      <c r="I146" s="16"/>
      <c r="J146" s="16"/>
      <c r="K146" s="16"/>
      <c r="L146" s="16"/>
    </row>
    <row r="147" spans="2:13" x14ac:dyDescent="0.2">
      <c r="C147" s="46"/>
      <c r="D147" s="209"/>
      <c r="E147" s="16"/>
      <c r="F147" s="16"/>
      <c r="G147" s="16"/>
      <c r="H147" s="16"/>
      <c r="I147" s="16"/>
      <c r="J147" s="16"/>
      <c r="K147" s="16"/>
      <c r="L147" s="16"/>
    </row>
    <row r="148" spans="2:13" x14ac:dyDescent="0.2">
      <c r="C148" s="46"/>
      <c r="D148" s="209"/>
      <c r="E148" s="16"/>
      <c r="F148" s="16"/>
      <c r="G148" s="16"/>
      <c r="H148" s="16"/>
      <c r="I148" s="16"/>
      <c r="J148" s="16"/>
      <c r="K148" s="16"/>
      <c r="L148" s="16"/>
    </row>
    <row r="149" spans="2:13" x14ac:dyDescent="0.2">
      <c r="C149" s="46"/>
      <c r="D149" s="209"/>
      <c r="E149" s="16"/>
      <c r="F149" s="16"/>
      <c r="G149" s="16"/>
      <c r="H149" s="16"/>
      <c r="I149" s="16"/>
      <c r="J149" s="16"/>
      <c r="K149" s="16"/>
      <c r="L149" s="16"/>
    </row>
    <row r="150" spans="2:13" x14ac:dyDescent="0.2">
      <c r="C150" s="46"/>
      <c r="D150" s="209"/>
      <c r="E150" s="16"/>
      <c r="F150" s="16"/>
      <c r="G150" s="16"/>
      <c r="H150" s="16"/>
      <c r="I150" s="16"/>
      <c r="J150" s="16"/>
      <c r="K150" s="16"/>
      <c r="L150" s="16"/>
    </row>
    <row r="151" spans="2:13" x14ac:dyDescent="0.2">
      <c r="C151" s="46"/>
      <c r="D151" s="209"/>
      <c r="E151" s="16"/>
      <c r="F151" s="16"/>
      <c r="G151" s="16"/>
      <c r="H151" s="16"/>
      <c r="I151" s="16"/>
      <c r="J151" s="16"/>
      <c r="K151" s="16"/>
      <c r="L151" s="16"/>
    </row>
    <row r="152" spans="2:13" x14ac:dyDescent="0.2">
      <c r="C152" s="46"/>
      <c r="D152" s="209"/>
      <c r="E152" s="16"/>
      <c r="F152" s="16"/>
      <c r="G152" s="16"/>
      <c r="H152" s="16"/>
      <c r="I152" s="16"/>
      <c r="J152" s="16"/>
      <c r="K152" s="16"/>
      <c r="L152" s="16"/>
    </row>
    <row r="153" spans="2:13" x14ac:dyDescent="0.2">
      <c r="C153" s="46"/>
      <c r="D153" s="209"/>
      <c r="E153" s="16"/>
      <c r="F153" s="16"/>
      <c r="G153" s="16"/>
      <c r="H153" s="16"/>
      <c r="I153" s="16"/>
      <c r="J153" s="16"/>
      <c r="K153" s="16"/>
      <c r="L153" s="16"/>
    </row>
    <row r="154" spans="2:13" x14ac:dyDescent="0.2">
      <c r="C154" s="46"/>
      <c r="D154" s="209"/>
      <c r="E154" s="16"/>
      <c r="F154" s="16"/>
      <c r="G154" s="16"/>
      <c r="H154" s="16"/>
      <c r="I154" s="16"/>
      <c r="J154" s="16"/>
      <c r="K154" s="16"/>
      <c r="L154" s="16"/>
    </row>
    <row r="155" spans="2:13" x14ac:dyDescent="0.2">
      <c r="C155" s="46"/>
      <c r="D155" s="209"/>
      <c r="E155" s="16"/>
      <c r="F155" s="16"/>
      <c r="G155" s="16"/>
      <c r="H155" s="16"/>
      <c r="I155" s="16"/>
      <c r="J155" s="16"/>
      <c r="K155" s="16"/>
      <c r="L155" s="16"/>
    </row>
    <row r="156" spans="2:13" x14ac:dyDescent="0.2">
      <c r="C156" s="46"/>
      <c r="D156" s="209"/>
      <c r="E156" s="16"/>
      <c r="F156" s="16"/>
      <c r="G156" s="16"/>
      <c r="H156" s="16"/>
      <c r="I156" s="16"/>
      <c r="J156" s="16"/>
      <c r="K156" s="16"/>
      <c r="L156" s="16"/>
    </row>
    <row r="157" spans="2:13" x14ac:dyDescent="0.2">
      <c r="C157" s="46"/>
      <c r="D157" s="209"/>
      <c r="E157" s="16"/>
      <c r="F157" s="16"/>
      <c r="G157" s="16"/>
      <c r="H157" s="16"/>
      <c r="I157" s="16"/>
      <c r="J157" s="16"/>
      <c r="K157" s="16"/>
      <c r="L157" s="16"/>
    </row>
    <row r="158" spans="2:13" x14ac:dyDescent="0.2">
      <c r="C158" s="46"/>
      <c r="D158" s="209"/>
      <c r="E158" s="16"/>
      <c r="F158" s="16"/>
      <c r="G158" s="16"/>
      <c r="H158" s="16"/>
      <c r="I158" s="16"/>
      <c r="J158" s="16"/>
      <c r="K158" s="16"/>
      <c r="L158" s="16"/>
    </row>
    <row r="159" spans="2:13" x14ac:dyDescent="0.2">
      <c r="C159" s="46"/>
      <c r="D159" s="209"/>
      <c r="E159" s="16"/>
      <c r="F159" s="16"/>
      <c r="G159" s="16"/>
      <c r="H159" s="16"/>
      <c r="I159" s="16"/>
      <c r="J159" s="16"/>
      <c r="K159" s="16"/>
      <c r="L159" s="16"/>
    </row>
    <row r="160" spans="2:13" x14ac:dyDescent="0.2">
      <c r="C160" s="46"/>
      <c r="D160" s="209"/>
      <c r="E160" s="16"/>
      <c r="F160" s="16"/>
      <c r="G160" s="16"/>
      <c r="H160" s="16"/>
      <c r="I160" s="16"/>
      <c r="J160" s="16"/>
      <c r="K160" s="16"/>
      <c r="L160" s="16"/>
    </row>
  </sheetData>
  <mergeCells count="111">
    <mergeCell ref="E39:E40"/>
    <mergeCell ref="F39:F40"/>
    <mergeCell ref="G39:G40"/>
    <mergeCell ref="H39:H40"/>
    <mergeCell ref="I39:I40"/>
    <mergeCell ref="C44:C50"/>
    <mergeCell ref="J94:J95"/>
    <mergeCell ref="K94:K95"/>
    <mergeCell ref="L94:L95"/>
    <mergeCell ref="E94:E95"/>
    <mergeCell ref="F94:F95"/>
    <mergeCell ref="G94:G95"/>
    <mergeCell ref="H94:H95"/>
    <mergeCell ref="I94:I95"/>
    <mergeCell ref="K77:K79"/>
    <mergeCell ref="I77:I79"/>
    <mergeCell ref="J77:J79"/>
    <mergeCell ref="I51:I55"/>
    <mergeCell ref="J51:J55"/>
    <mergeCell ref="K51:K55"/>
    <mergeCell ref="E35:E36"/>
    <mergeCell ref="E37:E38"/>
    <mergeCell ref="F35:F36"/>
    <mergeCell ref="G35:G36"/>
    <mergeCell ref="H35:H36"/>
    <mergeCell ref="I35:I36"/>
    <mergeCell ref="J35:J36"/>
    <mergeCell ref="K35:K36"/>
    <mergeCell ref="L35:L36"/>
    <mergeCell ref="F37:F38"/>
    <mergeCell ref="G37:G38"/>
    <mergeCell ref="H37:H38"/>
    <mergeCell ref="I37:I38"/>
    <mergeCell ref="J37:J38"/>
    <mergeCell ref="K37:K38"/>
    <mergeCell ref="L37:L38"/>
    <mergeCell ref="C1:K1"/>
    <mergeCell ref="I58:I60"/>
    <mergeCell ref="C64:C67"/>
    <mergeCell ref="C68:D68"/>
    <mergeCell ref="J58:J60"/>
    <mergeCell ref="G58:G60"/>
    <mergeCell ref="H58:H60"/>
    <mergeCell ref="J44:J48"/>
    <mergeCell ref="F58:F60"/>
    <mergeCell ref="K58:K60"/>
    <mergeCell ref="C62:C63"/>
    <mergeCell ref="C35:C40"/>
    <mergeCell ref="C2:K2"/>
    <mergeCell ref="J7:J9"/>
    <mergeCell ref="K7:K9"/>
    <mergeCell ref="H7:H9"/>
    <mergeCell ref="I7:I9"/>
    <mergeCell ref="E51:E55"/>
    <mergeCell ref="F51:F55"/>
    <mergeCell ref="G51:G55"/>
    <mergeCell ref="H51:H55"/>
    <mergeCell ref="C51:C56"/>
    <mergeCell ref="C57:C61"/>
    <mergeCell ref="J39:J40"/>
    <mergeCell ref="C7:C9"/>
    <mergeCell ref="F7:F9"/>
    <mergeCell ref="E7:E9"/>
    <mergeCell ref="D7:D9"/>
    <mergeCell ref="G7:G9"/>
    <mergeCell ref="C88:C93"/>
    <mergeCell ref="E44:E48"/>
    <mergeCell ref="C14:C16"/>
    <mergeCell ref="C10:C12"/>
    <mergeCell ref="E17:E21"/>
    <mergeCell ref="F17:F21"/>
    <mergeCell ref="G17:G21"/>
    <mergeCell ref="C41:C43"/>
    <mergeCell ref="C23:C25"/>
    <mergeCell ref="C26:C28"/>
    <mergeCell ref="C30:C32"/>
    <mergeCell ref="C33:C34"/>
    <mergeCell ref="C17:C22"/>
    <mergeCell ref="C77:C79"/>
    <mergeCell ref="D77:D79"/>
    <mergeCell ref="E77:E79"/>
    <mergeCell ref="G77:G79"/>
    <mergeCell ref="F77:F79"/>
    <mergeCell ref="C69:K69"/>
    <mergeCell ref="C98:K98"/>
    <mergeCell ref="C99:K99"/>
    <mergeCell ref="K44:K48"/>
    <mergeCell ref="F44:F48"/>
    <mergeCell ref="G44:G48"/>
    <mergeCell ref="H44:H48"/>
    <mergeCell ref="I44:I48"/>
    <mergeCell ref="C96:D96"/>
    <mergeCell ref="E58:E60"/>
    <mergeCell ref="C97:K97"/>
    <mergeCell ref="H77:H79"/>
    <mergeCell ref="C70:K70"/>
    <mergeCell ref="C71:K71"/>
    <mergeCell ref="C80:C83"/>
    <mergeCell ref="C85:C87"/>
    <mergeCell ref="L7:L9"/>
    <mergeCell ref="L44:L48"/>
    <mergeCell ref="L58:L60"/>
    <mergeCell ref="L77:L79"/>
    <mergeCell ref="L51:L55"/>
    <mergeCell ref="H17:H21"/>
    <mergeCell ref="I17:I21"/>
    <mergeCell ref="J17:J21"/>
    <mergeCell ref="K17:K21"/>
    <mergeCell ref="L17:L21"/>
    <mergeCell ref="K39:K40"/>
    <mergeCell ref="L39:L40"/>
  </mergeCells>
  <phoneticPr fontId="0" type="noConversion"/>
  <printOptions horizontalCentered="1"/>
  <pageMargins left="0.45" right="0.37" top="0.35433070866141736" bottom="0.59055118110236227" header="0" footer="0"/>
  <pageSetup paperSize="8" scale="47" orientation="portrait" r:id="rId1"/>
  <headerFooter alignWithMargins="0"/>
  <rowBreaks count="1" manualBreakCount="1">
    <brk id="100" max="15" man="1"/>
  </rowBreaks>
  <drawing r:id="rId2"/>
  <webPublishItems count="1">
    <webPublishItem id="23462" divId="1_1_1_23462" sourceType="range" sourceRef="B6:L158" destinationFile="G:\GPAQ\GPAQ-COMU\Estadístiques internes\LLIBREDA\Lldades 2014\Taules\Apartat 1\1_1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1.2.2</vt:lpstr>
      <vt:lpstr>'1.2.2'!_1Àrea_d_impressió</vt:lpstr>
      <vt:lpstr>'1.2.2'!Área_de_impresión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2011-09-16T08:09:06Z</cp:lastPrinted>
  <dcterms:created xsi:type="dcterms:W3CDTF">2006-07-24T11:40:54Z</dcterms:created>
  <dcterms:modified xsi:type="dcterms:W3CDTF">2015-01-27T16:17:50Z</dcterms:modified>
</cp:coreProperties>
</file>