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Exportar Hoja de Trabajo" sheetId="1" r:id="rId1"/>
    <sheet name="SQL" sheetId="2" r:id="rId2"/>
  </sheets>
  <calcPr calcId="145621"/>
</workbook>
</file>

<file path=xl/calcChain.xml><?xml version="1.0" encoding="utf-8"?>
<calcChain xmlns="http://schemas.openxmlformats.org/spreadsheetml/2006/main">
  <c r="P78" i="1" l="1"/>
  <c r="N78" i="1"/>
  <c r="O78" i="1" s="1"/>
  <c r="L78" i="1"/>
  <c r="J78" i="1"/>
  <c r="F78" i="1"/>
  <c r="E78" i="1"/>
  <c r="D78" i="1"/>
  <c r="Q9" i="1"/>
  <c r="Q10" i="1"/>
  <c r="Q13" i="1"/>
  <c r="Q14" i="1"/>
  <c r="Q16" i="1"/>
  <c r="Q17" i="1"/>
  <c r="Q22" i="1"/>
  <c r="Q23" i="1"/>
  <c r="Q28" i="1"/>
  <c r="Q33" i="1"/>
  <c r="Q38" i="1"/>
  <c r="Q39" i="1"/>
  <c r="Q44" i="1"/>
  <c r="Q58" i="1"/>
  <c r="Q60" i="1"/>
  <c r="Q63" i="1"/>
  <c r="Q65" i="1"/>
  <c r="Q66" i="1"/>
  <c r="Q68" i="1"/>
  <c r="Q69" i="1"/>
  <c r="Q73" i="1"/>
  <c r="Q75" i="1"/>
  <c r="Q76" i="1"/>
  <c r="Q77" i="1"/>
  <c r="O9" i="1"/>
  <c r="O10" i="1"/>
  <c r="O12" i="1"/>
  <c r="O14" i="1"/>
  <c r="O16" i="1"/>
  <c r="O17" i="1"/>
  <c r="O22" i="1"/>
  <c r="O23" i="1"/>
  <c r="O29" i="1"/>
  <c r="O31" i="1"/>
  <c r="O37" i="1"/>
  <c r="O41" i="1"/>
  <c r="O42" i="1"/>
  <c r="O48" i="1"/>
  <c r="O56" i="1"/>
  <c r="O58" i="1"/>
  <c r="O59" i="1"/>
  <c r="O60" i="1"/>
  <c r="O63" i="1"/>
  <c r="O65" i="1"/>
  <c r="O66" i="1"/>
  <c r="O70" i="1"/>
  <c r="O73" i="1"/>
  <c r="O76" i="1"/>
  <c r="O77" i="1"/>
  <c r="M9" i="1"/>
  <c r="M10" i="1"/>
  <c r="M11" i="1"/>
  <c r="M12" i="1"/>
  <c r="M13" i="1"/>
  <c r="M14" i="1"/>
  <c r="M15" i="1"/>
  <c r="M16" i="1"/>
  <c r="M17" i="1"/>
  <c r="M20" i="1"/>
  <c r="M22" i="1"/>
  <c r="M23" i="1"/>
  <c r="M25" i="1"/>
  <c r="M28" i="1"/>
  <c r="M29" i="1"/>
  <c r="M31" i="1"/>
  <c r="M32" i="1"/>
  <c r="M33" i="1"/>
  <c r="M37" i="1"/>
  <c r="M38" i="1"/>
  <c r="M41" i="1"/>
  <c r="M42" i="1"/>
  <c r="M44" i="1"/>
  <c r="M45" i="1"/>
  <c r="M47" i="1"/>
  <c r="M49" i="1"/>
  <c r="M50" i="1"/>
  <c r="M56" i="1"/>
  <c r="M58" i="1"/>
  <c r="M59" i="1"/>
  <c r="M60" i="1"/>
  <c r="M61" i="1"/>
  <c r="M63" i="1"/>
  <c r="M65" i="1"/>
  <c r="M67" i="1"/>
  <c r="M70" i="1"/>
  <c r="M71" i="1"/>
  <c r="M72" i="1"/>
  <c r="M73" i="1"/>
  <c r="M75" i="1"/>
  <c r="M76" i="1"/>
  <c r="M77" i="1"/>
  <c r="K76" i="1"/>
  <c r="K75" i="1"/>
  <c r="K74" i="1"/>
  <c r="K73" i="1"/>
  <c r="K72" i="1"/>
  <c r="K70" i="1"/>
  <c r="K67" i="1"/>
  <c r="K64" i="1"/>
  <c r="K62" i="1"/>
  <c r="K61" i="1"/>
  <c r="K60" i="1"/>
  <c r="K59" i="1"/>
  <c r="K57" i="1"/>
  <c r="K55" i="1"/>
  <c r="K54" i="1"/>
  <c r="K53" i="1"/>
  <c r="K52" i="1"/>
  <c r="K51" i="1"/>
  <c r="K46" i="1"/>
  <c r="K45" i="1"/>
  <c r="K44" i="1"/>
  <c r="K43" i="1"/>
  <c r="K42" i="1"/>
  <c r="K41" i="1"/>
  <c r="K40" i="1"/>
  <c r="K37" i="1"/>
  <c r="K36" i="1"/>
  <c r="K35" i="1"/>
  <c r="K34" i="1"/>
  <c r="K32" i="1"/>
  <c r="K31" i="1"/>
  <c r="K30" i="1"/>
  <c r="K29" i="1"/>
  <c r="K28" i="1"/>
  <c r="K27" i="1"/>
  <c r="K26" i="1"/>
  <c r="K24" i="1"/>
  <c r="K22" i="1"/>
  <c r="K21" i="1"/>
  <c r="K19" i="1"/>
  <c r="K18" i="1"/>
  <c r="K16" i="1"/>
  <c r="K15" i="1"/>
  <c r="K14" i="1"/>
  <c r="K13" i="1"/>
  <c r="K12" i="1"/>
  <c r="K11" i="1"/>
  <c r="K10" i="1"/>
  <c r="K9" i="1"/>
  <c r="K8" i="1"/>
  <c r="Q78" i="1" l="1"/>
  <c r="M78" i="1"/>
  <c r="K78" i="1"/>
</calcChain>
</file>

<file path=xl/sharedStrings.xml><?xml version="1.0" encoding="utf-8"?>
<sst xmlns="http://schemas.openxmlformats.org/spreadsheetml/2006/main" count="360" uniqueCount="106">
  <si>
    <t>200 FME</t>
  </si>
  <si>
    <t>Matemàtica Avançada i Enginyeria Matemàtica</t>
  </si>
  <si>
    <t>210 ETSAB</t>
  </si>
  <si>
    <t>Arquitectura, Energia i Medi Ambient</t>
  </si>
  <si>
    <t>Gestió i Valoració Urbana</t>
  </si>
  <si>
    <t>Paisatgisme</t>
  </si>
  <si>
    <t>Tecnologia a l'Arquitectura</t>
  </si>
  <si>
    <t>Teoria i Història de l'Arquitectura</t>
  </si>
  <si>
    <t>Teoria i Pràctica del Projecte d'Arquitectura</t>
  </si>
  <si>
    <t>Urbanisme</t>
  </si>
  <si>
    <t>220 ETSEIAT</t>
  </si>
  <si>
    <t>Enginyeria de Sistemes Automàtics i Electrònica Industrial</t>
  </si>
  <si>
    <t>Enginyeria d'Organització</t>
  </si>
  <si>
    <t>230 ETSETB</t>
  </si>
  <si>
    <t>Enginyeria de Telecomunicació</t>
  </si>
  <si>
    <t>Enginyeria Telemàtica</t>
  </si>
  <si>
    <t>Erasmus Mundus en Enginyeria Fotònica, Nanofotònica i Biofotònica</t>
  </si>
  <si>
    <t>Recerca en Tecnologies de la Informació i la Comunicació</t>
  </si>
  <si>
    <t>Tecnologies de la Informació i la Comunicació</t>
  </si>
  <si>
    <t>240 ETSEIB</t>
  </si>
  <si>
    <t>Enginyeria Biotecnològica</t>
  </si>
  <si>
    <t>Enginyeria Nuclear</t>
  </si>
  <si>
    <t>Enginyeria Química</t>
  </si>
  <si>
    <t>Logística, Transport i Mobilitat</t>
  </si>
  <si>
    <t>Polímers i Biopolímers</t>
  </si>
  <si>
    <t>Recerca en Enginyeria de Processos Químics</t>
  </si>
  <si>
    <t>Seguretat i Salut en el Treball: Prevenció de Riscos Laborals</t>
  </si>
  <si>
    <t>250 ETSECCPB</t>
  </si>
  <si>
    <t>Enginyeria Ambiental</t>
  </si>
  <si>
    <t>Enginyeria Civil</t>
  </si>
  <si>
    <t>Enginyeria de Camins, Canals i Ports</t>
  </si>
  <si>
    <t>Enginyeria Estructural i de la Construcció</t>
  </si>
  <si>
    <t>Erasmus Mundus en Anàlisi Estructural de Monuments i Construccions Històriques (SAHC)</t>
  </si>
  <si>
    <t>Recursos Hídrics</t>
  </si>
  <si>
    <t>270 FIB</t>
  </si>
  <si>
    <t>Arquitectura de Computadors, Xarxes i Sistemes</t>
  </si>
  <si>
    <t>Computació</t>
  </si>
  <si>
    <t>Enginyeria Informàtica</t>
  </si>
  <si>
    <t>Erasmus Mundus en Computació Distribuïda</t>
  </si>
  <si>
    <t>Erasmus Mundus en Mineria de Dades i Gestió del Coneixement</t>
  </si>
  <si>
    <t>Erasmus Mundus en Tecnologies de la Informació per a la Intel·ligència Empresarial</t>
  </si>
  <si>
    <t>Innovació i Recerca en Informàtica</t>
  </si>
  <si>
    <t>Tecnologies de la Informació</t>
  </si>
  <si>
    <t>300 EETAC</t>
  </si>
  <si>
    <t>310 EPSEB</t>
  </si>
  <si>
    <t>Edificació</t>
  </si>
  <si>
    <t>320 EET</t>
  </si>
  <si>
    <t>Enginyeria de Tecnologies de Materials Fibrosos</t>
  </si>
  <si>
    <t>Enginyeria Tèxtil, Paperera i Gràfica</t>
  </si>
  <si>
    <t>330 EPSEM</t>
  </si>
  <si>
    <t>Enginyeria de Mines</t>
  </si>
  <si>
    <t>Enginyeria dels Recursos Naturals</t>
  </si>
  <si>
    <t>370 FOOT</t>
  </si>
  <si>
    <t>390 ESAB</t>
  </si>
  <si>
    <t>Agricultura per al Desenvolupament</t>
  </si>
  <si>
    <t>Sistemes Agrícoles Periurbans</t>
  </si>
  <si>
    <t>410 ICE</t>
  </si>
  <si>
    <t>Formació del Professorat d'Educació Secundària Obligatòria i Batxillerat, Formació Professional i Ensenyament d'Idiomes</t>
  </si>
  <si>
    <t>480 IS.UPC</t>
  </si>
  <si>
    <t>Sostenibilitat</t>
  </si>
  <si>
    <t>Tecnologia per al Desenvolupament Humà i la Cooperació</t>
  </si>
  <si>
    <t>708 ETCG</t>
  </si>
  <si>
    <t>Enginyeria del Terreny i Enginyeria Sismica</t>
  </si>
  <si>
    <t>820 EUETIB</t>
  </si>
  <si>
    <t>Enginyeria en Energia</t>
  </si>
  <si>
    <t>860 EEI</t>
  </si>
  <si>
    <t>Enginyeria del Cuir</t>
  </si>
  <si>
    <t>SELECT umm.curs_academic "Curs Academic",
      ue.codi_upc || ' ' || ue.sigles "Centre", 
      nucli_said.gen_text_dicc_programes_format(pro.nom,1) "Estudi",
      pro.especialitat_programa,
      pro.codi_dgu "Codi DGU",
      SUM(DECODE(umm.sexe, 'H', 1, 0)) "Titulats Homes", 
      SUM(DECODE(umm.sexe, 'D', 1, 0)) "Titulats Dones", 
      COUNT (*) "Titulats Total",
      SUM(DECODE(tm.te_mob, 1, 1, 0)) "Titulats amb quad estranger", 
      ROUND(SUM(DECODE(tm.te_mob, 1, 1, 0))*100/COUNT (*),2) "% Titulats amb quad estranger",
      ROUND(SUM(GREATEST(TO_NUMBER('20'||substr(umm.curs_academic,1,2))-umm.any_inici_titulacio+1,DECODE(pro.tipus_organitzacio,'A',pro.duracio,pro.duracio/2)))/COUNT(*),2) "Mitjana Permanencia",
      SUM(CASE WHEN TO_NUMBER('20'||substr(umm.curs_academic,1,2))-umm.any_inici_titulacio+1-DECODE(pro.tipus_organitzacio,'A',pro.duracio,pro.duracio/2)&lt;=0.5 THEN 1 ELSE 0 END) "Titulat TP",
      ROUND(SUM(CASE WHEN TO_NUMBER('20'||substr(umm.curs_academic,1,2))-umm.any_inici_titulacio+1-DECODE(pro.tipus_organitzacio,'A',pro.duracio,pro.duracio/2)&lt;=0.5 THEN 1 ELSE 0 END)*100/COUNT(*),2) "% Titulat TP",
      SUM(CASE WHEN TO_NUMBER('20'||substr(umm.curs_academic,1,2))-umm.any_inici_titulacio+1-DECODE(pro.tipus_organitzacio,'A',pro.duracio,pro.duracio/2) IN (1,1.5,2.5) THEN 1 ELSE 0 END) "Titulat TP+1",
      ROUND(SUM(CASE WHEN TO_NUMBER('20'||substr(umm.curs_academic,1,2))-umm.any_inici_titulacio+1-DECODE(pro.tipus_organitzacio,'A',pro.duracio,pro.duracio/2) IN (1,1.5,2.5) THEN 1 ELSE 0 END)*100/COUNT(*),2) "% Titulat TP+1",
      SUM(CASE WHEN TO_NUMBER('20'||substr(umm.curs_academic,1,2))-umm.any_inici_titulacio+1-DECODE(pro.tipus_organitzacio,'A',pro.duracio,pro.duracio/2) IN (2,3.5) THEN 1 ELSE 0 END) "Titulat TP+2",
      ROUND(SUM(CASE WHEN TO_NUMBER('20'||substr(umm.curs_academic,1,2))-umm.any_inici_titulacio+1-DECODE(pro.tipus_organitzacio,'A',pro.duracio,pro.duracio/2) IN (2,3.5) THEN 1 ELSE 0 END)*100/COUNT(*),2) "% Titulat TP+2",
      SUM(CASE WHEN ((TO_NUMBER('20'||substr(umm.curs_academic,1,2))-umm.any_inici_titulacio+1-DECODE(pro.tipus_organitzacio,'A',pro.duracio,pro.duracio/2)=3) OR (TO_NUMBER('20'||substr(umm.curs_academic,1,2))-umm.any_inici_titulacio+1-DECODE(pro.tipus_organitzacio,'A',pro.duracio,pro.duracio/2)&gt;=4)) THEN 1 ELSE 0 END) "Titulat TP+3 o Mes",
      ROUND(SUM(CASE WHEN ((TO_NUMBER('20'||substr(umm.curs_academic,1,2))-umm.any_inici_titulacio+1-DECODE(pro.tipus_organitzacio,'A',pro.duracio,pro.duracio/2)=3) OR (TO_NUMBER('20'||substr(umm.curs_academic,1,2))-umm.any_inici_titulacio+1-DECODE(pro.tipus_organitzacio,'A',pro.duracio,pro.duracio/2)&gt;=4)) THEN 1 ELSE 0 END)*100/COUNT(*),2) "% Titulat TP+3 o Mes",
      ROUND(SUM(umm.nota_mitjana_expedient)/(COUNT(*)*100),3) "Nota Mitjana"
      --ROUND(SUM(CASE WHEN TO_NUMBER('20'||substr(umm.curs_academic,1,2))-umm.any_inici+1-DECODE(pro.tipus_organitzacio,'A',pro.duracio,pro.duracio/2) IN (2,3.5) THEN 1 ELSE 0 END)*100/COUNT(*),2) "% Titulat TP+3 o Mes",
      --SUM(DECODE(TO_NUMBER('20'||substr(umm.curs_academic,1,2))-umm.any_inici+1-DECODE(pro.tipus_organitzacio,'A',pro.duracio,pro.duracio/2),1,1,0)) "Titulat TP+1",
      --ROUND(SUM(DECODE(TO_NUMBER('20'||substr(umm.curs_academic,1,2))-umm.any_inici+1-DECODE(pro.tipus_organitzacio,'A',pro.duracio,pro.duracio/2),1,1,0))*100/COUNT(*),2) "% Titulat TP+1",
      --SUM(DECODE(TO_NUMBER('20'||substr(umm.curs_academic,1,2))-umm.any_inici+1-DECODE(pro.tipus_organitzacio,'A',pro.duracio,pro.duracio/2),2,1,0)) "Titulat TP+2",
      --ROUND(SUM(DECODE(TO_NUMBER('20'||substr(umm.curs_academic,1,2))-umm.any_inici+1-DECODE(pro.tipus_organitzacio,'A',pro.duracio,pro.duracio/2),2,1,0))*100/COUNT(*),2) "% Titulat TP+2",
      --SUM(CASE WHEN TO_NUMBER('20'||substr(umm.curs_academic,1,2))-umm.any_inici+1-DECODE(pro.tipus_organitzacio, 'A', pro.duracio, pro.duracio/2)&gt;=3 THEN 1 ELSE 0 END) "Titulat TP+3 o Mes",
      --ROUND(SUM(CASE WHEN TO_NUMBER('20'||substr(umm.curs_academic,1,2))-umm.any_inici+1-DECODE(pro.tipus_organitzacio,'A',pro.duracio,pro.duracio/2)&gt;=3 THEN 1 ELSE 0 END)*100/COUNT(*),2) "% Titulat TP o Mes"
FROM uneix_ren_master umm, nucli_said.expedients exp, nucli_said.prog_centres pc, nucli_said.unitats_estructurals ue, 
      nucli_said.programes pro, nucli_said.dicc_programes dp, titulats_mobilitat_masters tm
WHERE exp.codi=umm.codi_expedient
      AND pc.pro_codi=exp.pro_codi AND pc.tipus_prog_centre='R'
      AND ue.codi=pc.cen_ue_codi
      AND pro.codi=exp.pro_codi
      AND dp.codi=pro.nom AND dp.idioma='1'
      AND tm.codi_exp=umm.codi_expedient
      AND tm.curs_titulat=TO_NUMBER('20' || SUBSTR(umm.curs_academic,1,2))
      AND umm.estudiant_titulat='S'
      AND umm.curs_academic='13-14'
GROUP BY umm.curs_academic, ue.codi_upc || ' ' || ue.sigles, nucli_said.gen_text_dicc_programes_format(pro.nom,1), pro.especialitat_programa, pro.codi_dgu
ORDER BY "Curs Academic", "Centre", "Estudi"</t>
  </si>
  <si>
    <t>Enginyeria d'Organització (modalitat anglès)</t>
  </si>
  <si>
    <t>Enginyeria d'Organització (modalitat presencial)</t>
  </si>
  <si>
    <t>Fotònica (Pla 2009)</t>
  </si>
  <si>
    <t>Màster Universitari Erasmus Mundus en Recerca en Tecnologies de la Informació i la Comunicació (MERIT)</t>
  </si>
  <si>
    <t>Automàtica i Robòtica (Pla 2012)</t>
  </si>
  <si>
    <t>Automàtica i Robòtica (Pla 2006)</t>
  </si>
  <si>
    <t>Ciència i Enginyeria de Materials (Pla 2006)</t>
  </si>
  <si>
    <t>Mètodes Numèrics en Enginyeria (Pla 2012)</t>
  </si>
  <si>
    <t>Mètodes Numèrics en Enginyeria (Pla 2007)</t>
  </si>
  <si>
    <t>Intel·ligència Artificial (Pla 2006)</t>
  </si>
  <si>
    <t>Intel·ligència Artificial (Pla 2012)</t>
  </si>
  <si>
    <t>Ciència i Tecnologia Aeroespacial (Pla 2007)</t>
  </si>
  <si>
    <t>Enginyeria i Gestió de les Telecomunicacions (MASTEAM)</t>
  </si>
  <si>
    <t>Optometria i Ciències de la Visió (Pla 2007)</t>
  </si>
  <si>
    <t>Optometria i Ciències de la Visió (Pla 2012)</t>
  </si>
  <si>
    <t>Fotònica (Pla 2013)</t>
  </si>
  <si>
    <t>Estadística i Investigació Operativa (Pla 2013)</t>
  </si>
  <si>
    <t>Estadística i Investigació Operativa (Pla 2009)</t>
  </si>
  <si>
    <t>Enginyeria Electrònica (Pla 2009)</t>
  </si>
  <si>
    <t>Unitat responsable</t>
  </si>
  <si>
    <t>Durada dels estudis</t>
  </si>
  <si>
    <r>
      <t>Mitjana de permanència </t>
    </r>
    <r>
      <rPr>
        <b/>
        <sz val="8"/>
        <color rgb="FFFFFFFF"/>
        <rFont val="Arial"/>
        <family val="2"/>
      </rPr>
      <t>(1)</t>
    </r>
  </si>
  <si>
    <t>% de titulades/ats en funció de la durada dels estudis</t>
  </si>
  <si>
    <t>Temps previst</t>
  </si>
  <si>
    <t>1 any més del temps previst</t>
  </si>
  <si>
    <t>2 anys més del temps previst</t>
  </si>
  <si>
    <t>3 o més anys més del temps previst</t>
  </si>
  <si>
    <t>Homes</t>
  </si>
  <si>
    <t>Dones</t>
  </si>
  <si>
    <t>Total</t>
  </si>
  <si>
    <t>% titulats amb una estada a l'estranger</t>
  </si>
  <si>
    <t>Nombre </t>
  </si>
  <si>
    <t>%</t>
  </si>
  <si>
    <t>Nota mitjana</t>
  </si>
  <si>
    <t>Titulades/ats 2013-2014</t>
  </si>
  <si>
    <t>-</t>
  </si>
  <si>
    <t>Nom de l'estudi</t>
  </si>
  <si>
    <t>(1) Aquesta mitjana s'ha estimat considerant totes les titulades/ats i s'obté de dividir els cursos acumulats pel nombre de titulades/ats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</si>
</sst>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.0%"/>
    <numFmt numFmtId="170" formatCode="_(#,##0_);_(\(#,##0\);_(&quot;-&quot;_);_(@_)"/>
    <numFmt numFmtId="172" formatCode="_(#,##0.00_);_(\(#,##0.00\);_(&quot;-&quot;_);_(@_)"/>
    <numFmt numFmtId="173" formatCode="_(#,##0.000_);_(\(#,##0.000\);_(&quot;-&quot;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10"/>
      <color theme="4" tint="-0.499984740745262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8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  <xf numFmtId="170" fontId="5" fillId="3" borderId="1" xfId="0" applyNumberFormat="1" applyFont="1" applyFill="1" applyBorder="1" applyAlignment="1">
      <alignment horizontal="right" vertical="center"/>
    </xf>
    <xf numFmtId="168" fontId="5" fillId="3" borderId="1" xfId="1" applyNumberFormat="1" applyFont="1" applyFill="1" applyBorder="1" applyAlignment="1">
      <alignment horizontal="right" vertical="center"/>
    </xf>
    <xf numFmtId="173" fontId="5" fillId="3" borderId="1" xfId="0" applyNumberFormat="1" applyFont="1" applyFill="1" applyBorder="1" applyAlignment="1">
      <alignment horizontal="right" vertical="center"/>
    </xf>
    <xf numFmtId="172" fontId="5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170" fontId="5" fillId="4" borderId="1" xfId="0" applyNumberFormat="1" applyFont="1" applyFill="1" applyBorder="1" applyAlignment="1">
      <alignment horizontal="right" vertical="center"/>
    </xf>
    <xf numFmtId="168" fontId="5" fillId="4" borderId="1" xfId="1" applyNumberFormat="1" applyFont="1" applyFill="1" applyBorder="1" applyAlignment="1">
      <alignment horizontal="right" vertical="center"/>
    </xf>
    <xf numFmtId="173" fontId="5" fillId="4" borderId="1" xfId="0" applyNumberFormat="1" applyFont="1" applyFill="1" applyBorder="1" applyAlignment="1">
      <alignment horizontal="right" vertical="center"/>
    </xf>
    <xf numFmtId="172" fontId="5" fillId="4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7" fillId="5" borderId="1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170" fontId="2" fillId="5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8" fontId="5" fillId="3" borderId="1" xfId="1" quotePrefix="1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0"/>
  <sheetViews>
    <sheetView showGridLines="0" tabSelected="1" topLeftCell="A40" zoomScaleNormal="100" workbookViewId="0">
      <selection activeCell="C71" sqref="C71"/>
    </sheetView>
  </sheetViews>
  <sheetFormatPr baseColWidth="10" defaultColWidth="9.140625" defaultRowHeight="15" x14ac:dyDescent="0.25"/>
  <cols>
    <col min="1" max="1" width="0.5703125" style="3" customWidth="1"/>
    <col min="2" max="2" width="16.140625" style="3" customWidth="1"/>
    <col min="3" max="3" width="60.5703125" style="40" customWidth="1"/>
    <col min="4" max="4" width="9.140625" style="3"/>
    <col min="5" max="5" width="10.7109375" style="3" customWidth="1"/>
    <col min="6" max="6" width="9.140625" style="3"/>
    <col min="7" max="7" width="14.28515625" style="3" customWidth="1"/>
    <col min="8" max="8" width="9.140625" style="3"/>
    <col min="9" max="9" width="13" style="3" customWidth="1"/>
    <col min="10" max="17" width="9.140625" style="3"/>
    <col min="18" max="18" width="0.5703125" style="3" customWidth="1"/>
    <col min="19" max="16384" width="9.140625" style="3"/>
  </cols>
  <sheetData>
    <row r="2" spans="1:18" ht="3.75" customHeight="1" x14ac:dyDescent="0.25">
      <c r="A2" s="19"/>
      <c r="B2" s="20"/>
      <c r="C2" s="3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15" customHeight="1" x14ac:dyDescent="0.25">
      <c r="A3" s="22"/>
      <c r="B3" s="1" t="s">
        <v>87</v>
      </c>
      <c r="C3" s="16" t="s">
        <v>104</v>
      </c>
      <c r="D3" s="1" t="s">
        <v>102</v>
      </c>
      <c r="E3" s="1"/>
      <c r="F3" s="1"/>
      <c r="G3" s="1"/>
      <c r="H3" s="1"/>
      <c r="I3" s="1" t="s">
        <v>88</v>
      </c>
      <c r="J3" s="1"/>
      <c r="K3" s="1"/>
      <c r="L3" s="1"/>
      <c r="M3" s="1"/>
      <c r="N3" s="1"/>
      <c r="O3" s="1"/>
      <c r="P3" s="1"/>
      <c r="Q3" s="1"/>
      <c r="R3" s="23"/>
    </row>
    <row r="4" spans="1:18" ht="15" customHeight="1" x14ac:dyDescent="0.25">
      <c r="A4" s="22"/>
      <c r="B4" s="1"/>
      <c r="C4" s="17"/>
      <c r="D4" s="1"/>
      <c r="E4" s="1"/>
      <c r="F4" s="1"/>
      <c r="G4" s="1"/>
      <c r="H4" s="1"/>
      <c r="I4" s="1" t="s">
        <v>89</v>
      </c>
      <c r="J4" s="1" t="s">
        <v>90</v>
      </c>
      <c r="K4" s="1"/>
      <c r="L4" s="1"/>
      <c r="M4" s="1"/>
      <c r="N4" s="1"/>
      <c r="O4" s="1"/>
      <c r="P4" s="1"/>
      <c r="Q4" s="1"/>
      <c r="R4" s="23"/>
    </row>
    <row r="5" spans="1:18" x14ac:dyDescent="0.25">
      <c r="A5" s="22"/>
      <c r="B5" s="1"/>
      <c r="C5" s="17"/>
      <c r="D5" s="1"/>
      <c r="E5" s="1"/>
      <c r="F5" s="1"/>
      <c r="G5" s="1"/>
      <c r="H5" s="1"/>
      <c r="I5" s="1"/>
      <c r="J5" s="1" t="s">
        <v>91</v>
      </c>
      <c r="K5" s="1"/>
      <c r="L5" s="1" t="s">
        <v>92</v>
      </c>
      <c r="M5" s="1"/>
      <c r="N5" s="1" t="s">
        <v>93</v>
      </c>
      <c r="O5" s="1"/>
      <c r="P5" s="1" t="s">
        <v>94</v>
      </c>
      <c r="Q5" s="1"/>
      <c r="R5" s="23"/>
    </row>
    <row r="6" spans="1:18" ht="22.5" customHeight="1" x14ac:dyDescent="0.25">
      <c r="A6" s="22"/>
      <c r="B6" s="1"/>
      <c r="C6" s="17"/>
      <c r="D6" s="1" t="s">
        <v>95</v>
      </c>
      <c r="E6" s="1" t="s">
        <v>96</v>
      </c>
      <c r="F6" s="1" t="s">
        <v>97</v>
      </c>
      <c r="G6" s="1" t="s">
        <v>98</v>
      </c>
      <c r="H6" s="1" t="s">
        <v>101</v>
      </c>
      <c r="I6" s="1"/>
      <c r="J6" s="1"/>
      <c r="K6" s="1"/>
      <c r="L6" s="1"/>
      <c r="M6" s="1"/>
      <c r="N6" s="1"/>
      <c r="O6" s="1"/>
      <c r="P6" s="1"/>
      <c r="Q6" s="1"/>
      <c r="R6" s="23"/>
    </row>
    <row r="7" spans="1:18" ht="26.25" customHeight="1" x14ac:dyDescent="0.25">
      <c r="A7" s="22"/>
      <c r="B7" s="1"/>
      <c r="C7" s="18"/>
      <c r="D7" s="1"/>
      <c r="E7" s="1"/>
      <c r="F7" s="1"/>
      <c r="G7" s="1"/>
      <c r="H7" s="1"/>
      <c r="I7" s="1"/>
      <c r="J7" s="2" t="s">
        <v>99</v>
      </c>
      <c r="K7" s="2" t="s">
        <v>100</v>
      </c>
      <c r="L7" s="2" t="s">
        <v>99</v>
      </c>
      <c r="M7" s="2" t="s">
        <v>100</v>
      </c>
      <c r="N7" s="2" t="s">
        <v>99</v>
      </c>
      <c r="O7" s="2" t="s">
        <v>100</v>
      </c>
      <c r="P7" s="2" t="s">
        <v>99</v>
      </c>
      <c r="Q7" s="2" t="s">
        <v>100</v>
      </c>
      <c r="R7" s="23"/>
    </row>
    <row r="8" spans="1:18" ht="19.5" customHeight="1" x14ac:dyDescent="0.25">
      <c r="A8" s="22"/>
      <c r="B8" s="4" t="s">
        <v>0</v>
      </c>
      <c r="C8" s="37" t="s">
        <v>84</v>
      </c>
      <c r="D8" s="5">
        <v>2</v>
      </c>
      <c r="E8" s="5">
        <v>11</v>
      </c>
      <c r="F8" s="5">
        <v>13</v>
      </c>
      <c r="G8" s="6">
        <v>7.6923076923076927E-2</v>
      </c>
      <c r="H8" s="7">
        <v>8.1989999999999998</v>
      </c>
      <c r="I8" s="8">
        <v>1.5</v>
      </c>
      <c r="J8" s="5">
        <v>13</v>
      </c>
      <c r="K8" s="6">
        <f>J8/F8</f>
        <v>1</v>
      </c>
      <c r="L8" s="5">
        <v>0</v>
      </c>
      <c r="M8" s="6" t="s">
        <v>103</v>
      </c>
      <c r="N8" s="5">
        <v>0</v>
      </c>
      <c r="O8" s="6" t="s">
        <v>103</v>
      </c>
      <c r="P8" s="5">
        <v>0</v>
      </c>
      <c r="Q8" s="6" t="s">
        <v>103</v>
      </c>
      <c r="R8" s="23"/>
    </row>
    <row r="9" spans="1:18" ht="19.5" customHeight="1" x14ac:dyDescent="0.25">
      <c r="A9" s="22"/>
      <c r="B9" s="9" t="s">
        <v>0</v>
      </c>
      <c r="C9" s="38" t="s">
        <v>85</v>
      </c>
      <c r="D9" s="10">
        <v>11</v>
      </c>
      <c r="E9" s="10">
        <v>21</v>
      </c>
      <c r="F9" s="10">
        <v>32</v>
      </c>
      <c r="G9" s="11">
        <v>3.125E-2</v>
      </c>
      <c r="H9" s="12">
        <v>8.0329999999999995</v>
      </c>
      <c r="I9" s="13">
        <v>3.81</v>
      </c>
      <c r="J9" s="10">
        <v>6</v>
      </c>
      <c r="K9" s="11">
        <f t="shared" ref="K9:K72" si="0">J9/F9</f>
        <v>0.1875</v>
      </c>
      <c r="L9" s="10">
        <v>10</v>
      </c>
      <c r="M9" s="11">
        <f t="shared" ref="M9:M72" si="1">L9/F9</f>
        <v>0.3125</v>
      </c>
      <c r="N9" s="10">
        <v>6</v>
      </c>
      <c r="O9" s="11">
        <f t="shared" ref="O9:O70" si="2">N9/F9</f>
        <v>0.1875</v>
      </c>
      <c r="P9" s="10">
        <v>10</v>
      </c>
      <c r="Q9" s="11">
        <f t="shared" ref="Q9:Q69" si="3">P9/F9</f>
        <v>0.3125</v>
      </c>
      <c r="R9" s="23"/>
    </row>
    <row r="10" spans="1:18" ht="19.5" customHeight="1" x14ac:dyDescent="0.25">
      <c r="A10" s="22"/>
      <c r="B10" s="4" t="s">
        <v>0</v>
      </c>
      <c r="C10" s="37" t="s">
        <v>1</v>
      </c>
      <c r="D10" s="5">
        <v>12</v>
      </c>
      <c r="E10" s="5">
        <v>12</v>
      </c>
      <c r="F10" s="5">
        <v>24</v>
      </c>
      <c r="G10" s="6" t="s">
        <v>103</v>
      </c>
      <c r="H10" s="7">
        <v>8.3580000000000005</v>
      </c>
      <c r="I10" s="8">
        <v>1.71</v>
      </c>
      <c r="J10" s="5">
        <v>13</v>
      </c>
      <c r="K10" s="6">
        <f t="shared" si="0"/>
        <v>0.54166666666666663</v>
      </c>
      <c r="L10" s="5">
        <v>6</v>
      </c>
      <c r="M10" s="6">
        <f t="shared" si="1"/>
        <v>0.25</v>
      </c>
      <c r="N10" s="5">
        <v>4</v>
      </c>
      <c r="O10" s="6">
        <f t="shared" si="2"/>
        <v>0.16666666666666666</v>
      </c>
      <c r="P10" s="5">
        <v>1</v>
      </c>
      <c r="Q10" s="6">
        <f t="shared" si="3"/>
        <v>4.1666666666666664E-2</v>
      </c>
      <c r="R10" s="23"/>
    </row>
    <row r="11" spans="1:18" ht="19.5" customHeight="1" x14ac:dyDescent="0.25">
      <c r="A11" s="22"/>
      <c r="B11" s="9" t="s">
        <v>2</v>
      </c>
      <c r="C11" s="38" t="s">
        <v>3</v>
      </c>
      <c r="D11" s="10">
        <v>12</v>
      </c>
      <c r="E11" s="10">
        <v>13</v>
      </c>
      <c r="F11" s="10">
        <v>25</v>
      </c>
      <c r="G11" s="11" t="s">
        <v>103</v>
      </c>
      <c r="H11" s="12">
        <v>8.3629999999999995</v>
      </c>
      <c r="I11" s="13">
        <v>1.08</v>
      </c>
      <c r="J11" s="10">
        <v>23</v>
      </c>
      <c r="K11" s="11">
        <f t="shared" si="0"/>
        <v>0.92</v>
      </c>
      <c r="L11" s="10">
        <v>2</v>
      </c>
      <c r="M11" s="11">
        <f t="shared" si="1"/>
        <v>0.08</v>
      </c>
      <c r="N11" s="10">
        <v>0</v>
      </c>
      <c r="O11" s="11" t="s">
        <v>103</v>
      </c>
      <c r="P11" s="10">
        <v>0</v>
      </c>
      <c r="Q11" s="11" t="s">
        <v>103</v>
      </c>
      <c r="R11" s="23"/>
    </row>
    <row r="12" spans="1:18" ht="19.5" customHeight="1" x14ac:dyDescent="0.25">
      <c r="A12" s="22"/>
      <c r="B12" s="4" t="s">
        <v>2</v>
      </c>
      <c r="C12" s="37" t="s">
        <v>4</v>
      </c>
      <c r="D12" s="5">
        <v>9</v>
      </c>
      <c r="E12" s="5">
        <v>14</v>
      </c>
      <c r="F12" s="5">
        <v>23</v>
      </c>
      <c r="G12" s="6" t="s">
        <v>103</v>
      </c>
      <c r="H12" s="7">
        <v>8.2899999999999991</v>
      </c>
      <c r="I12" s="8">
        <v>1.3</v>
      </c>
      <c r="J12" s="5">
        <v>17</v>
      </c>
      <c r="K12" s="6">
        <f t="shared" si="0"/>
        <v>0.73913043478260865</v>
      </c>
      <c r="L12" s="5">
        <v>5</v>
      </c>
      <c r="M12" s="6">
        <f t="shared" si="1"/>
        <v>0.21739130434782608</v>
      </c>
      <c r="N12" s="5">
        <v>1</v>
      </c>
      <c r="O12" s="6">
        <f t="shared" si="2"/>
        <v>4.3478260869565216E-2</v>
      </c>
      <c r="P12" s="5">
        <v>0</v>
      </c>
      <c r="Q12" s="6" t="s">
        <v>103</v>
      </c>
      <c r="R12" s="23"/>
    </row>
    <row r="13" spans="1:18" ht="19.5" customHeight="1" x14ac:dyDescent="0.25">
      <c r="A13" s="22"/>
      <c r="B13" s="9" t="s">
        <v>2</v>
      </c>
      <c r="C13" s="38" t="s">
        <v>5</v>
      </c>
      <c r="D13" s="10">
        <v>10</v>
      </c>
      <c r="E13" s="10">
        <v>14</v>
      </c>
      <c r="F13" s="10">
        <v>24</v>
      </c>
      <c r="G13" s="11">
        <v>0.16666666666666666</v>
      </c>
      <c r="H13" s="12">
        <v>6.9180000000000001</v>
      </c>
      <c r="I13" s="13">
        <v>2.67</v>
      </c>
      <c r="J13" s="10">
        <v>16</v>
      </c>
      <c r="K13" s="11">
        <f t="shared" si="0"/>
        <v>0.66666666666666663</v>
      </c>
      <c r="L13" s="10">
        <v>5</v>
      </c>
      <c r="M13" s="11">
        <f t="shared" si="1"/>
        <v>0.20833333333333334</v>
      </c>
      <c r="N13" s="10">
        <v>0</v>
      </c>
      <c r="O13" s="11" t="s">
        <v>103</v>
      </c>
      <c r="P13" s="10">
        <v>3</v>
      </c>
      <c r="Q13" s="11">
        <f t="shared" si="3"/>
        <v>0.125</v>
      </c>
      <c r="R13" s="23"/>
    </row>
    <row r="14" spans="1:18" ht="19.5" customHeight="1" x14ac:dyDescent="0.25">
      <c r="A14" s="22"/>
      <c r="B14" s="4" t="s">
        <v>2</v>
      </c>
      <c r="C14" s="37" t="s">
        <v>6</v>
      </c>
      <c r="D14" s="5">
        <v>32</v>
      </c>
      <c r="E14" s="5">
        <v>25</v>
      </c>
      <c r="F14" s="5">
        <v>57</v>
      </c>
      <c r="G14" s="6" t="s">
        <v>103</v>
      </c>
      <c r="H14" s="7">
        <v>7.5629999999999997</v>
      </c>
      <c r="I14" s="8">
        <v>2.5099999999999998</v>
      </c>
      <c r="J14" s="5">
        <v>35</v>
      </c>
      <c r="K14" s="6">
        <f t="shared" si="0"/>
        <v>0.61403508771929827</v>
      </c>
      <c r="L14" s="5">
        <v>17</v>
      </c>
      <c r="M14" s="6">
        <f t="shared" si="1"/>
        <v>0.2982456140350877</v>
      </c>
      <c r="N14" s="5">
        <v>4</v>
      </c>
      <c r="O14" s="6">
        <f t="shared" si="2"/>
        <v>7.0175438596491224E-2</v>
      </c>
      <c r="P14" s="5">
        <v>1</v>
      </c>
      <c r="Q14" s="6">
        <f t="shared" si="3"/>
        <v>1.7543859649122806E-2</v>
      </c>
      <c r="R14" s="23"/>
    </row>
    <row r="15" spans="1:18" ht="19.5" customHeight="1" x14ac:dyDescent="0.25">
      <c r="A15" s="22"/>
      <c r="B15" s="9" t="s">
        <v>2</v>
      </c>
      <c r="C15" s="38" t="s">
        <v>7</v>
      </c>
      <c r="D15" s="10">
        <v>3</v>
      </c>
      <c r="E15" s="10">
        <v>4</v>
      </c>
      <c r="F15" s="10">
        <v>7</v>
      </c>
      <c r="G15" s="11" t="s">
        <v>103</v>
      </c>
      <c r="H15" s="12">
        <v>8.48</v>
      </c>
      <c r="I15" s="13">
        <v>1.86</v>
      </c>
      <c r="J15" s="10">
        <v>1</v>
      </c>
      <c r="K15" s="11">
        <f t="shared" si="0"/>
        <v>0.14285714285714285</v>
      </c>
      <c r="L15" s="10">
        <v>6</v>
      </c>
      <c r="M15" s="11">
        <f t="shared" si="1"/>
        <v>0.8571428571428571</v>
      </c>
      <c r="N15" s="10">
        <v>0</v>
      </c>
      <c r="O15" s="11" t="s">
        <v>103</v>
      </c>
      <c r="P15" s="10">
        <v>0</v>
      </c>
      <c r="Q15" s="11" t="s">
        <v>103</v>
      </c>
      <c r="R15" s="23"/>
    </row>
    <row r="16" spans="1:18" ht="19.5" customHeight="1" x14ac:dyDescent="0.25">
      <c r="A16" s="22"/>
      <c r="B16" s="4" t="s">
        <v>2</v>
      </c>
      <c r="C16" s="37" t="s">
        <v>8</v>
      </c>
      <c r="D16" s="5">
        <v>17</v>
      </c>
      <c r="E16" s="5">
        <v>13</v>
      </c>
      <c r="F16" s="5">
        <v>30</v>
      </c>
      <c r="G16" s="6" t="s">
        <v>103</v>
      </c>
      <c r="H16" s="7">
        <v>7.3789999999999996</v>
      </c>
      <c r="I16" s="8">
        <v>1.37</v>
      </c>
      <c r="J16" s="5">
        <v>23</v>
      </c>
      <c r="K16" s="6">
        <f t="shared" si="0"/>
        <v>0.76666666666666672</v>
      </c>
      <c r="L16" s="5">
        <v>5</v>
      </c>
      <c r="M16" s="6">
        <f t="shared" si="1"/>
        <v>0.16666666666666666</v>
      </c>
      <c r="N16" s="5">
        <v>1</v>
      </c>
      <c r="O16" s="6">
        <f t="shared" si="2"/>
        <v>3.3333333333333333E-2</v>
      </c>
      <c r="P16" s="5">
        <v>1</v>
      </c>
      <c r="Q16" s="6">
        <f t="shared" si="3"/>
        <v>3.3333333333333333E-2</v>
      </c>
      <c r="R16" s="23"/>
    </row>
    <row r="17" spans="1:18" ht="19.5" customHeight="1" x14ac:dyDescent="0.25">
      <c r="A17" s="22"/>
      <c r="B17" s="9" t="s">
        <v>2</v>
      </c>
      <c r="C17" s="38" t="s">
        <v>9</v>
      </c>
      <c r="D17" s="10">
        <v>5</v>
      </c>
      <c r="E17" s="10">
        <v>6</v>
      </c>
      <c r="F17" s="10">
        <v>11</v>
      </c>
      <c r="G17" s="11" t="s">
        <v>103</v>
      </c>
      <c r="H17" s="12">
        <v>8.2970000000000006</v>
      </c>
      <c r="I17" s="13">
        <v>4.09</v>
      </c>
      <c r="J17" s="10">
        <v>0</v>
      </c>
      <c r="K17" s="11" t="s">
        <v>103</v>
      </c>
      <c r="L17" s="10">
        <v>5</v>
      </c>
      <c r="M17" s="11">
        <f t="shared" si="1"/>
        <v>0.45454545454545453</v>
      </c>
      <c r="N17" s="10">
        <v>3</v>
      </c>
      <c r="O17" s="11">
        <f t="shared" si="2"/>
        <v>0.27272727272727271</v>
      </c>
      <c r="P17" s="10">
        <v>3</v>
      </c>
      <c r="Q17" s="11">
        <f t="shared" si="3"/>
        <v>0.27272727272727271</v>
      </c>
      <c r="R17" s="23"/>
    </row>
    <row r="18" spans="1:18" ht="19.5" customHeight="1" x14ac:dyDescent="0.25">
      <c r="A18" s="22"/>
      <c r="B18" s="4" t="s">
        <v>10</v>
      </c>
      <c r="C18" s="37" t="s">
        <v>11</v>
      </c>
      <c r="D18" s="5">
        <v>1</v>
      </c>
      <c r="E18" s="5">
        <v>0</v>
      </c>
      <c r="F18" s="5">
        <v>1</v>
      </c>
      <c r="G18" s="6" t="s">
        <v>103</v>
      </c>
      <c r="H18" s="7">
        <v>7.65</v>
      </c>
      <c r="I18" s="8">
        <v>1.5</v>
      </c>
      <c r="J18" s="5">
        <v>1</v>
      </c>
      <c r="K18" s="6">
        <f t="shared" si="0"/>
        <v>1</v>
      </c>
      <c r="L18" s="5">
        <v>0</v>
      </c>
      <c r="M18" s="6" t="s">
        <v>103</v>
      </c>
      <c r="N18" s="5">
        <v>0</v>
      </c>
      <c r="O18" s="6" t="s">
        <v>103</v>
      </c>
      <c r="P18" s="5">
        <v>0</v>
      </c>
      <c r="Q18" s="6" t="s">
        <v>103</v>
      </c>
      <c r="R18" s="23"/>
    </row>
    <row r="19" spans="1:18" ht="19.5" customHeight="1" x14ac:dyDescent="0.25">
      <c r="A19" s="22"/>
      <c r="B19" s="9" t="s">
        <v>10</v>
      </c>
      <c r="C19" s="38" t="s">
        <v>68</v>
      </c>
      <c r="D19" s="10">
        <v>2</v>
      </c>
      <c r="E19" s="10">
        <v>0</v>
      </c>
      <c r="F19" s="10">
        <v>2</v>
      </c>
      <c r="G19" s="11" t="s">
        <v>103</v>
      </c>
      <c r="H19" s="12">
        <v>7.3550000000000004</v>
      </c>
      <c r="I19" s="13">
        <v>3</v>
      </c>
      <c r="J19" s="10">
        <v>2</v>
      </c>
      <c r="K19" s="11">
        <f t="shared" si="0"/>
        <v>1</v>
      </c>
      <c r="L19" s="10">
        <v>0</v>
      </c>
      <c r="M19" s="11" t="s">
        <v>103</v>
      </c>
      <c r="N19" s="10">
        <v>0</v>
      </c>
      <c r="O19" s="11" t="s">
        <v>103</v>
      </c>
      <c r="P19" s="10">
        <v>0</v>
      </c>
      <c r="Q19" s="11" t="s">
        <v>103</v>
      </c>
      <c r="R19" s="23"/>
    </row>
    <row r="20" spans="1:18" ht="19.5" customHeight="1" x14ac:dyDescent="0.25">
      <c r="A20" s="22"/>
      <c r="B20" s="4" t="s">
        <v>10</v>
      </c>
      <c r="C20" s="37" t="s">
        <v>69</v>
      </c>
      <c r="D20" s="5">
        <v>10</v>
      </c>
      <c r="E20" s="5">
        <v>3</v>
      </c>
      <c r="F20" s="5">
        <v>13</v>
      </c>
      <c r="G20" s="6">
        <v>0.23076923076923078</v>
      </c>
      <c r="H20" s="7">
        <v>7.0430000000000001</v>
      </c>
      <c r="I20" s="8">
        <v>3</v>
      </c>
      <c r="J20" s="5">
        <v>0</v>
      </c>
      <c r="K20" s="6" t="s">
        <v>103</v>
      </c>
      <c r="L20" s="5">
        <v>13</v>
      </c>
      <c r="M20" s="6">
        <f t="shared" si="1"/>
        <v>1</v>
      </c>
      <c r="N20" s="5">
        <v>0</v>
      </c>
      <c r="O20" s="6" t="s">
        <v>103</v>
      </c>
      <c r="P20" s="5">
        <v>0</v>
      </c>
      <c r="Q20" s="6" t="s">
        <v>103</v>
      </c>
      <c r="R20" s="23"/>
    </row>
    <row r="21" spans="1:18" ht="19.5" customHeight="1" x14ac:dyDescent="0.25">
      <c r="A21" s="22"/>
      <c r="B21" s="9" t="s">
        <v>13</v>
      </c>
      <c r="C21" s="38" t="s">
        <v>14</v>
      </c>
      <c r="D21" s="10">
        <v>2</v>
      </c>
      <c r="E21" s="10">
        <v>0</v>
      </c>
      <c r="F21" s="10">
        <v>2</v>
      </c>
      <c r="G21" s="11" t="s">
        <v>103</v>
      </c>
      <c r="H21" s="12">
        <v>8.31</v>
      </c>
      <c r="I21" s="13">
        <v>2</v>
      </c>
      <c r="J21" s="10">
        <v>2</v>
      </c>
      <c r="K21" s="11">
        <f t="shared" si="0"/>
        <v>1</v>
      </c>
      <c r="L21" s="10">
        <v>0</v>
      </c>
      <c r="M21" s="11" t="s">
        <v>103</v>
      </c>
      <c r="N21" s="10">
        <v>0</v>
      </c>
      <c r="O21" s="11" t="s">
        <v>103</v>
      </c>
      <c r="P21" s="10">
        <v>0</v>
      </c>
      <c r="Q21" s="11" t="s">
        <v>103</v>
      </c>
      <c r="R21" s="23"/>
    </row>
    <row r="22" spans="1:18" ht="19.5" customHeight="1" x14ac:dyDescent="0.25">
      <c r="A22" s="22"/>
      <c r="B22" s="4" t="s">
        <v>13</v>
      </c>
      <c r="C22" s="37" t="s">
        <v>86</v>
      </c>
      <c r="D22" s="5">
        <v>16</v>
      </c>
      <c r="E22" s="5">
        <v>0</v>
      </c>
      <c r="F22" s="5">
        <v>16</v>
      </c>
      <c r="G22" s="6">
        <v>6.25E-2</v>
      </c>
      <c r="H22" s="7">
        <v>7.5940000000000003</v>
      </c>
      <c r="I22" s="8">
        <v>3.5</v>
      </c>
      <c r="J22" s="5">
        <v>3</v>
      </c>
      <c r="K22" s="6">
        <f t="shared" si="0"/>
        <v>0.1875</v>
      </c>
      <c r="L22" s="5">
        <v>8</v>
      </c>
      <c r="M22" s="6">
        <f t="shared" si="1"/>
        <v>0.5</v>
      </c>
      <c r="N22" s="5">
        <v>3</v>
      </c>
      <c r="O22" s="6">
        <f t="shared" si="2"/>
        <v>0.1875</v>
      </c>
      <c r="P22" s="5">
        <v>2</v>
      </c>
      <c r="Q22" s="6">
        <f t="shared" si="3"/>
        <v>0.125</v>
      </c>
      <c r="R22" s="23"/>
    </row>
    <row r="23" spans="1:18" ht="19.5" customHeight="1" x14ac:dyDescent="0.25">
      <c r="A23" s="22"/>
      <c r="B23" s="9" t="s">
        <v>13</v>
      </c>
      <c r="C23" s="38" t="s">
        <v>15</v>
      </c>
      <c r="D23" s="10">
        <v>13</v>
      </c>
      <c r="E23" s="10">
        <v>2</v>
      </c>
      <c r="F23" s="10">
        <v>15</v>
      </c>
      <c r="G23" s="11" t="s">
        <v>103</v>
      </c>
      <c r="H23" s="12">
        <v>7.782</v>
      </c>
      <c r="I23" s="13">
        <v>3.67</v>
      </c>
      <c r="J23" s="10">
        <v>0</v>
      </c>
      <c r="K23" s="11" t="s">
        <v>103</v>
      </c>
      <c r="L23" s="10">
        <v>9</v>
      </c>
      <c r="M23" s="11">
        <f t="shared" si="1"/>
        <v>0.6</v>
      </c>
      <c r="N23" s="10">
        <v>5</v>
      </c>
      <c r="O23" s="11">
        <f t="shared" si="2"/>
        <v>0.33333333333333331</v>
      </c>
      <c r="P23" s="10">
        <v>1</v>
      </c>
      <c r="Q23" s="11">
        <f t="shared" si="3"/>
        <v>6.6666666666666666E-2</v>
      </c>
      <c r="R23" s="23"/>
    </row>
    <row r="24" spans="1:18" ht="19.5" customHeight="1" x14ac:dyDescent="0.25">
      <c r="A24" s="22"/>
      <c r="B24" s="4" t="s">
        <v>13</v>
      </c>
      <c r="C24" s="37" t="s">
        <v>16</v>
      </c>
      <c r="D24" s="5">
        <v>1</v>
      </c>
      <c r="E24" s="5">
        <v>0</v>
      </c>
      <c r="F24" s="5">
        <v>1</v>
      </c>
      <c r="G24" s="6" t="s">
        <v>103</v>
      </c>
      <c r="H24" s="7">
        <v>9.25</v>
      </c>
      <c r="I24" s="8">
        <v>2</v>
      </c>
      <c r="J24" s="5">
        <v>1</v>
      </c>
      <c r="K24" s="6">
        <f t="shared" si="0"/>
        <v>1</v>
      </c>
      <c r="L24" s="5">
        <v>0</v>
      </c>
      <c r="M24" s="6" t="s">
        <v>103</v>
      </c>
      <c r="N24" s="5">
        <v>0</v>
      </c>
      <c r="O24" s="6" t="s">
        <v>103</v>
      </c>
      <c r="P24" s="5">
        <v>0</v>
      </c>
      <c r="Q24" s="6" t="s">
        <v>103</v>
      </c>
      <c r="R24" s="23"/>
    </row>
    <row r="25" spans="1:18" ht="19.5" customHeight="1" x14ac:dyDescent="0.25">
      <c r="A25" s="22"/>
      <c r="B25" s="9" t="s">
        <v>13</v>
      </c>
      <c r="C25" s="38" t="s">
        <v>70</v>
      </c>
      <c r="D25" s="10">
        <v>0</v>
      </c>
      <c r="E25" s="10">
        <v>1</v>
      </c>
      <c r="F25" s="10">
        <v>1</v>
      </c>
      <c r="G25" s="11" t="s">
        <v>103</v>
      </c>
      <c r="H25" s="12">
        <v>7.4</v>
      </c>
      <c r="I25" s="13">
        <v>2</v>
      </c>
      <c r="J25" s="10">
        <v>0</v>
      </c>
      <c r="K25" s="11" t="s">
        <v>103</v>
      </c>
      <c r="L25" s="10">
        <v>1</v>
      </c>
      <c r="M25" s="11">
        <f t="shared" si="1"/>
        <v>1</v>
      </c>
      <c r="N25" s="10">
        <v>0</v>
      </c>
      <c r="O25" s="11" t="s">
        <v>103</v>
      </c>
      <c r="P25" s="10">
        <v>0</v>
      </c>
      <c r="Q25" s="11" t="s">
        <v>103</v>
      </c>
      <c r="R25" s="23"/>
    </row>
    <row r="26" spans="1:18" ht="19.5" customHeight="1" x14ac:dyDescent="0.25">
      <c r="A26" s="22"/>
      <c r="B26" s="4" t="s">
        <v>13</v>
      </c>
      <c r="C26" s="37" t="s">
        <v>83</v>
      </c>
      <c r="D26" s="5">
        <v>20</v>
      </c>
      <c r="E26" s="5">
        <v>5</v>
      </c>
      <c r="F26" s="5">
        <v>25</v>
      </c>
      <c r="G26" s="6" t="s">
        <v>103</v>
      </c>
      <c r="H26" s="7">
        <v>8.2430000000000003</v>
      </c>
      <c r="I26" s="8">
        <v>1</v>
      </c>
      <c r="J26" s="5">
        <v>25</v>
      </c>
      <c r="K26" s="6">
        <f t="shared" si="0"/>
        <v>1</v>
      </c>
      <c r="L26" s="5">
        <v>0</v>
      </c>
      <c r="M26" s="6" t="s">
        <v>103</v>
      </c>
      <c r="N26" s="5">
        <v>0</v>
      </c>
      <c r="O26" s="6" t="s">
        <v>103</v>
      </c>
      <c r="P26" s="5">
        <v>0</v>
      </c>
      <c r="Q26" s="6" t="s">
        <v>103</v>
      </c>
      <c r="R26" s="23"/>
    </row>
    <row r="27" spans="1:18" ht="25.5" x14ac:dyDescent="0.25">
      <c r="A27" s="22"/>
      <c r="B27" s="9" t="s">
        <v>13</v>
      </c>
      <c r="C27" s="38" t="s">
        <v>71</v>
      </c>
      <c r="D27" s="10">
        <v>1</v>
      </c>
      <c r="E27" s="10">
        <v>1</v>
      </c>
      <c r="F27" s="10">
        <v>2</v>
      </c>
      <c r="G27" s="11" t="s">
        <v>103</v>
      </c>
      <c r="H27" s="12">
        <v>8.8000000000000007</v>
      </c>
      <c r="I27" s="13">
        <v>2</v>
      </c>
      <c r="J27" s="10">
        <v>2</v>
      </c>
      <c r="K27" s="11">
        <f t="shared" si="0"/>
        <v>1</v>
      </c>
      <c r="L27" s="10">
        <v>0</v>
      </c>
      <c r="M27" s="11" t="s">
        <v>103</v>
      </c>
      <c r="N27" s="10">
        <v>0</v>
      </c>
      <c r="O27" s="11" t="s">
        <v>103</v>
      </c>
      <c r="P27" s="10">
        <v>0</v>
      </c>
      <c r="Q27" s="11" t="s">
        <v>103</v>
      </c>
      <c r="R27" s="23"/>
    </row>
    <row r="28" spans="1:18" ht="19.5" customHeight="1" x14ac:dyDescent="0.25">
      <c r="A28" s="22"/>
      <c r="B28" s="4" t="s">
        <v>13</v>
      </c>
      <c r="C28" s="37" t="s">
        <v>17</v>
      </c>
      <c r="D28" s="5">
        <v>9</v>
      </c>
      <c r="E28" s="5">
        <v>0</v>
      </c>
      <c r="F28" s="5">
        <v>9</v>
      </c>
      <c r="G28" s="6" t="s">
        <v>103</v>
      </c>
      <c r="H28" s="7">
        <v>7.9269999999999996</v>
      </c>
      <c r="I28" s="8">
        <v>3.33</v>
      </c>
      <c r="J28" s="5">
        <v>5</v>
      </c>
      <c r="K28" s="6">
        <f t="shared" si="0"/>
        <v>0.55555555555555558</v>
      </c>
      <c r="L28" s="5">
        <v>1</v>
      </c>
      <c r="M28" s="6">
        <f t="shared" si="1"/>
        <v>0.1111111111111111</v>
      </c>
      <c r="N28" s="5">
        <v>0</v>
      </c>
      <c r="O28" s="6" t="s">
        <v>103</v>
      </c>
      <c r="P28" s="5">
        <v>3</v>
      </c>
      <c r="Q28" s="6">
        <f t="shared" si="3"/>
        <v>0.33333333333333331</v>
      </c>
      <c r="R28" s="23"/>
    </row>
    <row r="29" spans="1:18" ht="19.5" customHeight="1" x14ac:dyDescent="0.25">
      <c r="A29" s="22"/>
      <c r="B29" s="9" t="s">
        <v>13</v>
      </c>
      <c r="C29" s="38" t="s">
        <v>18</v>
      </c>
      <c r="D29" s="10">
        <v>6</v>
      </c>
      <c r="E29" s="10">
        <v>1</v>
      </c>
      <c r="F29" s="10">
        <v>7</v>
      </c>
      <c r="G29" s="11" t="s">
        <v>103</v>
      </c>
      <c r="H29" s="12">
        <v>7.7859999999999996</v>
      </c>
      <c r="I29" s="13">
        <v>2.71</v>
      </c>
      <c r="J29" s="10">
        <v>4</v>
      </c>
      <c r="K29" s="11">
        <f t="shared" si="0"/>
        <v>0.5714285714285714</v>
      </c>
      <c r="L29" s="10">
        <v>1</v>
      </c>
      <c r="M29" s="11">
        <f t="shared" si="1"/>
        <v>0.14285714285714285</v>
      </c>
      <c r="N29" s="10">
        <v>2</v>
      </c>
      <c r="O29" s="11">
        <f t="shared" si="2"/>
        <v>0.2857142857142857</v>
      </c>
      <c r="P29" s="10">
        <v>0</v>
      </c>
      <c r="Q29" s="11" t="s">
        <v>103</v>
      </c>
      <c r="R29" s="23"/>
    </row>
    <row r="30" spans="1:18" ht="19.5" customHeight="1" x14ac:dyDescent="0.25">
      <c r="A30" s="22"/>
      <c r="B30" s="4" t="s">
        <v>19</v>
      </c>
      <c r="C30" s="37" t="s">
        <v>72</v>
      </c>
      <c r="D30" s="5">
        <v>7</v>
      </c>
      <c r="E30" s="5">
        <v>2</v>
      </c>
      <c r="F30" s="5">
        <v>9</v>
      </c>
      <c r="G30" s="6">
        <v>0.22222222222222221</v>
      </c>
      <c r="H30" s="7">
        <v>7.7919999999999998</v>
      </c>
      <c r="I30" s="8">
        <v>2</v>
      </c>
      <c r="J30" s="5">
        <v>9</v>
      </c>
      <c r="K30" s="6">
        <f t="shared" si="0"/>
        <v>1</v>
      </c>
      <c r="L30" s="5">
        <v>0</v>
      </c>
      <c r="M30" s="6" t="s">
        <v>103</v>
      </c>
      <c r="N30" s="5">
        <v>0</v>
      </c>
      <c r="O30" s="6" t="s">
        <v>103</v>
      </c>
      <c r="P30" s="5">
        <v>0</v>
      </c>
      <c r="Q30" s="6" t="s">
        <v>103</v>
      </c>
      <c r="R30" s="23"/>
    </row>
    <row r="31" spans="1:18" ht="19.5" customHeight="1" x14ac:dyDescent="0.25">
      <c r="A31" s="22"/>
      <c r="B31" s="9" t="s">
        <v>19</v>
      </c>
      <c r="C31" s="38" t="s">
        <v>73</v>
      </c>
      <c r="D31" s="10">
        <v>8</v>
      </c>
      <c r="E31" s="10">
        <v>0</v>
      </c>
      <c r="F31" s="10">
        <v>8</v>
      </c>
      <c r="G31" s="11" t="s">
        <v>103</v>
      </c>
      <c r="H31" s="12">
        <v>6.968</v>
      </c>
      <c r="I31" s="13">
        <v>3.13</v>
      </c>
      <c r="J31" s="10">
        <v>0</v>
      </c>
      <c r="K31" s="11">
        <f t="shared" si="0"/>
        <v>0</v>
      </c>
      <c r="L31" s="10">
        <v>7</v>
      </c>
      <c r="M31" s="11">
        <f t="shared" si="1"/>
        <v>0.875</v>
      </c>
      <c r="N31" s="10">
        <v>1</v>
      </c>
      <c r="O31" s="11">
        <f t="shared" si="2"/>
        <v>0.125</v>
      </c>
      <c r="P31" s="10">
        <v>0</v>
      </c>
      <c r="Q31" s="11" t="s">
        <v>103</v>
      </c>
      <c r="R31" s="23"/>
    </row>
    <row r="32" spans="1:18" ht="19.5" customHeight="1" x14ac:dyDescent="0.25">
      <c r="A32" s="22"/>
      <c r="B32" s="4" t="s">
        <v>19</v>
      </c>
      <c r="C32" s="37" t="s">
        <v>74</v>
      </c>
      <c r="D32" s="5">
        <v>7</v>
      </c>
      <c r="E32" s="5">
        <v>2</v>
      </c>
      <c r="F32" s="5">
        <v>9</v>
      </c>
      <c r="G32" s="6" t="s">
        <v>103</v>
      </c>
      <c r="H32" s="7">
        <v>7.6379999999999999</v>
      </c>
      <c r="I32" s="8">
        <v>2.44</v>
      </c>
      <c r="J32" s="5">
        <v>5</v>
      </c>
      <c r="K32" s="6">
        <f t="shared" si="0"/>
        <v>0.55555555555555558</v>
      </c>
      <c r="L32" s="5">
        <v>4</v>
      </c>
      <c r="M32" s="6">
        <f t="shared" si="1"/>
        <v>0.44444444444444442</v>
      </c>
      <c r="N32" s="5">
        <v>0</v>
      </c>
      <c r="O32" s="6" t="s">
        <v>103</v>
      </c>
      <c r="P32" s="5">
        <v>0</v>
      </c>
      <c r="Q32" s="6" t="s">
        <v>103</v>
      </c>
      <c r="R32" s="23"/>
    </row>
    <row r="33" spans="1:18" ht="19.5" customHeight="1" x14ac:dyDescent="0.25">
      <c r="A33" s="22"/>
      <c r="B33" s="9" t="s">
        <v>19</v>
      </c>
      <c r="C33" s="38" t="s">
        <v>20</v>
      </c>
      <c r="D33" s="10">
        <v>4</v>
      </c>
      <c r="E33" s="10">
        <v>2</v>
      </c>
      <c r="F33" s="10">
        <v>6</v>
      </c>
      <c r="G33" s="11" t="s">
        <v>103</v>
      </c>
      <c r="H33" s="12">
        <v>7.6020000000000003</v>
      </c>
      <c r="I33" s="13">
        <v>3.33</v>
      </c>
      <c r="J33" s="10">
        <v>0</v>
      </c>
      <c r="K33" s="11" t="s">
        <v>103</v>
      </c>
      <c r="L33" s="10">
        <v>5</v>
      </c>
      <c r="M33" s="11">
        <f t="shared" si="1"/>
        <v>0.83333333333333337</v>
      </c>
      <c r="N33" s="10">
        <v>0</v>
      </c>
      <c r="O33" s="11" t="s">
        <v>103</v>
      </c>
      <c r="P33" s="10">
        <v>1</v>
      </c>
      <c r="Q33" s="11">
        <f t="shared" si="3"/>
        <v>0.16666666666666666</v>
      </c>
      <c r="R33" s="23"/>
    </row>
    <row r="34" spans="1:18" ht="19.5" customHeight="1" x14ac:dyDescent="0.25">
      <c r="A34" s="22"/>
      <c r="B34" s="4" t="s">
        <v>19</v>
      </c>
      <c r="C34" s="37" t="s">
        <v>12</v>
      </c>
      <c r="D34" s="5">
        <v>2</v>
      </c>
      <c r="E34" s="5">
        <v>1</v>
      </c>
      <c r="F34" s="5">
        <v>3</v>
      </c>
      <c r="G34" s="6" t="s">
        <v>103</v>
      </c>
      <c r="H34" s="7">
        <v>7.4870000000000001</v>
      </c>
      <c r="I34" s="8">
        <v>2</v>
      </c>
      <c r="J34" s="5">
        <v>3</v>
      </c>
      <c r="K34" s="6">
        <f t="shared" si="0"/>
        <v>1</v>
      </c>
      <c r="L34" s="5">
        <v>0</v>
      </c>
      <c r="M34" s="6" t="s">
        <v>103</v>
      </c>
      <c r="N34" s="5">
        <v>0</v>
      </c>
      <c r="O34" s="6" t="s">
        <v>103</v>
      </c>
      <c r="P34" s="5">
        <v>0</v>
      </c>
      <c r="Q34" s="6" t="s">
        <v>103</v>
      </c>
      <c r="R34" s="23"/>
    </row>
    <row r="35" spans="1:18" ht="19.5" customHeight="1" x14ac:dyDescent="0.25">
      <c r="A35" s="22"/>
      <c r="B35" s="9" t="s">
        <v>19</v>
      </c>
      <c r="C35" s="38" t="s">
        <v>21</v>
      </c>
      <c r="D35" s="10">
        <v>11</v>
      </c>
      <c r="E35" s="10">
        <v>3</v>
      </c>
      <c r="F35" s="10">
        <v>14</v>
      </c>
      <c r="G35" s="11">
        <v>0.7857142857142857</v>
      </c>
      <c r="H35" s="12">
        <v>7.4160000000000004</v>
      </c>
      <c r="I35" s="13">
        <v>2</v>
      </c>
      <c r="J35" s="10">
        <v>14</v>
      </c>
      <c r="K35" s="11">
        <f t="shared" si="0"/>
        <v>1</v>
      </c>
      <c r="L35" s="10">
        <v>0</v>
      </c>
      <c r="M35" s="11" t="s">
        <v>103</v>
      </c>
      <c r="N35" s="10">
        <v>0</v>
      </c>
      <c r="O35" s="11" t="s">
        <v>103</v>
      </c>
      <c r="P35" s="10">
        <v>0</v>
      </c>
      <c r="Q35" s="11" t="s">
        <v>103</v>
      </c>
      <c r="R35" s="23"/>
    </row>
    <row r="36" spans="1:18" ht="19.5" customHeight="1" x14ac:dyDescent="0.25">
      <c r="A36" s="22"/>
      <c r="B36" s="4" t="s">
        <v>19</v>
      </c>
      <c r="C36" s="37" t="s">
        <v>22</v>
      </c>
      <c r="D36" s="5">
        <v>2</v>
      </c>
      <c r="E36" s="5">
        <v>2</v>
      </c>
      <c r="F36" s="5">
        <v>4</v>
      </c>
      <c r="G36" s="6" t="s">
        <v>103</v>
      </c>
      <c r="H36" s="7">
        <v>8.2680000000000007</v>
      </c>
      <c r="I36" s="8">
        <v>2</v>
      </c>
      <c r="J36" s="5">
        <v>4</v>
      </c>
      <c r="K36" s="6">
        <f t="shared" si="0"/>
        <v>1</v>
      </c>
      <c r="L36" s="5">
        <v>0</v>
      </c>
      <c r="M36" s="6" t="s">
        <v>103</v>
      </c>
      <c r="N36" s="5">
        <v>0</v>
      </c>
      <c r="O36" s="6" t="s">
        <v>103</v>
      </c>
      <c r="P36" s="5">
        <v>0</v>
      </c>
      <c r="Q36" s="6" t="s">
        <v>103</v>
      </c>
      <c r="R36" s="23"/>
    </row>
    <row r="37" spans="1:18" ht="19.5" customHeight="1" x14ac:dyDescent="0.25">
      <c r="A37" s="22"/>
      <c r="B37" s="9" t="s">
        <v>19</v>
      </c>
      <c r="C37" s="38" t="s">
        <v>23</v>
      </c>
      <c r="D37" s="10">
        <v>11</v>
      </c>
      <c r="E37" s="10">
        <v>11</v>
      </c>
      <c r="F37" s="10">
        <v>22</v>
      </c>
      <c r="G37" s="11">
        <v>9.0909090909090912E-2</v>
      </c>
      <c r="H37" s="12">
        <v>7.4889999999999999</v>
      </c>
      <c r="I37" s="13">
        <v>2.59</v>
      </c>
      <c r="J37" s="10">
        <v>12</v>
      </c>
      <c r="K37" s="11">
        <f t="shared" si="0"/>
        <v>0.54545454545454541</v>
      </c>
      <c r="L37" s="10">
        <v>7</v>
      </c>
      <c r="M37" s="11">
        <f t="shared" si="1"/>
        <v>0.31818181818181818</v>
      </c>
      <c r="N37" s="10">
        <v>3</v>
      </c>
      <c r="O37" s="11">
        <f t="shared" si="2"/>
        <v>0.13636363636363635</v>
      </c>
      <c r="P37" s="10">
        <v>0</v>
      </c>
      <c r="Q37" s="11" t="s">
        <v>103</v>
      </c>
      <c r="R37" s="23"/>
    </row>
    <row r="38" spans="1:18" ht="19.5" customHeight="1" x14ac:dyDescent="0.25">
      <c r="A38" s="22"/>
      <c r="B38" s="4" t="s">
        <v>19</v>
      </c>
      <c r="C38" s="37" t="s">
        <v>24</v>
      </c>
      <c r="D38" s="5">
        <v>4</v>
      </c>
      <c r="E38" s="5">
        <v>1</v>
      </c>
      <c r="F38" s="5">
        <v>5</v>
      </c>
      <c r="G38" s="6" t="s">
        <v>103</v>
      </c>
      <c r="H38" s="7">
        <v>7.9660000000000002</v>
      </c>
      <c r="I38" s="8">
        <v>4.2</v>
      </c>
      <c r="J38" s="5">
        <v>0</v>
      </c>
      <c r="K38" s="6" t="s">
        <v>103</v>
      </c>
      <c r="L38" s="5">
        <v>3</v>
      </c>
      <c r="M38" s="6">
        <f t="shared" si="1"/>
        <v>0.6</v>
      </c>
      <c r="N38" s="5">
        <v>0</v>
      </c>
      <c r="O38" s="6" t="s">
        <v>103</v>
      </c>
      <c r="P38" s="5">
        <v>2</v>
      </c>
      <c r="Q38" s="6">
        <f t="shared" si="3"/>
        <v>0.4</v>
      </c>
      <c r="R38" s="23"/>
    </row>
    <row r="39" spans="1:18" ht="19.5" customHeight="1" x14ac:dyDescent="0.25">
      <c r="A39" s="22"/>
      <c r="B39" s="9" t="s">
        <v>19</v>
      </c>
      <c r="C39" s="38" t="s">
        <v>25</v>
      </c>
      <c r="D39" s="10">
        <v>1</v>
      </c>
      <c r="E39" s="10">
        <v>0</v>
      </c>
      <c r="F39" s="10">
        <v>1</v>
      </c>
      <c r="G39" s="11" t="s">
        <v>103</v>
      </c>
      <c r="H39" s="12">
        <v>7.19</v>
      </c>
      <c r="I39" s="13">
        <v>4</v>
      </c>
      <c r="J39" s="10">
        <v>0</v>
      </c>
      <c r="K39" s="11" t="s">
        <v>103</v>
      </c>
      <c r="L39" s="10">
        <v>0</v>
      </c>
      <c r="M39" s="11" t="s">
        <v>103</v>
      </c>
      <c r="N39" s="10">
        <v>0</v>
      </c>
      <c r="O39" s="11" t="s">
        <v>103</v>
      </c>
      <c r="P39" s="10">
        <v>1</v>
      </c>
      <c r="Q39" s="11">
        <f t="shared" si="3"/>
        <v>1</v>
      </c>
      <c r="R39" s="23"/>
    </row>
    <row r="40" spans="1:18" ht="19.5" customHeight="1" x14ac:dyDescent="0.25">
      <c r="A40" s="22"/>
      <c r="B40" s="4" t="s">
        <v>19</v>
      </c>
      <c r="C40" s="37" t="s">
        <v>26</v>
      </c>
      <c r="D40" s="5">
        <v>9</v>
      </c>
      <c r="E40" s="5">
        <v>9</v>
      </c>
      <c r="F40" s="5">
        <v>18</v>
      </c>
      <c r="G40" s="6" t="s">
        <v>103</v>
      </c>
      <c r="H40" s="7">
        <v>7.4859999999999998</v>
      </c>
      <c r="I40" s="8">
        <v>2</v>
      </c>
      <c r="J40" s="5">
        <v>18</v>
      </c>
      <c r="K40" s="6">
        <f t="shared" si="0"/>
        <v>1</v>
      </c>
      <c r="L40" s="5">
        <v>0</v>
      </c>
      <c r="M40" s="6" t="s">
        <v>103</v>
      </c>
      <c r="N40" s="5">
        <v>0</v>
      </c>
      <c r="O40" s="6" t="s">
        <v>103</v>
      </c>
      <c r="P40" s="5">
        <v>0</v>
      </c>
      <c r="Q40" s="6" t="s">
        <v>103</v>
      </c>
      <c r="R40" s="23"/>
    </row>
    <row r="41" spans="1:18" ht="19.5" customHeight="1" x14ac:dyDescent="0.25">
      <c r="A41" s="22"/>
      <c r="B41" s="9" t="s">
        <v>27</v>
      </c>
      <c r="C41" s="38" t="s">
        <v>28</v>
      </c>
      <c r="D41" s="10">
        <v>9</v>
      </c>
      <c r="E41" s="10">
        <v>4</v>
      </c>
      <c r="F41" s="10">
        <v>13</v>
      </c>
      <c r="G41" s="11" t="s">
        <v>103</v>
      </c>
      <c r="H41" s="12">
        <v>7.5250000000000004</v>
      </c>
      <c r="I41" s="13">
        <v>2.31</v>
      </c>
      <c r="J41" s="10">
        <v>10</v>
      </c>
      <c r="K41" s="11">
        <f t="shared" si="0"/>
        <v>0.76923076923076927</v>
      </c>
      <c r="L41" s="10">
        <v>2</v>
      </c>
      <c r="M41" s="11">
        <f t="shared" si="1"/>
        <v>0.15384615384615385</v>
      </c>
      <c r="N41" s="10">
        <v>1</v>
      </c>
      <c r="O41" s="11">
        <f t="shared" si="2"/>
        <v>7.6923076923076927E-2</v>
      </c>
      <c r="P41" s="10">
        <v>0</v>
      </c>
      <c r="Q41" s="11" t="s">
        <v>103</v>
      </c>
      <c r="R41" s="23"/>
    </row>
    <row r="42" spans="1:18" ht="19.5" customHeight="1" x14ac:dyDescent="0.25">
      <c r="A42" s="22"/>
      <c r="B42" s="4" t="s">
        <v>27</v>
      </c>
      <c r="C42" s="37" t="s">
        <v>29</v>
      </c>
      <c r="D42" s="5">
        <v>9</v>
      </c>
      <c r="E42" s="5">
        <v>3</v>
      </c>
      <c r="F42" s="5">
        <v>12</v>
      </c>
      <c r="G42" s="6">
        <v>0.16666666666666666</v>
      </c>
      <c r="H42" s="7">
        <v>7.6230000000000002</v>
      </c>
      <c r="I42" s="8">
        <v>3.08</v>
      </c>
      <c r="J42" s="5">
        <v>3</v>
      </c>
      <c r="K42" s="6">
        <f t="shared" si="0"/>
        <v>0.25</v>
      </c>
      <c r="L42" s="5">
        <v>5</v>
      </c>
      <c r="M42" s="6">
        <f t="shared" si="1"/>
        <v>0.41666666666666669</v>
      </c>
      <c r="N42" s="5">
        <v>4</v>
      </c>
      <c r="O42" s="6">
        <f t="shared" si="2"/>
        <v>0.33333333333333331</v>
      </c>
      <c r="P42" s="5">
        <v>0</v>
      </c>
      <c r="Q42" s="6" t="s">
        <v>103</v>
      </c>
      <c r="R42" s="23"/>
    </row>
    <row r="43" spans="1:18" ht="19.5" customHeight="1" x14ac:dyDescent="0.25">
      <c r="A43" s="22"/>
      <c r="B43" s="9" t="s">
        <v>27</v>
      </c>
      <c r="C43" s="38" t="s">
        <v>30</v>
      </c>
      <c r="D43" s="10">
        <v>11</v>
      </c>
      <c r="E43" s="10">
        <v>1</v>
      </c>
      <c r="F43" s="10">
        <v>12</v>
      </c>
      <c r="G43" s="11">
        <v>1</v>
      </c>
      <c r="H43" s="12">
        <v>7.93</v>
      </c>
      <c r="I43" s="13">
        <v>2</v>
      </c>
      <c r="J43" s="10">
        <v>12</v>
      </c>
      <c r="K43" s="11">
        <f t="shared" si="0"/>
        <v>1</v>
      </c>
      <c r="L43" s="10">
        <v>0</v>
      </c>
      <c r="M43" s="11" t="s">
        <v>103</v>
      </c>
      <c r="N43" s="10">
        <v>0</v>
      </c>
      <c r="O43" s="11" t="s">
        <v>103</v>
      </c>
      <c r="P43" s="10">
        <v>0</v>
      </c>
      <c r="Q43" s="11" t="s">
        <v>103</v>
      </c>
      <c r="R43" s="23"/>
    </row>
    <row r="44" spans="1:18" ht="19.5" customHeight="1" x14ac:dyDescent="0.25">
      <c r="A44" s="22"/>
      <c r="B44" s="4" t="s">
        <v>27</v>
      </c>
      <c r="C44" s="37" t="s">
        <v>31</v>
      </c>
      <c r="D44" s="5">
        <v>25</v>
      </c>
      <c r="E44" s="5">
        <v>11</v>
      </c>
      <c r="F44" s="5">
        <v>36</v>
      </c>
      <c r="G44" s="6" t="s">
        <v>103</v>
      </c>
      <c r="H44" s="7">
        <v>7.8789999999999996</v>
      </c>
      <c r="I44" s="8">
        <v>2.35</v>
      </c>
      <c r="J44" s="5">
        <v>29</v>
      </c>
      <c r="K44" s="6">
        <f t="shared" si="0"/>
        <v>0.80555555555555558</v>
      </c>
      <c r="L44" s="5">
        <v>6</v>
      </c>
      <c r="M44" s="6">
        <f t="shared" si="1"/>
        <v>0.16666666666666666</v>
      </c>
      <c r="N44" s="5">
        <v>0</v>
      </c>
      <c r="O44" s="6" t="s">
        <v>103</v>
      </c>
      <c r="P44" s="5">
        <v>1</v>
      </c>
      <c r="Q44" s="6">
        <f t="shared" si="3"/>
        <v>2.7777777777777776E-2</v>
      </c>
      <c r="R44" s="23"/>
    </row>
    <row r="45" spans="1:18" ht="25.5" x14ac:dyDescent="0.25">
      <c r="A45" s="22"/>
      <c r="B45" s="9" t="s">
        <v>27</v>
      </c>
      <c r="C45" s="38" t="s">
        <v>32</v>
      </c>
      <c r="D45" s="10">
        <v>4</v>
      </c>
      <c r="E45" s="10">
        <v>4</v>
      </c>
      <c r="F45" s="10">
        <v>8</v>
      </c>
      <c r="G45" s="11" t="s">
        <v>103</v>
      </c>
      <c r="H45" s="12">
        <v>8.3960000000000008</v>
      </c>
      <c r="I45" s="13">
        <v>1.38</v>
      </c>
      <c r="J45" s="10">
        <v>5</v>
      </c>
      <c r="K45" s="11">
        <f t="shared" si="0"/>
        <v>0.625</v>
      </c>
      <c r="L45" s="10">
        <v>3</v>
      </c>
      <c r="M45" s="11">
        <f t="shared" si="1"/>
        <v>0.375</v>
      </c>
      <c r="N45" s="10">
        <v>0</v>
      </c>
      <c r="O45" s="11" t="s">
        <v>103</v>
      </c>
      <c r="P45" s="10">
        <v>0</v>
      </c>
      <c r="Q45" s="11" t="s">
        <v>103</v>
      </c>
      <c r="R45" s="23"/>
    </row>
    <row r="46" spans="1:18" ht="19.5" customHeight="1" x14ac:dyDescent="0.25">
      <c r="A46" s="22"/>
      <c r="B46" s="4" t="s">
        <v>27</v>
      </c>
      <c r="C46" s="37" t="s">
        <v>75</v>
      </c>
      <c r="D46" s="5">
        <v>2</v>
      </c>
      <c r="E46" s="5">
        <v>0</v>
      </c>
      <c r="F46" s="5">
        <v>2</v>
      </c>
      <c r="G46" s="6" t="s">
        <v>103</v>
      </c>
      <c r="H46" s="7">
        <v>8.7349999999999994</v>
      </c>
      <c r="I46" s="8">
        <v>2</v>
      </c>
      <c r="J46" s="5">
        <v>2</v>
      </c>
      <c r="K46" s="6">
        <f t="shared" si="0"/>
        <v>1</v>
      </c>
      <c r="L46" s="5">
        <v>0</v>
      </c>
      <c r="M46" s="6" t="s">
        <v>103</v>
      </c>
      <c r="N46" s="5">
        <v>0</v>
      </c>
      <c r="O46" s="35" t="s">
        <v>103</v>
      </c>
      <c r="P46" s="5">
        <v>0</v>
      </c>
      <c r="Q46" s="6" t="s">
        <v>103</v>
      </c>
      <c r="R46" s="23"/>
    </row>
    <row r="47" spans="1:18" ht="19.5" customHeight="1" x14ac:dyDescent="0.25">
      <c r="A47" s="22"/>
      <c r="B47" s="9" t="s">
        <v>27</v>
      </c>
      <c r="C47" s="38" t="s">
        <v>76</v>
      </c>
      <c r="D47" s="10">
        <v>1</v>
      </c>
      <c r="E47" s="10">
        <v>0</v>
      </c>
      <c r="F47" s="10">
        <v>1</v>
      </c>
      <c r="G47" s="11" t="s">
        <v>103</v>
      </c>
      <c r="H47" s="12">
        <v>7.9</v>
      </c>
      <c r="I47" s="13">
        <v>3</v>
      </c>
      <c r="J47" s="10">
        <v>0</v>
      </c>
      <c r="K47" s="11" t="s">
        <v>103</v>
      </c>
      <c r="L47" s="10">
        <v>1</v>
      </c>
      <c r="M47" s="11">
        <f t="shared" si="1"/>
        <v>1</v>
      </c>
      <c r="N47" s="10">
        <v>0</v>
      </c>
      <c r="O47" s="11" t="s">
        <v>103</v>
      </c>
      <c r="P47" s="10">
        <v>0</v>
      </c>
      <c r="Q47" s="11" t="s">
        <v>103</v>
      </c>
      <c r="R47" s="23"/>
    </row>
    <row r="48" spans="1:18" ht="19.5" customHeight="1" x14ac:dyDescent="0.25">
      <c r="A48" s="22"/>
      <c r="B48" s="4" t="s">
        <v>27</v>
      </c>
      <c r="C48" s="37" t="s">
        <v>33</v>
      </c>
      <c r="D48" s="5">
        <v>0</v>
      </c>
      <c r="E48" s="5">
        <v>1</v>
      </c>
      <c r="F48" s="5">
        <v>1</v>
      </c>
      <c r="G48" s="6" t="s">
        <v>103</v>
      </c>
      <c r="H48" s="7">
        <v>6.58</v>
      </c>
      <c r="I48" s="8">
        <v>4</v>
      </c>
      <c r="J48" s="5">
        <v>0</v>
      </c>
      <c r="K48" s="6" t="s">
        <v>103</v>
      </c>
      <c r="L48" s="5">
        <v>0</v>
      </c>
      <c r="M48" s="6" t="s">
        <v>103</v>
      </c>
      <c r="N48" s="5">
        <v>1</v>
      </c>
      <c r="O48" s="6">
        <f t="shared" si="2"/>
        <v>1</v>
      </c>
      <c r="P48" s="5">
        <v>0</v>
      </c>
      <c r="Q48" s="6" t="s">
        <v>103</v>
      </c>
      <c r="R48" s="23"/>
    </row>
    <row r="49" spans="1:18" ht="19.5" customHeight="1" x14ac:dyDescent="0.25">
      <c r="A49" s="22"/>
      <c r="B49" s="9" t="s">
        <v>34</v>
      </c>
      <c r="C49" s="38" t="s">
        <v>35</v>
      </c>
      <c r="D49" s="10">
        <v>3</v>
      </c>
      <c r="E49" s="10">
        <v>1</v>
      </c>
      <c r="F49" s="10">
        <v>4</v>
      </c>
      <c r="G49" s="11" t="s">
        <v>103</v>
      </c>
      <c r="H49" s="12">
        <v>7.968</v>
      </c>
      <c r="I49" s="13">
        <v>3</v>
      </c>
      <c r="J49" s="10">
        <v>0</v>
      </c>
      <c r="K49" s="11" t="s">
        <v>103</v>
      </c>
      <c r="L49" s="10">
        <v>4</v>
      </c>
      <c r="M49" s="11">
        <f t="shared" si="1"/>
        <v>1</v>
      </c>
      <c r="N49" s="10">
        <v>0</v>
      </c>
      <c r="O49" s="11" t="s">
        <v>103</v>
      </c>
      <c r="P49" s="10">
        <v>0</v>
      </c>
      <c r="Q49" s="11" t="s">
        <v>103</v>
      </c>
      <c r="R49" s="23"/>
    </row>
    <row r="50" spans="1:18" ht="19.5" customHeight="1" x14ac:dyDescent="0.25">
      <c r="A50" s="22"/>
      <c r="B50" s="4" t="s">
        <v>34</v>
      </c>
      <c r="C50" s="37" t="s">
        <v>36</v>
      </c>
      <c r="D50" s="5">
        <v>0</v>
      </c>
      <c r="E50" s="5">
        <v>1</v>
      </c>
      <c r="F50" s="5">
        <v>1</v>
      </c>
      <c r="G50" s="6" t="s">
        <v>103</v>
      </c>
      <c r="H50" s="7">
        <v>7.56</v>
      </c>
      <c r="I50" s="8">
        <v>3</v>
      </c>
      <c r="J50" s="5">
        <v>0</v>
      </c>
      <c r="K50" s="6" t="s">
        <v>103</v>
      </c>
      <c r="L50" s="5">
        <v>1</v>
      </c>
      <c r="M50" s="6">
        <f t="shared" si="1"/>
        <v>1</v>
      </c>
      <c r="N50" s="5">
        <v>0</v>
      </c>
      <c r="O50" s="6" t="s">
        <v>103</v>
      </c>
      <c r="P50" s="5">
        <v>0</v>
      </c>
      <c r="Q50" s="6" t="s">
        <v>103</v>
      </c>
      <c r="R50" s="23"/>
    </row>
    <row r="51" spans="1:18" ht="19.5" customHeight="1" x14ac:dyDescent="0.25">
      <c r="A51" s="22"/>
      <c r="B51" s="9" t="s">
        <v>34</v>
      </c>
      <c r="C51" s="38" t="s">
        <v>37</v>
      </c>
      <c r="D51" s="10">
        <v>4</v>
      </c>
      <c r="E51" s="10">
        <v>0</v>
      </c>
      <c r="F51" s="10">
        <v>4</v>
      </c>
      <c r="G51" s="11">
        <v>0.5</v>
      </c>
      <c r="H51" s="12">
        <v>7.2830000000000004</v>
      </c>
      <c r="I51" s="13">
        <v>2</v>
      </c>
      <c r="J51" s="10">
        <v>4</v>
      </c>
      <c r="K51" s="11">
        <f t="shared" si="0"/>
        <v>1</v>
      </c>
      <c r="L51" s="10">
        <v>0</v>
      </c>
      <c r="M51" s="11" t="s">
        <v>103</v>
      </c>
      <c r="N51" s="10">
        <v>0</v>
      </c>
      <c r="O51" s="11" t="s">
        <v>103</v>
      </c>
      <c r="P51" s="10">
        <v>0</v>
      </c>
      <c r="Q51" s="11" t="s">
        <v>103</v>
      </c>
      <c r="R51" s="23"/>
    </row>
    <row r="52" spans="1:18" ht="19.5" customHeight="1" x14ac:dyDescent="0.25">
      <c r="A52" s="22"/>
      <c r="B52" s="4" t="s">
        <v>34</v>
      </c>
      <c r="C52" s="37" t="s">
        <v>38</v>
      </c>
      <c r="D52" s="5">
        <v>3</v>
      </c>
      <c r="E52" s="5">
        <v>1</v>
      </c>
      <c r="F52" s="5">
        <v>4</v>
      </c>
      <c r="G52" s="6" t="s">
        <v>103</v>
      </c>
      <c r="H52" s="7">
        <v>8.4049999999999994</v>
      </c>
      <c r="I52" s="8">
        <v>2</v>
      </c>
      <c r="J52" s="5">
        <v>4</v>
      </c>
      <c r="K52" s="6">
        <f t="shared" si="0"/>
        <v>1</v>
      </c>
      <c r="L52" s="5">
        <v>0</v>
      </c>
      <c r="M52" s="6" t="s">
        <v>103</v>
      </c>
      <c r="N52" s="5">
        <v>0</v>
      </c>
      <c r="O52" s="6" t="s">
        <v>103</v>
      </c>
      <c r="P52" s="5">
        <v>0</v>
      </c>
      <c r="Q52" s="6" t="s">
        <v>103</v>
      </c>
      <c r="R52" s="23"/>
    </row>
    <row r="53" spans="1:18" ht="19.5" customHeight="1" x14ac:dyDescent="0.25">
      <c r="A53" s="22"/>
      <c r="B53" s="9" t="s">
        <v>34</v>
      </c>
      <c r="C53" s="38" t="s">
        <v>39</v>
      </c>
      <c r="D53" s="10">
        <v>3</v>
      </c>
      <c r="E53" s="10">
        <v>4</v>
      </c>
      <c r="F53" s="10">
        <v>7</v>
      </c>
      <c r="G53" s="11" t="s">
        <v>103</v>
      </c>
      <c r="H53" s="12">
        <v>7.6669999999999998</v>
      </c>
      <c r="I53" s="13">
        <v>2</v>
      </c>
      <c r="J53" s="10">
        <v>7</v>
      </c>
      <c r="K53" s="11">
        <f t="shared" si="0"/>
        <v>1</v>
      </c>
      <c r="L53" s="10">
        <v>0</v>
      </c>
      <c r="M53" s="11" t="s">
        <v>103</v>
      </c>
      <c r="N53" s="10">
        <v>0</v>
      </c>
      <c r="O53" s="11" t="s">
        <v>103</v>
      </c>
      <c r="P53" s="10">
        <v>0</v>
      </c>
      <c r="Q53" s="11" t="s">
        <v>103</v>
      </c>
      <c r="R53" s="23"/>
    </row>
    <row r="54" spans="1:18" ht="25.5" x14ac:dyDescent="0.25">
      <c r="A54" s="22"/>
      <c r="B54" s="4" t="s">
        <v>34</v>
      </c>
      <c r="C54" s="37" t="s">
        <v>40</v>
      </c>
      <c r="D54" s="5">
        <v>8</v>
      </c>
      <c r="E54" s="5">
        <v>4</v>
      </c>
      <c r="F54" s="5">
        <v>12</v>
      </c>
      <c r="G54" s="6" t="s">
        <v>103</v>
      </c>
      <c r="H54" s="7">
        <v>7.6210000000000004</v>
      </c>
      <c r="I54" s="8">
        <v>2</v>
      </c>
      <c r="J54" s="5">
        <v>12</v>
      </c>
      <c r="K54" s="6">
        <f t="shared" si="0"/>
        <v>1</v>
      </c>
      <c r="L54" s="5">
        <v>0</v>
      </c>
      <c r="M54" s="6" t="s">
        <v>103</v>
      </c>
      <c r="N54" s="5">
        <v>0</v>
      </c>
      <c r="O54" s="6" t="s">
        <v>103</v>
      </c>
      <c r="P54" s="5">
        <v>0</v>
      </c>
      <c r="Q54" s="6" t="s">
        <v>103</v>
      </c>
      <c r="R54" s="23"/>
    </row>
    <row r="55" spans="1:18" ht="19.5" customHeight="1" x14ac:dyDescent="0.25">
      <c r="A55" s="22"/>
      <c r="B55" s="9" t="s">
        <v>34</v>
      </c>
      <c r="C55" s="38" t="s">
        <v>41</v>
      </c>
      <c r="D55" s="10">
        <v>6</v>
      </c>
      <c r="E55" s="10">
        <v>1</v>
      </c>
      <c r="F55" s="10">
        <v>7</v>
      </c>
      <c r="G55" s="11" t="s">
        <v>103</v>
      </c>
      <c r="H55" s="12">
        <v>8.6470000000000002</v>
      </c>
      <c r="I55" s="13">
        <v>2</v>
      </c>
      <c r="J55" s="10">
        <v>7</v>
      </c>
      <c r="K55" s="11">
        <f t="shared" si="0"/>
        <v>1</v>
      </c>
      <c r="L55" s="10">
        <v>0</v>
      </c>
      <c r="M55" s="11" t="s">
        <v>103</v>
      </c>
      <c r="N55" s="10">
        <v>0</v>
      </c>
      <c r="O55" s="11" t="s">
        <v>103</v>
      </c>
      <c r="P55" s="10">
        <v>0</v>
      </c>
      <c r="Q55" s="11" t="s">
        <v>103</v>
      </c>
      <c r="R55" s="23"/>
    </row>
    <row r="56" spans="1:18" ht="19.5" customHeight="1" x14ac:dyDescent="0.25">
      <c r="A56" s="22"/>
      <c r="B56" s="4" t="s">
        <v>34</v>
      </c>
      <c r="C56" s="37" t="s">
        <v>77</v>
      </c>
      <c r="D56" s="5">
        <v>8</v>
      </c>
      <c r="E56" s="5">
        <v>0</v>
      </c>
      <c r="F56" s="5">
        <v>8</v>
      </c>
      <c r="G56" s="6" t="s">
        <v>103</v>
      </c>
      <c r="H56" s="7">
        <v>7.4459999999999997</v>
      </c>
      <c r="I56" s="8">
        <v>3.38</v>
      </c>
      <c r="J56" s="5">
        <v>0</v>
      </c>
      <c r="K56" s="6" t="s">
        <v>103</v>
      </c>
      <c r="L56" s="5">
        <v>5</v>
      </c>
      <c r="M56" s="6">
        <f t="shared" si="1"/>
        <v>0.625</v>
      </c>
      <c r="N56" s="5">
        <v>3</v>
      </c>
      <c r="O56" s="6">
        <f t="shared" si="2"/>
        <v>0.375</v>
      </c>
      <c r="P56" s="5">
        <v>0</v>
      </c>
      <c r="Q56" s="6" t="s">
        <v>103</v>
      </c>
      <c r="R56" s="23"/>
    </row>
    <row r="57" spans="1:18" ht="19.5" customHeight="1" x14ac:dyDescent="0.25">
      <c r="A57" s="22"/>
      <c r="B57" s="9" t="s">
        <v>34</v>
      </c>
      <c r="C57" s="38" t="s">
        <v>78</v>
      </c>
      <c r="D57" s="10">
        <v>12</v>
      </c>
      <c r="E57" s="10">
        <v>2</v>
      </c>
      <c r="F57" s="10">
        <v>14</v>
      </c>
      <c r="G57" s="11" t="s">
        <v>103</v>
      </c>
      <c r="H57" s="12">
        <v>8.1340000000000003</v>
      </c>
      <c r="I57" s="13">
        <v>2</v>
      </c>
      <c r="J57" s="10">
        <v>14</v>
      </c>
      <c r="K57" s="11">
        <f t="shared" si="0"/>
        <v>1</v>
      </c>
      <c r="L57" s="10">
        <v>0</v>
      </c>
      <c r="M57" s="11" t="s">
        <v>103</v>
      </c>
      <c r="N57" s="10">
        <v>0</v>
      </c>
      <c r="O57" s="11" t="s">
        <v>103</v>
      </c>
      <c r="P57" s="10">
        <v>0</v>
      </c>
      <c r="Q57" s="11" t="s">
        <v>103</v>
      </c>
      <c r="R57" s="23"/>
    </row>
    <row r="58" spans="1:18" ht="19.5" customHeight="1" x14ac:dyDescent="0.25">
      <c r="A58" s="22"/>
      <c r="B58" s="4" t="s">
        <v>34</v>
      </c>
      <c r="C58" s="37" t="s">
        <v>42</v>
      </c>
      <c r="D58" s="5">
        <v>5</v>
      </c>
      <c r="E58" s="5">
        <v>2</v>
      </c>
      <c r="F58" s="5">
        <v>7</v>
      </c>
      <c r="G58" s="6" t="s">
        <v>103</v>
      </c>
      <c r="H58" s="7">
        <v>7.2430000000000003</v>
      </c>
      <c r="I58" s="8">
        <v>4</v>
      </c>
      <c r="J58" s="5">
        <v>0</v>
      </c>
      <c r="K58" s="6" t="s">
        <v>103</v>
      </c>
      <c r="L58" s="5">
        <v>2</v>
      </c>
      <c r="M58" s="6">
        <f t="shared" si="1"/>
        <v>0.2857142857142857</v>
      </c>
      <c r="N58" s="5">
        <v>4</v>
      </c>
      <c r="O58" s="6">
        <f t="shared" si="2"/>
        <v>0.5714285714285714</v>
      </c>
      <c r="P58" s="5">
        <v>1</v>
      </c>
      <c r="Q58" s="6">
        <f t="shared" si="3"/>
        <v>0.14285714285714285</v>
      </c>
      <c r="R58" s="23"/>
    </row>
    <row r="59" spans="1:18" ht="19.5" customHeight="1" x14ac:dyDescent="0.25">
      <c r="A59" s="22"/>
      <c r="B59" s="9" t="s">
        <v>43</v>
      </c>
      <c r="C59" s="38" t="s">
        <v>79</v>
      </c>
      <c r="D59" s="10">
        <v>14</v>
      </c>
      <c r="E59" s="10">
        <v>3</v>
      </c>
      <c r="F59" s="10">
        <v>17</v>
      </c>
      <c r="G59" s="11">
        <v>0.23529411764705882</v>
      </c>
      <c r="H59" s="12">
        <v>7.9509999999999996</v>
      </c>
      <c r="I59" s="13">
        <v>2.65</v>
      </c>
      <c r="J59" s="10">
        <v>11</v>
      </c>
      <c r="K59" s="11">
        <f t="shared" si="0"/>
        <v>0.6470588235294118</v>
      </c>
      <c r="L59" s="10">
        <v>4</v>
      </c>
      <c r="M59" s="11">
        <f t="shared" si="1"/>
        <v>0.23529411764705882</v>
      </c>
      <c r="N59" s="10">
        <v>2</v>
      </c>
      <c r="O59" s="11">
        <f t="shared" si="2"/>
        <v>0.11764705882352941</v>
      </c>
      <c r="P59" s="10">
        <v>0</v>
      </c>
      <c r="Q59" s="11" t="s">
        <v>103</v>
      </c>
      <c r="R59" s="23"/>
    </row>
    <row r="60" spans="1:18" ht="19.5" customHeight="1" x14ac:dyDescent="0.25">
      <c r="A60" s="22"/>
      <c r="B60" s="4" t="s">
        <v>43</v>
      </c>
      <c r="C60" s="37" t="s">
        <v>80</v>
      </c>
      <c r="D60" s="5">
        <v>31</v>
      </c>
      <c r="E60" s="5">
        <v>1</v>
      </c>
      <c r="F60" s="5">
        <v>32</v>
      </c>
      <c r="G60" s="6">
        <v>0.3125</v>
      </c>
      <c r="H60" s="7">
        <v>7.6029999999999998</v>
      </c>
      <c r="I60" s="8">
        <v>2.72</v>
      </c>
      <c r="J60" s="5">
        <v>22</v>
      </c>
      <c r="K60" s="6">
        <f t="shared" si="0"/>
        <v>0.6875</v>
      </c>
      <c r="L60" s="5">
        <v>5</v>
      </c>
      <c r="M60" s="6">
        <f t="shared" si="1"/>
        <v>0.15625</v>
      </c>
      <c r="N60" s="5">
        <v>1</v>
      </c>
      <c r="O60" s="6">
        <f t="shared" si="2"/>
        <v>3.125E-2</v>
      </c>
      <c r="P60" s="5">
        <v>4</v>
      </c>
      <c r="Q60" s="6">
        <f t="shared" si="3"/>
        <v>0.125</v>
      </c>
      <c r="R60" s="23"/>
    </row>
    <row r="61" spans="1:18" ht="19.5" customHeight="1" x14ac:dyDescent="0.25">
      <c r="A61" s="22"/>
      <c r="B61" s="9" t="s">
        <v>44</v>
      </c>
      <c r="C61" s="38" t="s">
        <v>45</v>
      </c>
      <c r="D61" s="10">
        <v>8</v>
      </c>
      <c r="E61" s="10">
        <v>4</v>
      </c>
      <c r="F61" s="10">
        <v>12</v>
      </c>
      <c r="G61" s="11" t="s">
        <v>103</v>
      </c>
      <c r="H61" s="12">
        <v>7.9649999999999999</v>
      </c>
      <c r="I61" s="13">
        <v>2.33</v>
      </c>
      <c r="J61" s="10">
        <v>9</v>
      </c>
      <c r="K61" s="11">
        <f t="shared" si="0"/>
        <v>0.75</v>
      </c>
      <c r="L61" s="10">
        <v>3</v>
      </c>
      <c r="M61" s="11">
        <f t="shared" si="1"/>
        <v>0.25</v>
      </c>
      <c r="N61" s="10">
        <v>0</v>
      </c>
      <c r="O61" s="11" t="s">
        <v>103</v>
      </c>
      <c r="P61" s="10">
        <v>0</v>
      </c>
      <c r="Q61" s="11" t="s">
        <v>103</v>
      </c>
      <c r="R61" s="23"/>
    </row>
    <row r="62" spans="1:18" ht="19.5" customHeight="1" x14ac:dyDescent="0.25">
      <c r="A62" s="22"/>
      <c r="B62" s="4" t="s">
        <v>46</v>
      </c>
      <c r="C62" s="37" t="s">
        <v>47</v>
      </c>
      <c r="D62" s="5">
        <v>1</v>
      </c>
      <c r="E62" s="5">
        <v>1</v>
      </c>
      <c r="F62" s="5">
        <v>2</v>
      </c>
      <c r="G62" s="6" t="s">
        <v>103</v>
      </c>
      <c r="H62" s="7">
        <v>7.8849999999999998</v>
      </c>
      <c r="I62" s="8">
        <v>2</v>
      </c>
      <c r="J62" s="5">
        <v>2</v>
      </c>
      <c r="K62" s="6">
        <f t="shared" si="0"/>
        <v>1</v>
      </c>
      <c r="L62" s="5">
        <v>0</v>
      </c>
      <c r="M62" s="6" t="s">
        <v>103</v>
      </c>
      <c r="N62" s="5">
        <v>0</v>
      </c>
      <c r="O62" s="6" t="s">
        <v>103</v>
      </c>
      <c r="P62" s="5">
        <v>0</v>
      </c>
      <c r="Q62" s="6" t="s">
        <v>103</v>
      </c>
      <c r="R62" s="23"/>
    </row>
    <row r="63" spans="1:18" ht="19.5" customHeight="1" x14ac:dyDescent="0.25">
      <c r="A63" s="22"/>
      <c r="B63" s="9" t="s">
        <v>46</v>
      </c>
      <c r="C63" s="38" t="s">
        <v>48</v>
      </c>
      <c r="D63" s="10">
        <v>2</v>
      </c>
      <c r="E63" s="10">
        <v>3</v>
      </c>
      <c r="F63" s="10">
        <v>5</v>
      </c>
      <c r="G63" s="11" t="s">
        <v>103</v>
      </c>
      <c r="H63" s="12">
        <v>8.1319999999999997</v>
      </c>
      <c r="I63" s="13">
        <v>4</v>
      </c>
      <c r="J63" s="10">
        <v>0</v>
      </c>
      <c r="K63" s="11" t="s">
        <v>103</v>
      </c>
      <c r="L63" s="10">
        <v>2</v>
      </c>
      <c r="M63" s="11">
        <f t="shared" si="1"/>
        <v>0.4</v>
      </c>
      <c r="N63" s="10">
        <v>2</v>
      </c>
      <c r="O63" s="11">
        <f t="shared" si="2"/>
        <v>0.4</v>
      </c>
      <c r="P63" s="10">
        <v>1</v>
      </c>
      <c r="Q63" s="11">
        <f t="shared" si="3"/>
        <v>0.2</v>
      </c>
      <c r="R63" s="23"/>
    </row>
    <row r="64" spans="1:18" ht="19.5" customHeight="1" x14ac:dyDescent="0.25">
      <c r="A64" s="22"/>
      <c r="B64" s="4" t="s">
        <v>49</v>
      </c>
      <c r="C64" s="37" t="s">
        <v>50</v>
      </c>
      <c r="D64" s="5">
        <v>1</v>
      </c>
      <c r="E64" s="5">
        <v>0</v>
      </c>
      <c r="F64" s="5">
        <v>1</v>
      </c>
      <c r="G64" s="6" t="s">
        <v>103</v>
      </c>
      <c r="H64" s="7">
        <v>7.44</v>
      </c>
      <c r="I64" s="8">
        <v>1.5</v>
      </c>
      <c r="J64" s="5">
        <v>1</v>
      </c>
      <c r="K64" s="6">
        <f t="shared" si="0"/>
        <v>1</v>
      </c>
      <c r="L64" s="5">
        <v>0</v>
      </c>
      <c r="M64" s="6" t="s">
        <v>103</v>
      </c>
      <c r="N64" s="5">
        <v>0</v>
      </c>
      <c r="O64" s="6" t="s">
        <v>103</v>
      </c>
      <c r="P64" s="5">
        <v>0</v>
      </c>
      <c r="Q64" s="6" t="s">
        <v>103</v>
      </c>
      <c r="R64" s="23"/>
    </row>
    <row r="65" spans="1:18" ht="19.5" customHeight="1" x14ac:dyDescent="0.25">
      <c r="A65" s="22"/>
      <c r="B65" s="9" t="s">
        <v>49</v>
      </c>
      <c r="C65" s="38" t="s">
        <v>51</v>
      </c>
      <c r="D65" s="10">
        <v>7</v>
      </c>
      <c r="E65" s="10">
        <v>5</v>
      </c>
      <c r="F65" s="10">
        <v>12</v>
      </c>
      <c r="G65" s="11" t="s">
        <v>103</v>
      </c>
      <c r="H65" s="12">
        <v>7.7729999999999997</v>
      </c>
      <c r="I65" s="13">
        <v>2.5</v>
      </c>
      <c r="J65" s="10">
        <v>0</v>
      </c>
      <c r="K65" s="11" t="s">
        <v>103</v>
      </c>
      <c r="L65" s="10">
        <v>7</v>
      </c>
      <c r="M65" s="11">
        <f t="shared" si="1"/>
        <v>0.58333333333333337</v>
      </c>
      <c r="N65" s="10">
        <v>4</v>
      </c>
      <c r="O65" s="11">
        <f t="shared" si="2"/>
        <v>0.33333333333333331</v>
      </c>
      <c r="P65" s="10">
        <v>1</v>
      </c>
      <c r="Q65" s="11">
        <f t="shared" si="3"/>
        <v>8.3333333333333329E-2</v>
      </c>
      <c r="R65" s="23"/>
    </row>
    <row r="66" spans="1:18" ht="19.5" customHeight="1" x14ac:dyDescent="0.25">
      <c r="A66" s="22"/>
      <c r="B66" s="4" t="s">
        <v>52</v>
      </c>
      <c r="C66" s="37" t="s">
        <v>81</v>
      </c>
      <c r="D66" s="5">
        <v>2</v>
      </c>
      <c r="E66" s="5">
        <v>6</v>
      </c>
      <c r="F66" s="5">
        <v>8</v>
      </c>
      <c r="G66" s="6" t="s">
        <v>103</v>
      </c>
      <c r="H66" s="7">
        <v>7.2629999999999999</v>
      </c>
      <c r="I66" s="8">
        <v>5.38</v>
      </c>
      <c r="J66" s="5">
        <v>0</v>
      </c>
      <c r="K66" s="6" t="s">
        <v>103</v>
      </c>
      <c r="L66" s="5">
        <v>0</v>
      </c>
      <c r="M66" s="6" t="s">
        <v>103</v>
      </c>
      <c r="N66" s="5">
        <v>1</v>
      </c>
      <c r="O66" s="6">
        <f t="shared" si="2"/>
        <v>0.125</v>
      </c>
      <c r="P66" s="5">
        <v>7</v>
      </c>
      <c r="Q66" s="6">
        <f t="shared" si="3"/>
        <v>0.875</v>
      </c>
      <c r="R66" s="23"/>
    </row>
    <row r="67" spans="1:18" ht="19.5" customHeight="1" x14ac:dyDescent="0.25">
      <c r="A67" s="22"/>
      <c r="B67" s="9" t="s">
        <v>52</v>
      </c>
      <c r="C67" s="38" t="s">
        <v>82</v>
      </c>
      <c r="D67" s="10">
        <v>2</v>
      </c>
      <c r="E67" s="10">
        <v>6</v>
      </c>
      <c r="F67" s="10">
        <v>8</v>
      </c>
      <c r="G67" s="11" t="s">
        <v>103</v>
      </c>
      <c r="H67" s="12">
        <v>8.1159999999999997</v>
      </c>
      <c r="I67" s="13">
        <v>1.1299999999999999</v>
      </c>
      <c r="J67" s="10">
        <v>7</v>
      </c>
      <c r="K67" s="11">
        <f t="shared" si="0"/>
        <v>0.875</v>
      </c>
      <c r="L67" s="10">
        <v>1</v>
      </c>
      <c r="M67" s="11">
        <f t="shared" si="1"/>
        <v>0.125</v>
      </c>
      <c r="N67" s="10">
        <v>0</v>
      </c>
      <c r="O67" s="11" t="s">
        <v>103</v>
      </c>
      <c r="P67" s="10">
        <v>0</v>
      </c>
      <c r="Q67" s="11" t="s">
        <v>103</v>
      </c>
      <c r="R67" s="23"/>
    </row>
    <row r="68" spans="1:18" ht="19.5" customHeight="1" x14ac:dyDescent="0.25">
      <c r="A68" s="22"/>
      <c r="B68" s="4" t="s">
        <v>53</v>
      </c>
      <c r="C68" s="37" t="s">
        <v>54</v>
      </c>
      <c r="D68" s="5">
        <v>0</v>
      </c>
      <c r="E68" s="5">
        <v>3</v>
      </c>
      <c r="F68" s="5">
        <v>3</v>
      </c>
      <c r="G68" s="6" t="s">
        <v>103</v>
      </c>
      <c r="H68" s="7">
        <v>8.3469999999999995</v>
      </c>
      <c r="I68" s="8">
        <v>6.33</v>
      </c>
      <c r="J68" s="5">
        <v>0</v>
      </c>
      <c r="K68" s="6" t="s">
        <v>103</v>
      </c>
      <c r="L68" s="5">
        <v>0</v>
      </c>
      <c r="M68" s="6" t="s">
        <v>103</v>
      </c>
      <c r="N68" s="5">
        <v>0</v>
      </c>
      <c r="O68" s="6" t="s">
        <v>103</v>
      </c>
      <c r="P68" s="5">
        <v>3</v>
      </c>
      <c r="Q68" s="6">
        <f t="shared" si="3"/>
        <v>1</v>
      </c>
      <c r="R68" s="23"/>
    </row>
    <row r="69" spans="1:18" ht="19.5" customHeight="1" x14ac:dyDescent="0.25">
      <c r="A69" s="22"/>
      <c r="B69" s="9" t="s">
        <v>53</v>
      </c>
      <c r="C69" s="38" t="s">
        <v>55</v>
      </c>
      <c r="D69" s="10">
        <v>1</v>
      </c>
      <c r="E69" s="10">
        <v>2</v>
      </c>
      <c r="F69" s="10">
        <v>3</v>
      </c>
      <c r="G69" s="11" t="s">
        <v>103</v>
      </c>
      <c r="H69" s="12">
        <v>6.5369999999999999</v>
      </c>
      <c r="I69" s="13">
        <v>5.33</v>
      </c>
      <c r="J69" s="10">
        <v>0</v>
      </c>
      <c r="K69" s="11" t="s">
        <v>103</v>
      </c>
      <c r="L69" s="10">
        <v>0</v>
      </c>
      <c r="M69" s="11" t="s">
        <v>103</v>
      </c>
      <c r="N69" s="10">
        <v>0</v>
      </c>
      <c r="O69" s="11" t="s">
        <v>103</v>
      </c>
      <c r="P69" s="10">
        <v>3</v>
      </c>
      <c r="Q69" s="11">
        <f t="shared" si="3"/>
        <v>1</v>
      </c>
      <c r="R69" s="23"/>
    </row>
    <row r="70" spans="1:18" ht="25.5" x14ac:dyDescent="0.25">
      <c r="A70" s="22"/>
      <c r="B70" s="4" t="s">
        <v>56</v>
      </c>
      <c r="C70" s="37" t="s">
        <v>57</v>
      </c>
      <c r="D70" s="5">
        <v>34</v>
      </c>
      <c r="E70" s="5">
        <v>16</v>
      </c>
      <c r="F70" s="5">
        <v>50</v>
      </c>
      <c r="G70" s="6" t="s">
        <v>103</v>
      </c>
      <c r="H70" s="7">
        <v>8.2639999999999993</v>
      </c>
      <c r="I70" s="8">
        <v>1.18</v>
      </c>
      <c r="J70" s="5">
        <v>43</v>
      </c>
      <c r="K70" s="6">
        <f t="shared" si="0"/>
        <v>0.86</v>
      </c>
      <c r="L70" s="5">
        <v>5</v>
      </c>
      <c r="M70" s="6">
        <f t="shared" si="1"/>
        <v>0.1</v>
      </c>
      <c r="N70" s="5">
        <v>2</v>
      </c>
      <c r="O70" s="6">
        <f t="shared" si="2"/>
        <v>0.04</v>
      </c>
      <c r="P70" s="5">
        <v>0</v>
      </c>
      <c r="Q70" s="6" t="s">
        <v>103</v>
      </c>
      <c r="R70" s="23"/>
    </row>
    <row r="71" spans="1:18" ht="25.5" x14ac:dyDescent="0.25">
      <c r="A71" s="22"/>
      <c r="B71" s="9" t="s">
        <v>56</v>
      </c>
      <c r="C71" s="38" t="s">
        <v>57</v>
      </c>
      <c r="D71" s="10">
        <v>1</v>
      </c>
      <c r="E71" s="10">
        <v>4</v>
      </c>
      <c r="F71" s="10">
        <v>5</v>
      </c>
      <c r="G71" s="11" t="s">
        <v>103</v>
      </c>
      <c r="H71" s="12">
        <v>8.6280000000000001</v>
      </c>
      <c r="I71" s="13">
        <v>2</v>
      </c>
      <c r="J71" s="10">
        <v>0</v>
      </c>
      <c r="K71" s="11" t="s">
        <v>103</v>
      </c>
      <c r="L71" s="10">
        <v>5</v>
      </c>
      <c r="M71" s="11">
        <f t="shared" si="1"/>
        <v>1</v>
      </c>
      <c r="N71" s="10">
        <v>0</v>
      </c>
      <c r="O71" s="11" t="s">
        <v>103</v>
      </c>
      <c r="P71" s="10">
        <v>0</v>
      </c>
      <c r="Q71" s="11" t="s">
        <v>103</v>
      </c>
      <c r="R71" s="23"/>
    </row>
    <row r="72" spans="1:18" ht="25.5" x14ac:dyDescent="0.25">
      <c r="A72" s="22"/>
      <c r="B72" s="4" t="s">
        <v>56</v>
      </c>
      <c r="C72" s="37" t="s">
        <v>57</v>
      </c>
      <c r="D72" s="5">
        <v>12</v>
      </c>
      <c r="E72" s="5">
        <v>3</v>
      </c>
      <c r="F72" s="5">
        <v>15</v>
      </c>
      <c r="G72" s="6" t="s">
        <v>103</v>
      </c>
      <c r="H72" s="7">
        <v>8.157</v>
      </c>
      <c r="I72" s="8">
        <v>1.07</v>
      </c>
      <c r="J72" s="5">
        <v>14</v>
      </c>
      <c r="K72" s="6">
        <f t="shared" si="0"/>
        <v>0.93333333333333335</v>
      </c>
      <c r="L72" s="5">
        <v>1</v>
      </c>
      <c r="M72" s="6">
        <f t="shared" si="1"/>
        <v>6.6666666666666666E-2</v>
      </c>
      <c r="N72" s="5">
        <v>0</v>
      </c>
      <c r="O72" s="6" t="s">
        <v>103</v>
      </c>
      <c r="P72" s="5">
        <v>0</v>
      </c>
      <c r="Q72" s="6" t="s">
        <v>103</v>
      </c>
      <c r="R72" s="23"/>
    </row>
    <row r="73" spans="1:18" ht="19.5" customHeight="1" x14ac:dyDescent="0.25">
      <c r="A73" s="22"/>
      <c r="B73" s="9" t="s">
        <v>58</v>
      </c>
      <c r="C73" s="38" t="s">
        <v>59</v>
      </c>
      <c r="D73" s="10">
        <v>12</v>
      </c>
      <c r="E73" s="10">
        <v>12</v>
      </c>
      <c r="F73" s="10">
        <v>24</v>
      </c>
      <c r="G73" s="11">
        <v>0.25</v>
      </c>
      <c r="H73" s="12">
        <v>7.9649999999999999</v>
      </c>
      <c r="I73" s="13">
        <v>2.29</v>
      </c>
      <c r="J73" s="10">
        <v>20</v>
      </c>
      <c r="K73" s="11">
        <f t="shared" ref="K73:K78" si="4">J73/F73</f>
        <v>0.83333333333333337</v>
      </c>
      <c r="L73" s="10">
        <v>2</v>
      </c>
      <c r="M73" s="11">
        <f t="shared" ref="M73:M78" si="5">L73/F73</f>
        <v>8.3333333333333329E-2</v>
      </c>
      <c r="N73" s="10">
        <v>1</v>
      </c>
      <c r="O73" s="11">
        <f t="shared" ref="O73:O78" si="6">N73/F73</f>
        <v>4.1666666666666664E-2</v>
      </c>
      <c r="P73" s="10">
        <v>1</v>
      </c>
      <c r="Q73" s="11">
        <f t="shared" ref="Q73:Q78" si="7">P73/F73</f>
        <v>4.1666666666666664E-2</v>
      </c>
      <c r="R73" s="23"/>
    </row>
    <row r="74" spans="1:18" ht="19.5" customHeight="1" x14ac:dyDescent="0.25">
      <c r="A74" s="22"/>
      <c r="B74" s="4" t="s">
        <v>58</v>
      </c>
      <c r="C74" s="37" t="s">
        <v>60</v>
      </c>
      <c r="D74" s="5">
        <v>3</v>
      </c>
      <c r="E74" s="5">
        <v>1</v>
      </c>
      <c r="F74" s="5">
        <v>4</v>
      </c>
      <c r="G74" s="6" t="s">
        <v>103</v>
      </c>
      <c r="H74" s="7">
        <v>8.4830000000000005</v>
      </c>
      <c r="I74" s="8">
        <v>2</v>
      </c>
      <c r="J74" s="5">
        <v>4</v>
      </c>
      <c r="K74" s="6">
        <f t="shared" si="4"/>
        <v>1</v>
      </c>
      <c r="L74" s="5">
        <v>0</v>
      </c>
      <c r="M74" s="6" t="s">
        <v>103</v>
      </c>
      <c r="N74" s="5">
        <v>0</v>
      </c>
      <c r="O74" s="6" t="s">
        <v>103</v>
      </c>
      <c r="P74" s="5">
        <v>0</v>
      </c>
      <c r="Q74" s="6" t="s">
        <v>103</v>
      </c>
      <c r="R74" s="23"/>
    </row>
    <row r="75" spans="1:18" ht="19.5" customHeight="1" x14ac:dyDescent="0.25">
      <c r="A75" s="22"/>
      <c r="B75" s="9" t="s">
        <v>61</v>
      </c>
      <c r="C75" s="38" t="s">
        <v>62</v>
      </c>
      <c r="D75" s="10">
        <v>10</v>
      </c>
      <c r="E75" s="10">
        <v>7</v>
      </c>
      <c r="F75" s="10">
        <v>17</v>
      </c>
      <c r="G75" s="11" t="s">
        <v>103</v>
      </c>
      <c r="H75" s="12">
        <v>8.3569999999999993</v>
      </c>
      <c r="I75" s="13">
        <v>2.2400000000000002</v>
      </c>
      <c r="J75" s="10">
        <v>15</v>
      </c>
      <c r="K75" s="11">
        <f t="shared" si="4"/>
        <v>0.88235294117647056</v>
      </c>
      <c r="L75" s="10">
        <v>1</v>
      </c>
      <c r="M75" s="11">
        <f t="shared" si="5"/>
        <v>5.8823529411764705E-2</v>
      </c>
      <c r="N75" s="10">
        <v>0</v>
      </c>
      <c r="O75" s="11" t="s">
        <v>103</v>
      </c>
      <c r="P75" s="10">
        <v>1</v>
      </c>
      <c r="Q75" s="11">
        <f t="shared" si="7"/>
        <v>5.8823529411764705E-2</v>
      </c>
      <c r="R75" s="23"/>
    </row>
    <row r="76" spans="1:18" ht="19.5" customHeight="1" x14ac:dyDescent="0.25">
      <c r="A76" s="22"/>
      <c r="B76" s="4" t="s">
        <v>63</v>
      </c>
      <c r="C76" s="37" t="s">
        <v>64</v>
      </c>
      <c r="D76" s="5">
        <v>17</v>
      </c>
      <c r="E76" s="5">
        <v>6</v>
      </c>
      <c r="F76" s="5">
        <v>23</v>
      </c>
      <c r="G76" s="6">
        <v>8.6956521739130432E-2</v>
      </c>
      <c r="H76" s="7">
        <v>7.681</v>
      </c>
      <c r="I76" s="8">
        <v>3.3</v>
      </c>
      <c r="J76" s="5">
        <v>7</v>
      </c>
      <c r="K76" s="6">
        <f t="shared" si="4"/>
        <v>0.30434782608695654</v>
      </c>
      <c r="L76" s="5">
        <v>8</v>
      </c>
      <c r="M76" s="6">
        <f t="shared" si="5"/>
        <v>0.34782608695652173</v>
      </c>
      <c r="N76" s="5">
        <v>3</v>
      </c>
      <c r="O76" s="6">
        <f t="shared" si="6"/>
        <v>0.13043478260869565</v>
      </c>
      <c r="P76" s="5">
        <v>5</v>
      </c>
      <c r="Q76" s="6">
        <f t="shared" si="7"/>
        <v>0.21739130434782608</v>
      </c>
      <c r="R76" s="23"/>
    </row>
    <row r="77" spans="1:18" ht="19.5" customHeight="1" x14ac:dyDescent="0.25">
      <c r="A77" s="22"/>
      <c r="B77" s="9" t="s">
        <v>65</v>
      </c>
      <c r="C77" s="38" t="s">
        <v>66</v>
      </c>
      <c r="D77" s="10">
        <v>3</v>
      </c>
      <c r="E77" s="10">
        <v>5</v>
      </c>
      <c r="F77" s="10">
        <v>8</v>
      </c>
      <c r="G77" s="11" t="s">
        <v>103</v>
      </c>
      <c r="H77" s="12">
        <v>7.5209999999999999</v>
      </c>
      <c r="I77" s="13">
        <v>3.75</v>
      </c>
      <c r="J77" s="10">
        <v>0</v>
      </c>
      <c r="K77" s="11" t="s">
        <v>103</v>
      </c>
      <c r="L77" s="10">
        <v>4</v>
      </c>
      <c r="M77" s="11">
        <f t="shared" si="5"/>
        <v>0.5</v>
      </c>
      <c r="N77" s="10">
        <v>2</v>
      </c>
      <c r="O77" s="11">
        <f t="shared" si="6"/>
        <v>0.25</v>
      </c>
      <c r="P77" s="10">
        <v>2</v>
      </c>
      <c r="Q77" s="11">
        <f t="shared" si="7"/>
        <v>0.25</v>
      </c>
      <c r="R77" s="23"/>
    </row>
    <row r="78" spans="1:18" s="14" customFormat="1" ht="19.5" customHeight="1" x14ac:dyDescent="0.25">
      <c r="A78" s="24"/>
      <c r="B78" s="31" t="s">
        <v>97</v>
      </c>
      <c r="C78" s="31"/>
      <c r="D78" s="32">
        <f>SUM(D8:D77)</f>
        <v>534</v>
      </c>
      <c r="E78" s="32">
        <f>SUM(E8:E77)</f>
        <v>307</v>
      </c>
      <c r="F78" s="32">
        <f>SUM(F8:F77)</f>
        <v>841</v>
      </c>
      <c r="G78" s="33">
        <v>7.4899999999999994E-2</v>
      </c>
      <c r="H78" s="34"/>
      <c r="I78" s="34"/>
      <c r="J78" s="32">
        <f>SUM(J8:J77)</f>
        <v>521</v>
      </c>
      <c r="K78" s="15">
        <f t="shared" si="4"/>
        <v>0.61950059453032102</v>
      </c>
      <c r="L78" s="32">
        <f>SUM(L8:L77)</f>
        <v>197</v>
      </c>
      <c r="M78" s="15">
        <f t="shared" si="5"/>
        <v>0.23424494649227109</v>
      </c>
      <c r="N78" s="32">
        <f>SUM(N8:N77)</f>
        <v>64</v>
      </c>
      <c r="O78" s="15">
        <f t="shared" si="6"/>
        <v>7.6099881093935784E-2</v>
      </c>
      <c r="P78" s="32">
        <f>SUM(P8:P77)</f>
        <v>59</v>
      </c>
      <c r="Q78" s="15">
        <f t="shared" si="7"/>
        <v>7.0154577883472055E-2</v>
      </c>
      <c r="R78" s="25"/>
    </row>
    <row r="79" spans="1:18" x14ac:dyDescent="0.25">
      <c r="A79" s="22"/>
      <c r="B79" s="30" t="s">
        <v>105</v>
      </c>
      <c r="C79" s="30"/>
      <c r="D79" s="30"/>
      <c r="E79" s="30"/>
      <c r="F79" s="30"/>
      <c r="G79" s="30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3"/>
    </row>
    <row r="80" spans="1:18" ht="1.5" customHeight="1" x14ac:dyDescent="0.25">
      <c r="A80" s="27"/>
      <c r="B80" s="28"/>
      <c r="C80" s="3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</sheetData>
  <mergeCells count="17">
    <mergeCell ref="D6:D7"/>
    <mergeCell ref="D3:H5"/>
    <mergeCell ref="I3:Q3"/>
    <mergeCell ref="B78:C78"/>
    <mergeCell ref="B79:G79"/>
    <mergeCell ref="E6:E7"/>
    <mergeCell ref="F6:F7"/>
    <mergeCell ref="G6:G7"/>
    <mergeCell ref="H6:H7"/>
    <mergeCell ref="B3:B7"/>
    <mergeCell ref="C3:C7"/>
    <mergeCell ref="I4:I7"/>
    <mergeCell ref="J4:Q4"/>
    <mergeCell ref="J5:K6"/>
    <mergeCell ref="L5:M6"/>
    <mergeCell ref="N5:O6"/>
    <mergeCell ref="P5:Q6"/>
  </mergeCells>
  <pageMargins left="0.7" right="0.7" top="0.75" bottom="0.75" header="0.3" footer="0.3"/>
  <pageSetup paperSize="9" orientation="portrait" r:id="rId1"/>
  <webPublishItems count="1">
    <webPublishItem id="16241" divId="1_3_8_16241" sourceType="range" sourceRef="A2:R80" destinationFile="G:\GPAQ\GPAQ-COMU\Estadístiques internes\LLIBREDA\Lldades 2015\Taules\01 Docencia\1_3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baseColWidth="10" defaultColWidth="9.140625" defaultRowHeight="15" x14ac:dyDescent="0.25"/>
  <sheetData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Exportar Hoja de Trabajo</vt:lpstr>
      <vt:lpstr>SQL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UPC</cp:lastModifiedBy>
  <dcterms:created xsi:type="dcterms:W3CDTF">2015-10-29T11:17:40Z</dcterms:created>
  <dcterms:modified xsi:type="dcterms:W3CDTF">2015-11-02T11:58:37Z</dcterms:modified>
</cp:coreProperties>
</file>