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19200" windowHeight="7176"/>
  </bookViews>
  <sheets>
    <sheet name="4.3.1 Llibre dades 2022" sheetId="1" r:id="rId1"/>
  </sheets>
  <externalReferences>
    <externalReference r:id="rId2"/>
    <externalReference r:id="rId3"/>
  </externalReferences>
  <definedNames>
    <definedName name="__6_1_1_a_22_6_00">[1]__6_1_1_a_22_6_00!$A$6:$E$31</definedName>
    <definedName name="_pa1">[0]!_pa1</definedName>
    <definedName name="_pa10">[0]!_pa10</definedName>
    <definedName name="_pa11">[0]!_pa11</definedName>
    <definedName name="_pa2">[0]!_pa2</definedName>
    <definedName name="_pa3">[0]!_pa3</definedName>
    <definedName name="_pa4">[0]!_pa4</definedName>
    <definedName name="_pa5">[0]!_pa5</definedName>
    <definedName name="_pa6">[0]!_pa6</definedName>
    <definedName name="_pa7">[0]!_pa7</definedName>
    <definedName name="_pa8">[0]!_pa8</definedName>
    <definedName name="_pa9">[0]!_pa9</definedName>
    <definedName name="A_impresión_IM" localSheetId="0">#REF!</definedName>
    <definedName name="A_impresión_IM">#REF!</definedName>
    <definedName name="adscr">[0]!adscr</definedName>
    <definedName name="Área_de_extracción2" localSheetId="0">#REF!</definedName>
    <definedName name="Área_de_extracción2">#REF!</definedName>
    <definedName name="_xlnm.Database" localSheetId="0">#REF!</definedName>
    <definedName name="_xlnm.Database">#REF!</definedName>
    <definedName name="base100">[0]!base100</definedName>
    <definedName name="Beques_de_mobilitat">[1]Beques_de_mobilitat!$A$6:$G$30</definedName>
    <definedName name="Beques_règim_general">[1]Beques_règim_general!$A$1:$D$25</definedName>
    <definedName name="curt">[0]!curt</definedName>
    <definedName name="dades">[0]!dades</definedName>
    <definedName name="_xlnm.Extract" localSheetId="0">[2]Índex!#REF!</definedName>
    <definedName name="_xlnm.Extract">[2]Índex!#REF!</definedName>
    <definedName name="llarg">[0]!llarg</definedName>
    <definedName name="propis">[0]!propis</definedName>
    <definedName name="tot">[0]!tot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C75" i="1"/>
  <c r="G69" i="1"/>
  <c r="F69" i="1"/>
  <c r="E69" i="1"/>
  <c r="D69" i="1"/>
  <c r="C69" i="1"/>
  <c r="G68" i="1"/>
  <c r="G70" i="1" s="1"/>
  <c r="G72" i="1" s="1"/>
  <c r="F68" i="1"/>
  <c r="E68" i="1"/>
  <c r="D68" i="1"/>
  <c r="C68" i="1"/>
  <c r="C70" i="1" s="1"/>
  <c r="C72" i="1" s="1"/>
  <c r="G67" i="1"/>
  <c r="F67" i="1"/>
  <c r="E67" i="1"/>
  <c r="D67" i="1"/>
  <c r="C67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D58" i="1" l="1"/>
  <c r="F58" i="1"/>
  <c r="G58" i="1"/>
  <c r="F70" i="1"/>
  <c r="G73" i="1"/>
  <c r="C58" i="1"/>
  <c r="C73" i="1"/>
  <c r="E58" i="1"/>
  <c r="F73" i="1"/>
  <c r="F72" i="1"/>
  <c r="D70" i="1"/>
  <c r="D72" i="1" s="1"/>
  <c r="E70" i="1"/>
  <c r="E73" i="1" s="1"/>
  <c r="E72" i="1" l="1"/>
  <c r="D73" i="1"/>
</calcChain>
</file>

<file path=xl/sharedStrings.xml><?xml version="1.0" encoding="utf-8"?>
<sst xmlns="http://schemas.openxmlformats.org/spreadsheetml/2006/main" count="61" uniqueCount="42">
  <si>
    <t>4.3 Anàlisi econòmica</t>
  </si>
  <si>
    <t>4.3.1 FINANÇAMENT CORRENT I SUBVENCIÓ PÚBLICA PER ESTUDIANT/A</t>
  </si>
  <si>
    <t>LIQUIDACIÓ DEL PRESSUPOST (en € corrents)</t>
  </si>
  <si>
    <t>INGRESSOS</t>
  </si>
  <si>
    <t>Preus públics</t>
  </si>
  <si>
    <t>Prestació de serveis</t>
  </si>
  <si>
    <t>Venda de béns</t>
  </si>
  <si>
    <t>Reintegraments</t>
  </si>
  <si>
    <t>Altres ingressos</t>
  </si>
  <si>
    <t>Transferències corrents del sector públic estatal</t>
  </si>
  <si>
    <t>Transferències corrents de la Generalitat (subvenció ordinària)</t>
  </si>
  <si>
    <t>Altres transferències corrents de la Generalitat</t>
  </si>
  <si>
    <t>Trasnferènices corrents d'altres ens públics</t>
  </si>
  <si>
    <t>Transferències corrents d'empreses privades</t>
  </si>
  <si>
    <t>Transferències corrents de famílies i entitats sense finalitat lucre</t>
  </si>
  <si>
    <t>Transferències corrents de l'exterior</t>
  </si>
  <si>
    <t>Ingressos patrimonials</t>
  </si>
  <si>
    <t xml:space="preserve">Total ingressos corrents </t>
  </si>
  <si>
    <r>
      <t>Total despeses corrents</t>
    </r>
    <r>
      <rPr>
        <b/>
        <vertAlign val="superscript"/>
        <sz val="8"/>
        <color indexed="9"/>
        <rFont val="Arial"/>
        <family val="2"/>
      </rPr>
      <t xml:space="preserve"> (1)</t>
    </r>
  </si>
  <si>
    <r>
      <t xml:space="preserve">Subvenció pública per estudiant </t>
    </r>
    <r>
      <rPr>
        <b/>
        <vertAlign val="superscript"/>
        <sz val="8"/>
        <color indexed="9"/>
        <rFont val="Arial"/>
        <family val="2"/>
      </rPr>
      <t>(2)</t>
    </r>
  </si>
  <si>
    <t>(1) No s' inclouen les càrregues financeres derivades del programa d'inversions.</t>
  </si>
  <si>
    <t xml:space="preserve">Total ingressos corrents -sense despeses financeres- </t>
  </si>
  <si>
    <t>Preus públics Graus i Màsters (inclou ingressos per becàries/aris)+Subvenció Generalitat (ordinària)</t>
  </si>
  <si>
    <t>Preus públics Graus i Màsters (inclou ingressos per becàries/aris)+Subvenció Generalitat (ordinària) respecte total ingressos</t>
  </si>
  <si>
    <t>Total despeses corrents -sense despeses financeres-</t>
  </si>
  <si>
    <t>Preus públics Graus i Màsters (inclou ingressos per becàries/aris)</t>
  </si>
  <si>
    <t xml:space="preserve">Subvenció Generalitat </t>
  </si>
  <si>
    <t>Preus públics Graus i Màsters + subv. Ordinària</t>
  </si>
  <si>
    <t>Subvenció Generalitat (ordinària)</t>
  </si>
  <si>
    <t>Subvenció ordinària per estudiant/a (en € corrents)</t>
  </si>
  <si>
    <t>2017</t>
  </si>
  <si>
    <t>2018</t>
  </si>
  <si>
    <t>2019</t>
  </si>
  <si>
    <t>2020</t>
  </si>
  <si>
    <r>
      <t xml:space="preserve">(1)  </t>
    </r>
    <r>
      <rPr>
        <sz val="8"/>
        <color theme="3"/>
        <rFont val="Arial"/>
        <family val="2"/>
      </rPr>
      <t>No s'han considerat ni els ajuts i beques que l'estudiantat rep directament com a subvenció ni els costos que aquest soporta per desenvolupar el seus estudis</t>
    </r>
  </si>
  <si>
    <r>
      <t>(1)</t>
    </r>
    <r>
      <rPr>
        <sz val="8"/>
        <color theme="3"/>
        <rFont val="Arial"/>
        <family val="2"/>
      </rPr>
      <t xml:space="preserve"> No s'han considerat ni els ajuts i beques que l'estudiantat rep directament com a subvenció ni els costos que aquest soporta per desenvolupar el seus estudis</t>
    </r>
  </si>
  <si>
    <t>2021</t>
  </si>
  <si>
    <t>LIQUIDACIÓ DEL PRESSUPOST (en € constants 2021)</t>
  </si>
  <si>
    <t>Font: Comptes anuals a 31 de desembre de 2021</t>
  </si>
  <si>
    <t>(2) No s'inclouen els etudiants dels Centres adscrits. L'estudiant considerat és equivalent a temps complet (Estudiants Equivalents a Temps Complet = Crèdits matriculats Anuals / Crèdits teorics de la titulació anuals) del curs acadèmic 2021/2022.  No s'han inclòs les beques i ajuts que reben directament els estudiants.</t>
  </si>
  <si>
    <t>Subvenció ordinària per estudiant/a (en € constants de 2021)</t>
  </si>
  <si>
    <t>En euros constants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</si>
</sst>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,##0.00_ ;\-#,##0.00\ "/>
    <numFmt numFmtId="166" formatCode="#,##0.0"/>
    <numFmt numFmtId="167" formatCode="0.0%"/>
    <numFmt numFmtId="168" formatCode="#,##0_ ;\-#,##0\ "/>
  </numFmts>
  <fonts count="29" x14ac:knownFonts="1">
    <font>
      <sz val="10"/>
      <name val="Courier"/>
    </font>
    <font>
      <sz val="10"/>
      <color indexed="56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i/>
      <u/>
      <sz val="10"/>
      <color rgb="FF4A452A"/>
      <name val="Times New Roman"/>
      <family val="1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rgb="FF4A452A"/>
      <name val="Arial"/>
      <family val="2"/>
    </font>
    <font>
      <b/>
      <sz val="10"/>
      <color indexed="56"/>
      <name val="Arial"/>
      <family val="2"/>
    </font>
    <font>
      <b/>
      <vertAlign val="superscript"/>
      <sz val="8"/>
      <color indexed="9"/>
      <name val="Arial"/>
      <family val="2"/>
    </font>
    <font>
      <sz val="8"/>
      <color rgb="FF4A452A"/>
      <name val="Times New Roman"/>
      <family val="1"/>
    </font>
    <font>
      <b/>
      <u/>
      <sz val="8"/>
      <color rgb="FF4A452A"/>
      <name val="Times New Roman"/>
      <family val="1"/>
    </font>
    <font>
      <sz val="8"/>
      <color indexed="56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0"/>
      <name val="MS Sans Serif"/>
      <family val="2"/>
    </font>
    <font>
      <sz val="10"/>
      <color rgb="FFFF0000"/>
      <name val="Courier"/>
      <family val="3"/>
    </font>
    <font>
      <sz val="10"/>
      <color rgb="FF4A452A"/>
      <name val="Courier"/>
      <family val="3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0"/>
      <color theme="4" tint="-0.499984740745262"/>
      <name val="Arial"/>
      <family val="2"/>
    </font>
    <font>
      <vertAlign val="superscript"/>
      <sz val="8"/>
      <color theme="3"/>
      <name val="Arial"/>
      <family val="2"/>
    </font>
    <font>
      <sz val="8"/>
      <color theme="3"/>
      <name val="Arial"/>
      <family val="2"/>
    </font>
    <font>
      <sz val="9"/>
      <color rgb="FFFF0000"/>
      <name val="Arial"/>
      <family val="2"/>
    </font>
    <font>
      <sz val="9"/>
      <color rgb="FFFF0000"/>
      <name val="Courier"/>
      <family val="3"/>
    </font>
    <font>
      <sz val="9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/>
      <diagonal/>
    </border>
    <border>
      <left/>
      <right style="thin">
        <color theme="3"/>
      </right>
      <top style="thin">
        <color theme="0"/>
      </top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7">
    <xf numFmtId="164" fontId="0" fillId="0" borderId="0"/>
    <xf numFmtId="4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2" borderId="1">
      <alignment horizontal="left" vertical="center"/>
    </xf>
    <xf numFmtId="0" fontId="4" fillId="0" borderId="3" applyNumberFormat="0" applyFont="0" applyFill="0" applyAlignment="0" applyProtection="0">
      <alignment horizontal="center" vertical="top" wrapText="1"/>
    </xf>
    <xf numFmtId="0" fontId="5" fillId="4" borderId="4" applyNumberFormat="0" applyFont="0" applyFill="0" applyAlignment="0" applyProtection="0"/>
    <xf numFmtId="0" fontId="7" fillId="0" borderId="5" applyNumberFormat="0" applyFont="0" applyFill="0" applyAlignment="0" applyProtection="0"/>
    <xf numFmtId="0" fontId="5" fillId="4" borderId="6" applyNumberFormat="0" applyFont="0" applyFill="0" applyAlignment="0" applyProtection="0"/>
    <xf numFmtId="0" fontId="4" fillId="5" borderId="1">
      <alignment horizontal="center" vertical="center" wrapText="1"/>
    </xf>
    <xf numFmtId="3" fontId="1" fillId="6" borderId="1" applyNumberFormat="0">
      <alignment vertical="center"/>
    </xf>
    <xf numFmtId="3" fontId="1" fillId="7" borderId="1" applyNumberFormat="0">
      <alignment vertical="center"/>
    </xf>
    <xf numFmtId="0" fontId="10" fillId="8" borderId="1">
      <alignment horizontal="left" vertical="center"/>
    </xf>
    <xf numFmtId="4" fontId="10" fillId="8" borderId="1" applyNumberFormat="0">
      <alignment vertical="center"/>
    </xf>
    <xf numFmtId="0" fontId="7" fillId="0" borderId="9" applyNumberFormat="0" applyFont="0" applyFill="0" applyAlignment="0" applyProtection="0"/>
    <xf numFmtId="0" fontId="5" fillId="4" borderId="10" applyNumberFormat="0" applyFont="0" applyFill="0" applyAlignment="0" applyProtection="0"/>
    <xf numFmtId="0" fontId="14" fillId="3" borderId="0">
      <alignment horizontal="left" vertical="center"/>
    </xf>
    <xf numFmtId="0" fontId="5" fillId="4" borderId="12" applyNumberFormat="0" applyFont="0" applyFill="0" applyAlignment="0" applyProtection="0"/>
  </cellStyleXfs>
  <cellXfs count="84">
    <xf numFmtId="164" fontId="0" fillId="0" borderId="0" xfId="0"/>
    <xf numFmtId="0" fontId="2" fillId="2" borderId="1" xfId="3" applyFont="1" applyFill="1" applyBorder="1" applyAlignment="1">
      <alignment horizontal="left" vertical="center"/>
    </xf>
    <xf numFmtId="0" fontId="2" fillId="2" borderId="0" xfId="3" applyFont="1" applyBorder="1" applyAlignment="1">
      <alignment vertical="center"/>
    </xf>
    <xf numFmtId="0" fontId="3" fillId="3" borderId="0" xfId="0" applyNumberFormat="1" applyFont="1" applyFill="1"/>
    <xf numFmtId="0" fontId="9" fillId="3" borderId="0" xfId="0" applyNumberFormat="1" applyFont="1" applyFill="1"/>
    <xf numFmtId="0" fontId="15" fillId="3" borderId="0" xfId="0" applyNumberFormat="1" applyFont="1" applyFill="1"/>
    <xf numFmtId="0" fontId="16" fillId="0" borderId="0" xfId="0" applyNumberFormat="1" applyFont="1" applyFill="1"/>
    <xf numFmtId="0" fontId="16" fillId="3" borderId="0" xfId="0" applyNumberFormat="1" applyFont="1" applyFill="1"/>
    <xf numFmtId="0" fontId="17" fillId="3" borderId="0" xfId="0" applyNumberFormat="1" applyFont="1" applyFill="1"/>
    <xf numFmtId="0" fontId="16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center"/>
    </xf>
    <xf numFmtId="0" fontId="17" fillId="3" borderId="0" xfId="0" applyNumberFormat="1" applyFont="1" applyFill="1" applyAlignment="1">
      <alignment vertical="center"/>
    </xf>
    <xf numFmtId="0" fontId="16" fillId="0" borderId="0" xfId="0" applyNumberFormat="1" applyFont="1" applyFill="1" applyBorder="1" applyAlignment="1">
      <alignment vertical="center" wrapText="1"/>
    </xf>
    <xf numFmtId="165" fontId="16" fillId="0" borderId="0" xfId="1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7" fontId="16" fillId="0" borderId="0" xfId="2" applyNumberFormat="1" applyFont="1" applyFill="1" applyBorder="1" applyAlignment="1">
      <alignment vertical="center"/>
    </xf>
    <xf numFmtId="168" fontId="16" fillId="0" borderId="0" xfId="1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0" fontId="16" fillId="3" borderId="0" xfId="0" applyNumberFormat="1" applyFont="1" applyFill="1" applyAlignment="1">
      <alignment vertical="center"/>
    </xf>
    <xf numFmtId="0" fontId="19" fillId="3" borderId="0" xfId="0" applyNumberFormat="1" applyFont="1" applyFill="1"/>
    <xf numFmtId="0" fontId="20" fillId="3" borderId="0" xfId="0" applyNumberFormat="1" applyFont="1" applyFill="1"/>
    <xf numFmtId="0" fontId="22" fillId="3" borderId="0" xfId="0" applyNumberFormat="1" applyFont="1" applyFill="1"/>
    <xf numFmtId="0" fontId="8" fillId="9" borderId="7" xfId="8" applyFont="1" applyFill="1" applyBorder="1">
      <alignment horizontal="center" vertical="center" wrapText="1"/>
    </xf>
    <xf numFmtId="0" fontId="8" fillId="9" borderId="8" xfId="8" applyFont="1" applyFill="1" applyBorder="1">
      <alignment horizontal="center" vertical="center" wrapText="1"/>
    </xf>
    <xf numFmtId="0" fontId="23" fillId="10" borderId="7" xfId="9" applyNumberFormat="1" applyFont="1" applyFill="1" applyBorder="1" applyAlignment="1">
      <alignment vertical="center" wrapText="1"/>
    </xf>
    <xf numFmtId="3" fontId="23" fillId="10" borderId="8" xfId="9" applyNumberFormat="1" applyFont="1" applyFill="1" applyBorder="1">
      <alignment vertical="center"/>
    </xf>
    <xf numFmtId="0" fontId="23" fillId="11" borderId="7" xfId="10" applyNumberFormat="1" applyFont="1" applyFill="1" applyBorder="1" applyAlignment="1">
      <alignment vertical="center" wrapText="1"/>
    </xf>
    <xf numFmtId="3" fontId="23" fillId="11" borderId="8" xfId="10" applyNumberFormat="1" applyFont="1" applyFill="1" applyBorder="1">
      <alignment vertical="center"/>
    </xf>
    <xf numFmtId="0" fontId="8" fillId="9" borderId="7" xfId="11" applyFont="1" applyFill="1" applyBorder="1" applyAlignment="1">
      <alignment horizontal="left" vertical="center" wrapText="1"/>
    </xf>
    <xf numFmtId="3" fontId="8" fillId="9" borderId="8" xfId="12" applyNumberFormat="1" applyFont="1" applyFill="1" applyBorder="1">
      <alignment vertical="center"/>
    </xf>
    <xf numFmtId="3" fontId="8" fillId="9" borderId="7" xfId="12" applyNumberFormat="1" applyFont="1" applyFill="1" applyBorder="1">
      <alignment vertical="center"/>
    </xf>
    <xf numFmtId="0" fontId="23" fillId="10" borderId="14" xfId="9" applyNumberFormat="1" applyFont="1" applyFill="1" applyBorder="1" applyAlignment="1">
      <alignment vertical="center" wrapText="1"/>
    </xf>
    <xf numFmtId="0" fontId="23" fillId="11" borderId="14" xfId="10" applyNumberFormat="1" applyFont="1" applyFill="1" applyBorder="1" applyAlignment="1">
      <alignment vertical="center" wrapText="1"/>
    </xf>
    <xf numFmtId="0" fontId="8" fillId="9" borderId="14" xfId="11" applyFont="1" applyFill="1" applyBorder="1" applyAlignment="1">
      <alignment horizontal="left" vertical="center" wrapText="1"/>
    </xf>
    <xf numFmtId="0" fontId="8" fillId="9" borderId="19" xfId="8" applyFont="1" applyFill="1" applyBorder="1">
      <alignment horizontal="center" vertical="center" wrapText="1"/>
    </xf>
    <xf numFmtId="0" fontId="8" fillId="9" borderId="20" xfId="8" applyFont="1" applyFill="1" applyBorder="1">
      <alignment horizontal="center" vertical="center" wrapText="1"/>
    </xf>
    <xf numFmtId="0" fontId="8" fillId="9" borderId="15" xfId="11" applyFont="1" applyFill="1" applyBorder="1" applyAlignment="1">
      <alignment horizontal="left" vertical="center" wrapText="1"/>
    </xf>
    <xf numFmtId="3" fontId="8" fillId="9" borderId="16" xfId="12" applyNumberFormat="1" applyFont="1" applyFill="1" applyBorder="1">
      <alignment vertical="center"/>
    </xf>
    <xf numFmtId="3" fontId="8" fillId="9" borderId="21" xfId="12" applyNumberFormat="1" applyFont="1" applyFill="1" applyBorder="1">
      <alignment vertical="center"/>
    </xf>
    <xf numFmtId="0" fontId="2" fillId="2" borderId="11" xfId="3" applyFont="1" applyFill="1" applyBorder="1" applyAlignment="1">
      <alignment horizontal="left" vertical="center"/>
    </xf>
    <xf numFmtId="0" fontId="9" fillId="3" borderId="0" xfId="5" applyFont="1" applyFill="1" applyBorder="1"/>
    <xf numFmtId="0" fontId="25" fillId="3" borderId="8" xfId="15" applyFont="1" applyFill="1" applyBorder="1" applyAlignment="1">
      <alignment horizontal="left" vertical="center" wrapText="1"/>
    </xf>
    <xf numFmtId="0" fontId="25" fillId="3" borderId="16" xfId="15" applyFont="1" applyFill="1" applyBorder="1" applyAlignment="1">
      <alignment horizontal="left" vertical="center" wrapText="1"/>
    </xf>
    <xf numFmtId="0" fontId="25" fillId="3" borderId="17" xfId="15" applyFont="1" applyFill="1" applyBorder="1" applyAlignment="1">
      <alignment horizontal="left" vertical="center" wrapText="1"/>
    </xf>
    <xf numFmtId="0" fontId="3" fillId="3" borderId="22" xfId="4" applyFont="1" applyFill="1" applyBorder="1" applyAlignment="1"/>
    <xf numFmtId="0" fontId="6" fillId="3" borderId="23" xfId="5" applyFont="1" applyFill="1" applyBorder="1" applyAlignment="1">
      <alignment vertical="center"/>
    </xf>
    <xf numFmtId="0" fontId="3" fillId="3" borderId="23" xfId="5" applyFont="1" applyFill="1" applyBorder="1"/>
    <xf numFmtId="0" fontId="3" fillId="3" borderId="24" xfId="5" applyFont="1" applyFill="1" applyBorder="1"/>
    <xf numFmtId="0" fontId="3" fillId="3" borderId="25" xfId="6" applyFont="1" applyFill="1" applyBorder="1"/>
    <xf numFmtId="0" fontId="3" fillId="3" borderId="26" xfId="7" applyFont="1" applyFill="1" applyBorder="1"/>
    <xf numFmtId="0" fontId="3" fillId="3" borderId="27" xfId="0" applyNumberFormat="1" applyFont="1" applyFill="1" applyBorder="1"/>
    <xf numFmtId="0" fontId="9" fillId="3" borderId="27" xfId="0" applyNumberFormat="1" applyFont="1" applyFill="1" applyBorder="1"/>
    <xf numFmtId="0" fontId="3" fillId="3" borderId="28" xfId="13" applyFont="1" applyFill="1" applyBorder="1"/>
    <xf numFmtId="0" fontId="12" fillId="3" borderId="29" xfId="14" applyFont="1" applyFill="1" applyBorder="1" applyAlignment="1">
      <alignment vertical="center" wrapText="1"/>
    </xf>
    <xf numFmtId="0" fontId="12" fillId="3" borderId="30" xfId="14" applyFont="1" applyFill="1" applyBorder="1" applyAlignment="1">
      <alignment vertical="center" wrapText="1"/>
    </xf>
    <xf numFmtId="0" fontId="9" fillId="3" borderId="31" xfId="0" applyNumberFormat="1" applyFont="1" applyFill="1" applyBorder="1"/>
    <xf numFmtId="0" fontId="13" fillId="3" borderId="23" xfId="5" applyFont="1" applyFill="1" applyBorder="1" applyAlignment="1">
      <alignment vertical="center"/>
    </xf>
    <xf numFmtId="0" fontId="9" fillId="3" borderId="23" xfId="5" applyFont="1" applyFill="1" applyBorder="1"/>
    <xf numFmtId="0" fontId="9" fillId="3" borderId="24" xfId="5" applyFont="1" applyFill="1" applyBorder="1"/>
    <xf numFmtId="0" fontId="9" fillId="3" borderId="25" xfId="0" applyNumberFormat="1" applyFont="1" applyFill="1" applyBorder="1"/>
    <xf numFmtId="0" fontId="9" fillId="3" borderId="32" xfId="0" applyNumberFormat="1" applyFont="1" applyFill="1" applyBorder="1"/>
    <xf numFmtId="0" fontId="3" fillId="3" borderId="32" xfId="16" applyFont="1" applyFill="1" applyBorder="1"/>
    <xf numFmtId="0" fontId="3" fillId="3" borderId="33" xfId="7" applyFont="1" applyFill="1" applyBorder="1"/>
    <xf numFmtId="0" fontId="3" fillId="3" borderId="34" xfId="16" applyFont="1" applyFill="1" applyBorder="1"/>
    <xf numFmtId="0" fontId="3" fillId="3" borderId="35" xfId="13" applyFont="1" applyFill="1" applyBorder="1"/>
    <xf numFmtId="0" fontId="3" fillId="3" borderId="36" xfId="14" applyFont="1" applyFill="1" applyBorder="1"/>
    <xf numFmtId="0" fontId="3" fillId="3" borderId="37" xfId="14" applyFont="1" applyFill="1" applyBorder="1"/>
    <xf numFmtId="2" fontId="3" fillId="3" borderId="38" xfId="14" applyNumberFormat="1" applyFont="1" applyFill="1" applyBorder="1"/>
    <xf numFmtId="0" fontId="26" fillId="2" borderId="18" xfId="3" applyFont="1" applyBorder="1">
      <alignment horizontal="left" vertical="center"/>
    </xf>
    <xf numFmtId="0" fontId="27" fillId="3" borderId="0" xfId="0" applyNumberFormat="1" applyFont="1" applyFill="1"/>
    <xf numFmtId="0" fontId="28" fillId="0" borderId="0" xfId="0" applyNumberFormat="1" applyFont="1" applyFill="1"/>
    <xf numFmtId="0" fontId="27" fillId="0" borderId="0" xfId="0" applyNumberFormat="1" applyFont="1" applyFill="1"/>
    <xf numFmtId="0" fontId="15" fillId="0" borderId="0" xfId="0" applyNumberFormat="1" applyFont="1" applyFill="1"/>
    <xf numFmtId="0" fontId="15" fillId="0" borderId="0" xfId="0" applyNumberFormat="1" applyFont="1" applyFill="1" applyBorder="1"/>
    <xf numFmtId="0" fontId="15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horizontal="left" wrapText="1"/>
    </xf>
    <xf numFmtId="0" fontId="21" fillId="2" borderId="2" xfId="3" applyFont="1" applyBorder="1" applyAlignment="1">
      <alignment horizontal="left" vertical="center"/>
    </xf>
    <xf numFmtId="0" fontId="21" fillId="2" borderId="0" xfId="3" applyFont="1" applyBorder="1" applyAlignment="1">
      <alignment horizontal="left" vertical="center"/>
    </xf>
    <xf numFmtId="0" fontId="25" fillId="3" borderId="7" xfId="15" applyFont="1" applyFill="1" applyBorder="1" applyAlignment="1">
      <alignment horizontal="left" vertical="center" wrapText="1"/>
    </xf>
    <xf numFmtId="0" fontId="25" fillId="3" borderId="8" xfId="15" applyFont="1" applyFill="1" applyBorder="1" applyAlignment="1">
      <alignment horizontal="left" vertical="center" wrapText="1"/>
    </xf>
    <xf numFmtId="0" fontId="25" fillId="3" borderId="13" xfId="15" applyFont="1" applyFill="1" applyBorder="1" applyAlignment="1">
      <alignment horizontal="left" vertical="center" wrapText="1"/>
    </xf>
    <xf numFmtId="0" fontId="25" fillId="3" borderId="14" xfId="15" applyFont="1" applyFill="1" applyBorder="1" applyAlignment="1">
      <alignment horizontal="left" vertical="center" wrapText="1"/>
    </xf>
  </cellXfs>
  <cellStyles count="17">
    <cellStyle name="BordeEsqDS" xfId="6"/>
    <cellStyle name="BordeEsqII" xfId="13"/>
    <cellStyle name="BordeEsqIS" xfId="4"/>
    <cellStyle name="BordeTablaDer" xfId="16"/>
    <cellStyle name="BordeTablaInf" xfId="14"/>
    <cellStyle name="BordeTablaIzq" xfId="7"/>
    <cellStyle name="BordeTablaSup" xfId="5"/>
    <cellStyle name="CMenuIzqTotal2" xfId="11"/>
    <cellStyle name="Coma" xfId="1" builtinId="3"/>
    <cellStyle name="comentario" xfId="15"/>
    <cellStyle name="fColor1" xfId="9"/>
    <cellStyle name="fColor2" xfId="10"/>
    <cellStyle name="fSubTitulo" xfId="3"/>
    <cellStyle name="fTitulo" xfId="8"/>
    <cellStyle name="fTotal2" xfId="12"/>
    <cellStyle name="Normal" xfId="0" builtinId="0"/>
    <cellStyle name="Percentatge" xfId="2" builtinId="5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numFmt numFmtId="3" formatCode="#,##0"/>
      <fill>
        <patternFill patternType="solid">
          <fgColor indexed="64"/>
          <bgColor theme="4" tint="-0.249977111117893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numFmt numFmtId="3" formatCode="#,##0"/>
      <fill>
        <patternFill patternType="solid">
          <fgColor indexed="64"/>
          <bgColor theme="4" tint="-0.249977111117893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numFmt numFmtId="3" formatCode="#,##0"/>
      <fill>
        <patternFill patternType="solid">
          <fgColor indexed="64"/>
          <bgColor theme="4" tint="-0.249977111117893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4" tint="-0.249977111117893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4" tint="-0.249977111117893"/>
        </patternFill>
      </fill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4" tint="-0.249977111117893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60" b="1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>
                <a:solidFill>
                  <a:schemeClr val="tx2"/>
                </a:solidFill>
              </a:rPr>
              <a:t>Evolució ingressos corrents</a:t>
            </a:r>
          </a:p>
          <a:p>
            <a:pPr algn="l">
              <a:defRPr>
                <a:solidFill>
                  <a:schemeClr val="tx2"/>
                </a:solidFill>
              </a:defRPr>
            </a:pPr>
            <a:r>
              <a:rPr lang="es-ES">
                <a:solidFill>
                  <a:schemeClr val="tx2"/>
                </a:solidFill>
              </a:rPr>
              <a:t>(en milers d'€ constants de 2021)</a:t>
            </a:r>
          </a:p>
        </c:rich>
      </c:tx>
      <c:layout>
        <c:manualLayout>
          <c:xMode val="edge"/>
          <c:yMode val="edge"/>
          <c:x val="7.779435059604334E-3"/>
          <c:y val="1.94526890572994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60" b="1" i="0" u="none" strike="noStrike" kern="12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1938244630415963E-2"/>
          <c:y val="0.16534961219735173"/>
          <c:w val="0.82617443271584445"/>
          <c:h val="0.55190920353715844"/>
        </c:manualLayout>
      </c:layout>
      <c:lineChart>
        <c:grouping val="standard"/>
        <c:varyColors val="0"/>
        <c:ser>
          <c:idx val="0"/>
          <c:order val="0"/>
          <c:tx>
            <c:strRef>
              <c:f>'4.3.1 Llibre dades 2022'!$B$62</c:f>
              <c:strCache>
                <c:ptCount val="1"/>
                <c:pt idx="0">
                  <c:v>Total ingressos corrents 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shade val="65000"/>
                </a:schemeClr>
              </a:solidFill>
              <a:ln w="9525" cap="flat" cmpd="sng" algn="ctr">
                <a:solidFill>
                  <a:schemeClr val="accent1">
                    <a:shade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DE5-42F4-B249-24DACC304ED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DE5-42F4-B249-24DACC304ED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DE5-42F4-B249-24DACC304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'4.3.1 Llibre dades 2022'!$C$55:$G$55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'4.3.1 Llibre dades 2022'!$C$62:$G$62</c:f>
              <c:numCache>
                <c:formatCode>#,##0_ ;\-#,##0\ </c:formatCode>
                <c:ptCount val="5"/>
                <c:pt idx="0">
                  <c:v>281960.64523831848</c:v>
                </c:pt>
                <c:pt idx="1">
                  <c:v>277577.73957271589</c:v>
                </c:pt>
                <c:pt idx="2">
                  <c:v>281892.55578949366</c:v>
                </c:pt>
                <c:pt idx="3">
                  <c:v>284275.22560999996</c:v>
                </c:pt>
                <c:pt idx="4">
                  <c:v>280557.49916000001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E5-42F4-B249-24DACC304EDA}"/>
            </c:ext>
          </c:extLst>
        </c:ser>
        <c:ser>
          <c:idx val="1"/>
          <c:order val="1"/>
          <c:tx>
            <c:strRef>
              <c:f>'4.3.1 Llibre dades 2022'!$B$57</c:f>
              <c:strCache>
                <c:ptCount val="1"/>
                <c:pt idx="0">
                  <c:v>Preus públics Graus i Màsters (inclou ingressos per becàries/aris)+Subvenció Generalitat (ordinària)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DE5-42F4-B249-24DACC304ED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DE5-42F4-B249-24DACC304ED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DE5-42F4-B249-24DACC304ED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DE5-42F4-B249-24DACC304EDA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DE5-42F4-B249-24DACC304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 Llibre dades 2022'!$C$55:$G$55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'4.3.1 Llibre dades 2022'!$C$57:$G$57</c:f>
              <c:numCache>
                <c:formatCode>#,##0.0</c:formatCode>
                <c:ptCount val="5"/>
                <c:pt idx="0">
                  <c:v>221526.58990593915</c:v>
                </c:pt>
                <c:pt idx="1">
                  <c:v>220273.02184712011</c:v>
                </c:pt>
                <c:pt idx="2">
                  <c:v>225408.73969793494</c:v>
                </c:pt>
                <c:pt idx="3">
                  <c:v>211347.00314999997</c:v>
                </c:pt>
                <c:pt idx="4">
                  <c:v>204571.92890999999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DE5-42F4-B249-24DACC304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69808"/>
        <c:axId val="1"/>
      </c:lineChart>
      <c:lineChart>
        <c:grouping val="standard"/>
        <c:varyColors val="0"/>
        <c:ser>
          <c:idx val="2"/>
          <c:order val="2"/>
          <c:tx>
            <c:strRef>
              <c:f>'4.3.1 Llibre dades 2022'!$B$58</c:f>
              <c:strCache>
                <c:ptCount val="1"/>
                <c:pt idx="0">
                  <c:v>Preus públics Graus i Màsters (inclou ingressos per becàries/aris)+Subvenció Generalitat (ordinària) respecte total ingressos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65000"/>
                </a:schemeClr>
              </a:solidFill>
              <a:ln w="9525" cap="flat" cmpd="sng" algn="ctr">
                <a:solidFill>
                  <a:schemeClr val="accent1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DE5-42F4-B249-24DACC304EDA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7DE5-42F4-B249-24DACC304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'4.3.1 Llibre dades 2022'!$C$55:$F$55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'4.3.1 Llibre dades 2022'!$C$58:$G$58</c:f>
              <c:numCache>
                <c:formatCode>0.0%</c:formatCode>
                <c:ptCount val="5"/>
                <c:pt idx="0">
                  <c:v>0.78566492752455108</c:v>
                </c:pt>
                <c:pt idx="1">
                  <c:v>0.79355434692347182</c:v>
                </c:pt>
                <c:pt idx="2">
                  <c:v>0.7996264359185894</c:v>
                </c:pt>
                <c:pt idx="3">
                  <c:v>0.74345909917577213</c:v>
                </c:pt>
                <c:pt idx="4">
                  <c:v>0.72916221994598696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DE5-42F4-B249-24DACC304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3456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5BE97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90000"/>
        </c:scaling>
        <c:delete val="0"/>
        <c:axPos val="l"/>
        <c:majorGridlines>
          <c:spPr>
            <a:ln w="9525" cap="flat" cmpd="sng" algn="ctr">
              <a:solidFill>
                <a:srgbClr val="C5BE97"/>
              </a:solidFill>
              <a:prstDash val="solid"/>
              <a:round/>
            </a:ln>
            <a:effectLst/>
          </c:spPr>
        </c:majorGridlines>
        <c:numFmt formatCode="#,##0_ ;\-#,##0\ 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5BE97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234569808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  <c:min val="0.60000000000000009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5BE97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3"/>
        <c:crosses val="max"/>
        <c:crossBetween val="between"/>
      </c:valAx>
      <c:spPr>
        <a:noFill/>
        <a:ln>
          <a:solidFill>
            <a:srgbClr val="C5BE97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800"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60" b="1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>
                <a:solidFill>
                  <a:schemeClr val="tx2"/>
                </a:solidFill>
              </a:rPr>
              <a:t>Ingressos corrents versus despeses corrents</a:t>
            </a:r>
          </a:p>
          <a:p>
            <a:pPr algn="l">
              <a:defRPr>
                <a:solidFill>
                  <a:schemeClr val="tx2"/>
                </a:solidFill>
              </a:defRPr>
            </a:pPr>
            <a:r>
              <a:rPr lang="es-ES">
                <a:solidFill>
                  <a:schemeClr val="tx2"/>
                </a:solidFill>
              </a:rPr>
              <a:t>(en milers d'€ constants de 2021)</a:t>
            </a:r>
          </a:p>
        </c:rich>
      </c:tx>
      <c:layout>
        <c:manualLayout>
          <c:xMode val="edge"/>
          <c:yMode val="edge"/>
          <c:x val="1.5919598497841199E-2"/>
          <c:y val="2.1768827569120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60" b="1" i="0" u="none" strike="noStrike" kern="12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722116831105682"/>
          <c:y val="0.19954660534689797"/>
          <c:w val="0.87996299050433835"/>
          <c:h val="0.60242506864142964"/>
        </c:manualLayout>
      </c:layout>
      <c:lineChart>
        <c:grouping val="standard"/>
        <c:varyColors val="0"/>
        <c:ser>
          <c:idx val="0"/>
          <c:order val="0"/>
          <c:tx>
            <c:strRef>
              <c:f>'4.3.1 Llibre dades 2022'!$B$62</c:f>
              <c:strCache>
                <c:ptCount val="1"/>
                <c:pt idx="0">
                  <c:v>Total ingressos corrents 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9"/>
            <c:spPr>
              <a:solidFill>
                <a:schemeClr val="accent1">
                  <a:shade val="76000"/>
                </a:schemeClr>
              </a:solidFill>
              <a:ln w="9525" cap="flat" cmpd="sng" algn="ctr"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394694189122774E-2"/>
                  <c:y val="-5.20756586842573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F7-4AF0-9DEF-7E64F25512B9}"/>
                </c:ext>
              </c:extLst>
            </c:dLbl>
            <c:dLbl>
              <c:idx val="1"/>
              <c:layout>
                <c:manualLayout>
                  <c:x val="-5.3465024189049568E-2"/>
                  <c:y val="-4.86790201258798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F7-4AF0-9DEF-7E64F25512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'4.3.1 Llibre dades 2022'!$C$61:$G$61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'4.3.1 Llibre dades 2022'!$C$62:$G$62</c:f>
              <c:numCache>
                <c:formatCode>#,##0_ ;\-#,##0\ </c:formatCode>
                <c:ptCount val="5"/>
                <c:pt idx="0">
                  <c:v>281960.64523831848</c:v>
                </c:pt>
                <c:pt idx="1">
                  <c:v>277577.73957271589</c:v>
                </c:pt>
                <c:pt idx="2">
                  <c:v>281892.55578949366</c:v>
                </c:pt>
                <c:pt idx="3">
                  <c:v>284275.22560999996</c:v>
                </c:pt>
                <c:pt idx="4">
                  <c:v>280557.49916000001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F7-4AF0-9DEF-7E64F25512B9}"/>
            </c:ext>
          </c:extLst>
        </c:ser>
        <c:ser>
          <c:idx val="1"/>
          <c:order val="1"/>
          <c:tx>
            <c:strRef>
              <c:f>'4.3.1 Llibre dades 2022'!$B$63</c:f>
              <c:strCache>
                <c:ptCount val="1"/>
                <c:pt idx="0">
                  <c:v>Total despeses corrents -sense despeses financeres-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77000"/>
                </a:schemeClr>
              </a:solidFill>
              <a:ln w="9525" cap="flat" cmpd="sng" algn="ctr">
                <a:solidFill>
                  <a:schemeClr val="accent1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2"/>
              <c:layout>
                <c:manualLayout>
                  <c:x val="-3.9051603905160388E-2"/>
                  <c:y val="4.44718233750193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F7-4AF0-9DEF-7E64F25512B9}"/>
                </c:ext>
              </c:extLst>
            </c:dLbl>
            <c:dLbl>
              <c:idx val="3"/>
              <c:layout>
                <c:manualLayout>
                  <c:x val="-4.5722089616846727E-2"/>
                  <c:y val="6.49129639315012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F7-4AF0-9DEF-7E64F25512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'4.3.1 Llibre dades 2022'!$C$61:$G$61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'4.3.1 Llibre dades 2022'!$C$63:$G$63</c:f>
              <c:numCache>
                <c:formatCode>#,##0_ ;\-#,##0\ </c:formatCode>
                <c:ptCount val="5"/>
                <c:pt idx="0">
                  <c:v>275184.37069733127</c:v>
                </c:pt>
                <c:pt idx="1">
                  <c:v>259797.55278326955</c:v>
                </c:pt>
                <c:pt idx="2">
                  <c:v>264708.06656666868</c:v>
                </c:pt>
                <c:pt idx="3">
                  <c:v>271264.1616799999</c:v>
                </c:pt>
                <c:pt idx="4">
                  <c:v>271459.41029999999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F7-4AF0-9DEF-7E64F2551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57984"/>
        <c:axId val="1"/>
      </c:lineChart>
      <c:catAx>
        <c:axId val="15515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EB68C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95000"/>
          <c:min val="2550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solid"/>
              <a:round/>
            </a:ln>
            <a:effectLst/>
          </c:spPr>
        </c:majorGridlines>
        <c:numFmt formatCode="#,##0_ ;\-#,##0\ 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EB68C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55157984"/>
        <c:crosses val="autoZero"/>
        <c:crossBetween val="between"/>
        <c:majorUnit val="10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800"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 sz="1000">
                <a:solidFill>
                  <a:schemeClr val="tx2"/>
                </a:solidFill>
              </a:rPr>
              <a:t>Preus públics (graus, màsters i 1r i 2n cicles) versus subvenció ordinària </a:t>
            </a:r>
            <a:r>
              <a:rPr lang="es-ES" sz="1000" baseline="30000">
                <a:solidFill>
                  <a:schemeClr val="tx2"/>
                </a:solidFill>
              </a:rPr>
              <a:t>(1)</a:t>
            </a:r>
          </a:p>
        </c:rich>
      </c:tx>
      <c:layout>
        <c:manualLayout>
          <c:xMode val="edge"/>
          <c:yMode val="edge"/>
          <c:x val="7.3814238924105611E-3"/>
          <c:y val="1.7679586168233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2982589835707467E-2"/>
          <c:y val="0.12523012595820807"/>
          <c:w val="0.92616295446455554"/>
          <c:h val="0.72251472890303459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'4.3.1 Llibre dades 2022'!$B$72</c:f>
              <c:strCache>
                <c:ptCount val="1"/>
                <c:pt idx="0">
                  <c:v>Preus públics Graus i Màsters (inclou ingressos per becàries/aris)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'4.3.1 Llibre dades 2022'!$C$75:$G$75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'4.3.1 Llibre dades 2022'!$C$72:$G$72</c:f>
              <c:numCache>
                <c:formatCode>0.0%</c:formatCode>
                <c:ptCount val="5"/>
                <c:pt idx="0">
                  <c:v>0.29800142314623829</c:v>
                </c:pt>
                <c:pt idx="1">
                  <c:v>0.28747393966380208</c:v>
                </c:pt>
                <c:pt idx="2">
                  <c:v>0.29595343352610959</c:v>
                </c:pt>
                <c:pt idx="3">
                  <c:v>0.26691879382818678</c:v>
                </c:pt>
                <c:pt idx="4">
                  <c:v>0.23672175868911594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1-493E-9BD8-3EF1A584E89C}"/>
            </c:ext>
          </c:extLst>
        </c:ser>
        <c:ser>
          <c:idx val="5"/>
          <c:order val="1"/>
          <c:tx>
            <c:strRef>
              <c:f>'4.3.1 Llibre dades 2022'!$B$73</c:f>
              <c:strCache>
                <c:ptCount val="1"/>
                <c:pt idx="0">
                  <c:v>Subvenció Generalitat (ordinària)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'4.3.1 Llibre dades 2022'!$C$75:$G$75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'4.3.1 Llibre dades 2022'!$C$73:$G$73</c:f>
              <c:numCache>
                <c:formatCode>0.0%</c:formatCode>
                <c:ptCount val="5"/>
                <c:pt idx="0">
                  <c:v>0.70199857685376166</c:v>
                </c:pt>
                <c:pt idx="1">
                  <c:v>0.71252606033619781</c:v>
                </c:pt>
                <c:pt idx="2">
                  <c:v>0.70404656647389041</c:v>
                </c:pt>
                <c:pt idx="3">
                  <c:v>0.73308120617181316</c:v>
                </c:pt>
                <c:pt idx="4">
                  <c:v>0.76327824131088406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1-493E-9BD8-3EF1A584E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158816"/>
        <c:axId val="1"/>
      </c:barChart>
      <c:catAx>
        <c:axId val="15515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EB68C"/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55158816"/>
        <c:crosses val="autoZero"/>
        <c:crossBetween val="between"/>
        <c:majorUnit val="0.25"/>
      </c:valAx>
      <c:spPr>
        <a:solidFill>
          <a:schemeClr val="bg1"/>
        </a:solidFill>
        <a:ln>
          <a:solidFill>
            <a:srgbClr val="BEB68C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 sz="1000">
                <a:solidFill>
                  <a:schemeClr val="tx2"/>
                </a:solidFill>
              </a:rPr>
              <a:t>Subvenció ordinària per estudiant </a:t>
            </a:r>
            <a:r>
              <a:rPr lang="es-ES" sz="1000" baseline="30000">
                <a:solidFill>
                  <a:schemeClr val="tx2"/>
                </a:solidFill>
              </a:rPr>
              <a:t>(1)</a:t>
            </a:r>
          </a:p>
        </c:rich>
      </c:tx>
      <c:layout>
        <c:manualLayout>
          <c:xMode val="edge"/>
          <c:yMode val="edge"/>
          <c:x val="2.2979885927720576E-2"/>
          <c:y val="3.8990338973585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4078406827824924E-2"/>
          <c:y val="0.15746403357334407"/>
          <c:w val="0.91834119797957192"/>
          <c:h val="0.64417870226114915"/>
        </c:manualLayout>
      </c:layout>
      <c:lineChart>
        <c:grouping val="standard"/>
        <c:varyColors val="0"/>
        <c:ser>
          <c:idx val="0"/>
          <c:order val="0"/>
          <c:tx>
            <c:strRef>
              <c:f>'4.3.1 Llibre dades 2022'!$B$76</c:f>
              <c:strCache>
                <c:ptCount val="1"/>
                <c:pt idx="0">
                  <c:v>Subvenció ordinària per estudiant/a (en € corrents)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shade val="76000"/>
                </a:schemeClr>
              </a:solidFill>
              <a:ln w="9525" cap="flat" cmpd="sng" algn="ctr"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82-4A7E-8259-07AA2C1E76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'4.3.1 Llibre dades 2022'!$C$75:$G$75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'4.3.1 Llibre dades 2022'!$C$76:$G$76</c:f>
              <c:numCache>
                <c:formatCode>#,##0</c:formatCode>
                <c:ptCount val="5"/>
                <c:pt idx="0">
                  <c:v>7014.4605413390145</c:v>
                </c:pt>
                <c:pt idx="1">
                  <c:v>7271.1951580176783</c:v>
                </c:pt>
                <c:pt idx="2">
                  <c:v>7377.5443654477203</c:v>
                </c:pt>
                <c:pt idx="3">
                  <c:v>7291.4134844627233</c:v>
                </c:pt>
                <c:pt idx="4">
                  <c:v>7127.3839509215904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2-4A7E-8259-07AA2C1E762E}"/>
            </c:ext>
          </c:extLst>
        </c:ser>
        <c:ser>
          <c:idx val="1"/>
          <c:order val="1"/>
          <c:tx>
            <c:strRef>
              <c:f>'4.3.1 Llibre dades 2022'!$B$77</c:f>
              <c:strCache>
                <c:ptCount val="1"/>
                <c:pt idx="0">
                  <c:v>Subvenció ordinària per estudiant/a (en € constants de 2021)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77000"/>
                </a:schemeClr>
              </a:solidFill>
              <a:ln w="9525" cap="flat" cmpd="sng" algn="ctr">
                <a:solidFill>
                  <a:schemeClr val="accent1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0184357964869778E-2"/>
                  <c:y val="-3.7579717428938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282-4A7E-8259-07AA2C1E762E}"/>
                </c:ext>
              </c:extLst>
            </c:dLbl>
            <c:dLbl>
              <c:idx val="4"/>
              <c:layout>
                <c:manualLayout>
                  <c:x val="1.4232406752913715E-3"/>
                  <c:y val="-4.3539956441614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82-4A7E-8259-07AA2C1E76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'4.3.1 Llibre dades 2022'!$C$75:$G$75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'4.3.1 Llibre dades 2022'!$C$77:$G$77</c:f>
              <c:numCache>
                <c:formatCode>#,##0</c:formatCode>
                <c:ptCount val="5"/>
                <c:pt idx="0">
                  <c:v>7581.4446521436712</c:v>
                </c:pt>
                <c:pt idx="1">
                  <c:v>7767.2774467291756</c:v>
                </c:pt>
                <c:pt idx="2">
                  <c:v>7819.1114217212089</c:v>
                </c:pt>
                <c:pt idx="3">
                  <c:v>7769.0010676950324</c:v>
                </c:pt>
                <c:pt idx="4">
                  <c:v>7127.3839509215904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82-4A7E-8259-07AA2C1E7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51744"/>
        <c:axId val="1"/>
      </c:lineChart>
      <c:catAx>
        <c:axId val="1551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5BE97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900"/>
          <c:min val="6900"/>
        </c:scaling>
        <c:delete val="0"/>
        <c:axPos val="l"/>
        <c:majorGridlines>
          <c:spPr>
            <a:ln w="9525" cap="flat" cmpd="sng" algn="ctr">
              <a:solidFill>
                <a:srgbClr val="C5BE97"/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5BE97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55151744"/>
        <c:crosses val="autoZero"/>
        <c:crossBetween val="between"/>
        <c:majorUnit val="250"/>
      </c:valAx>
      <c:spPr>
        <a:solidFill>
          <a:schemeClr val="bg1"/>
        </a:solidFill>
        <a:ln>
          <a:solidFill>
            <a:srgbClr val="C5BE97">
              <a:alpha val="97000"/>
            </a:srgb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2">
          <a:lumMod val="50000"/>
          <a:alpha val="95000"/>
        </a:schemeClr>
      </a:solidFill>
      <a:prstDash val="solid"/>
      <a:round/>
    </a:ln>
    <a:effectLst/>
  </c:spPr>
  <c:txPr>
    <a:bodyPr/>
    <a:lstStyle/>
    <a:p>
      <a:pPr>
        <a:defRPr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104775</xdr:rowOff>
    </xdr:from>
    <xdr:to>
      <xdr:col>8</xdr:col>
      <xdr:colOff>9525</xdr:colOff>
      <xdr:row>67</xdr:row>
      <xdr:rowOff>257175</xdr:rowOff>
    </xdr:to>
    <xdr:graphicFrame macro="">
      <xdr:nvGraphicFramePr>
        <xdr:cNvPr id="2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69</xdr:row>
      <xdr:rowOff>76200</xdr:rowOff>
    </xdr:from>
    <xdr:to>
      <xdr:col>8</xdr:col>
      <xdr:colOff>9525</xdr:colOff>
      <xdr:row>86</xdr:row>
      <xdr:rowOff>66675</xdr:rowOff>
    </xdr:to>
    <xdr:graphicFrame macro="">
      <xdr:nvGraphicFramePr>
        <xdr:cNvPr id="3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38100</xdr:rowOff>
    </xdr:from>
    <xdr:to>
      <xdr:col>8</xdr:col>
      <xdr:colOff>19050</xdr:colOff>
      <xdr:row>113</xdr:row>
      <xdr:rowOff>76200</xdr:rowOff>
    </xdr:to>
    <xdr:graphicFrame macro="">
      <xdr:nvGraphicFramePr>
        <xdr:cNvPr id="4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116</xdr:row>
      <xdr:rowOff>66675</xdr:rowOff>
    </xdr:from>
    <xdr:to>
      <xdr:col>8</xdr:col>
      <xdr:colOff>9525</xdr:colOff>
      <xdr:row>138</xdr:row>
      <xdr:rowOff>85725</xdr:rowOff>
    </xdr:to>
    <xdr:graphicFrame macro="">
      <xdr:nvGraphicFramePr>
        <xdr:cNvPr id="5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ables/table1.xml><?xml version="1.0" encoding="utf-8"?>
<table xmlns="http://schemas.openxmlformats.org/spreadsheetml/2006/main" id="1" name="Taula1" displayName="Taula1" ref="B7:G23" totalsRowShown="0" headerRowDxfId="10" dataDxfId="8" headerRowBorderDxfId="9" tableBorderDxfId="7" totalsRowBorderDxfId="6" headerRowCellStyle="fTitulo" dataCellStyle="fTotal2">
  <tableColumns count="6">
    <tableColumn id="1" name="INGRESSOS" dataDxfId="5" dataCellStyle="CMenuIzqTotal2"/>
    <tableColumn id="2" name="2017" dataDxfId="4"/>
    <tableColumn id="3" name="2018" dataDxfId="3"/>
    <tableColumn id="4" name="2019" dataDxfId="2" dataCellStyle="fTotal2"/>
    <tableColumn id="5" name="2020" dataDxfId="1" dataCellStyle="fTotal2"/>
    <tableColumn id="6" name="2021" dataDxfId="0" dataCellStyle="fTotal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8"/>
  <sheetViews>
    <sheetView showGridLines="0" tabSelected="1" zoomScaleNormal="100" workbookViewId="0">
      <selection activeCell="I14" sqref="I14"/>
    </sheetView>
  </sheetViews>
  <sheetFormatPr defaultRowHeight="12" x14ac:dyDescent="0.2"/>
  <cols>
    <col min="1" max="1" width="1.33203125" customWidth="1"/>
    <col min="2" max="2" width="42.21875" customWidth="1"/>
    <col min="3" max="3" width="12.33203125" customWidth="1"/>
    <col min="4" max="7" width="10.88671875" customWidth="1"/>
    <col min="8" max="8" width="0.88671875" customWidth="1"/>
    <col min="9" max="10" width="11" customWidth="1"/>
    <col min="11" max="11" width="12.77734375" customWidth="1"/>
    <col min="12" max="256" width="11" customWidth="1"/>
  </cols>
  <sheetData>
    <row r="1" spans="1:10" ht="13.8" thickBot="1" x14ac:dyDescent="0.25">
      <c r="A1" s="1"/>
      <c r="B1" s="78" t="s">
        <v>0</v>
      </c>
      <c r="C1" s="79"/>
      <c r="D1" s="79"/>
      <c r="E1" s="79"/>
      <c r="F1" s="79"/>
      <c r="G1" s="79"/>
      <c r="H1" s="79"/>
      <c r="I1" s="2"/>
      <c r="J1" s="1"/>
    </row>
    <row r="2" spans="1:10" ht="13.8" thickBot="1" x14ac:dyDescent="0.25">
      <c r="A2" s="1"/>
      <c r="B2" s="78" t="s">
        <v>1</v>
      </c>
      <c r="C2" s="79"/>
      <c r="D2" s="79"/>
      <c r="E2" s="79"/>
      <c r="F2" s="79"/>
      <c r="G2" s="79"/>
      <c r="H2" s="79"/>
      <c r="I2" s="2"/>
      <c r="J2" s="1"/>
    </row>
    <row r="3" spans="1:10" ht="13.8" thickBot="1" x14ac:dyDescent="0.3">
      <c r="A3" s="3"/>
      <c r="B3" s="23"/>
      <c r="C3" s="23"/>
      <c r="D3" s="23"/>
      <c r="E3" s="23"/>
      <c r="F3" s="23"/>
      <c r="G3" s="23"/>
      <c r="H3" s="23"/>
      <c r="I3" s="3"/>
      <c r="J3" s="3"/>
    </row>
    <row r="4" spans="1:10" ht="13.8" thickBot="1" x14ac:dyDescent="0.25">
      <c r="A4" s="1"/>
      <c r="B4" s="78" t="s">
        <v>2</v>
      </c>
      <c r="C4" s="79"/>
      <c r="D4" s="79"/>
      <c r="E4" s="79"/>
      <c r="F4" s="79"/>
      <c r="G4" s="79"/>
      <c r="H4" s="79"/>
      <c r="I4" s="2"/>
      <c r="J4" s="1"/>
    </row>
    <row r="5" spans="1:10" ht="13.2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4.3499999999999996" customHeight="1" x14ac:dyDescent="0.25">
      <c r="A6" s="46"/>
      <c r="B6" s="47"/>
      <c r="C6" s="48"/>
      <c r="D6" s="48"/>
      <c r="E6" s="48"/>
      <c r="F6" s="49"/>
      <c r="G6" s="49"/>
      <c r="H6" s="50"/>
      <c r="I6" s="3"/>
      <c r="J6" s="3"/>
    </row>
    <row r="7" spans="1:10" ht="13.2" x14ac:dyDescent="0.25">
      <c r="A7" s="51"/>
      <c r="B7" s="36" t="s">
        <v>3</v>
      </c>
      <c r="C7" s="37" t="s">
        <v>30</v>
      </c>
      <c r="D7" s="37" t="s">
        <v>31</v>
      </c>
      <c r="E7" s="37" t="s">
        <v>32</v>
      </c>
      <c r="F7" s="37" t="s">
        <v>33</v>
      </c>
      <c r="G7" s="37" t="s">
        <v>36</v>
      </c>
      <c r="H7" s="52"/>
      <c r="I7" s="3"/>
      <c r="J7" s="3"/>
    </row>
    <row r="8" spans="1:10" ht="15.6" customHeight="1" x14ac:dyDescent="0.25">
      <c r="A8" s="51"/>
      <c r="B8" s="33" t="s">
        <v>4</v>
      </c>
      <c r="C8" s="27">
        <v>61078239.140000008</v>
      </c>
      <c r="D8" s="27">
        <v>59278441</v>
      </c>
      <c r="E8" s="27">
        <v>62943162.780000001</v>
      </c>
      <c r="F8" s="27">
        <v>56412487.159999989</v>
      </c>
      <c r="G8" s="27">
        <v>48426626.789999999</v>
      </c>
      <c r="H8" s="53"/>
      <c r="I8" s="3"/>
      <c r="J8" s="3"/>
    </row>
    <row r="9" spans="1:10" ht="15.6" customHeight="1" x14ac:dyDescent="0.25">
      <c r="A9" s="51"/>
      <c r="B9" s="34" t="s">
        <v>5</v>
      </c>
      <c r="C9" s="29">
        <v>20060300.719999999</v>
      </c>
      <c r="D9" s="29">
        <v>21156938</v>
      </c>
      <c r="E9" s="29">
        <v>20082543.559999999</v>
      </c>
      <c r="F9" s="29">
        <v>18017103.210000001</v>
      </c>
      <c r="G9" s="29">
        <v>19809233.249999996</v>
      </c>
      <c r="H9" s="53"/>
      <c r="I9" s="3"/>
      <c r="J9" s="3"/>
    </row>
    <row r="10" spans="1:10" ht="15.6" customHeight="1" x14ac:dyDescent="0.25">
      <c r="A10" s="51"/>
      <c r="B10" s="33" t="s">
        <v>6</v>
      </c>
      <c r="C10" s="27">
        <v>33703.629999999997</v>
      </c>
      <c r="D10" s="27">
        <v>32716.54</v>
      </c>
      <c r="E10" s="27">
        <v>41670.25</v>
      </c>
      <c r="F10" s="27">
        <v>22821.23</v>
      </c>
      <c r="G10" s="27">
        <v>34003.300000000003</v>
      </c>
      <c r="H10" s="53"/>
      <c r="I10" s="3"/>
      <c r="J10" s="3"/>
    </row>
    <row r="11" spans="1:10" ht="15.6" customHeight="1" x14ac:dyDescent="0.25">
      <c r="A11" s="51"/>
      <c r="B11" s="34" t="s">
        <v>7</v>
      </c>
      <c r="C11" s="29">
        <v>239261.74</v>
      </c>
      <c r="D11" s="29">
        <v>362840.28</v>
      </c>
      <c r="E11" s="29">
        <v>483119.42</v>
      </c>
      <c r="F11" s="29">
        <v>358924.88</v>
      </c>
      <c r="G11" s="29">
        <v>227955.22</v>
      </c>
      <c r="H11" s="53"/>
      <c r="I11" s="3"/>
      <c r="J11" s="3"/>
    </row>
    <row r="12" spans="1:10" ht="15.6" customHeight="1" x14ac:dyDescent="0.25">
      <c r="A12" s="51"/>
      <c r="B12" s="33" t="s">
        <v>8</v>
      </c>
      <c r="C12" s="27">
        <v>3464860.59</v>
      </c>
      <c r="D12" s="27">
        <v>3210672.4</v>
      </c>
      <c r="E12" s="27">
        <v>2796360.52</v>
      </c>
      <c r="F12" s="27">
        <v>2000526.2599999998</v>
      </c>
      <c r="G12" s="27">
        <v>2984990.71</v>
      </c>
      <c r="H12" s="53"/>
      <c r="I12" s="3"/>
      <c r="J12" s="3"/>
    </row>
    <row r="13" spans="1:10" ht="15.6" customHeight="1" x14ac:dyDescent="0.25">
      <c r="A13" s="51"/>
      <c r="B13" s="34" t="s">
        <v>9</v>
      </c>
      <c r="C13" s="29">
        <v>245425.41</v>
      </c>
      <c r="D13" s="29">
        <v>114301.87</v>
      </c>
      <c r="E13" s="29">
        <v>134689.25</v>
      </c>
      <c r="F13" s="29">
        <v>518577.56</v>
      </c>
      <c r="G13" s="29">
        <v>117395.29</v>
      </c>
      <c r="H13" s="53"/>
      <c r="I13" s="3"/>
      <c r="J13" s="3"/>
    </row>
    <row r="14" spans="1:10" ht="28.65" customHeight="1" x14ac:dyDescent="0.25">
      <c r="A14" s="51"/>
      <c r="B14" s="33" t="s">
        <v>10</v>
      </c>
      <c r="C14" s="27">
        <v>143881316.06999999</v>
      </c>
      <c r="D14" s="27">
        <v>146926132.08000001</v>
      </c>
      <c r="E14" s="27">
        <v>149736115.95000002</v>
      </c>
      <c r="F14" s="27">
        <v>154934515.98999998</v>
      </c>
      <c r="G14" s="27">
        <v>156145302.12</v>
      </c>
      <c r="H14" s="53"/>
      <c r="I14" s="3"/>
      <c r="J14" s="3"/>
    </row>
    <row r="15" spans="1:10" ht="15.6" customHeight="1" x14ac:dyDescent="0.25">
      <c r="A15" s="51"/>
      <c r="B15" s="34" t="s">
        <v>11</v>
      </c>
      <c r="C15" s="29">
        <v>19925448.749999996</v>
      </c>
      <c r="D15" s="29">
        <v>16926759.32</v>
      </c>
      <c r="E15" s="29">
        <v>19674568.599999998</v>
      </c>
      <c r="F15" s="29">
        <v>40942973.159999989</v>
      </c>
      <c r="G15" s="29">
        <v>44524393.960000001</v>
      </c>
      <c r="H15" s="53"/>
      <c r="I15" s="3"/>
      <c r="J15" s="3"/>
    </row>
    <row r="16" spans="1:10" ht="15.6" customHeight="1" x14ac:dyDescent="0.25">
      <c r="A16" s="51"/>
      <c r="B16" s="33" t="s">
        <v>12</v>
      </c>
      <c r="C16" s="27">
        <v>307317.41000000003</v>
      </c>
      <c r="D16" s="27">
        <v>237672.86</v>
      </c>
      <c r="E16" s="27">
        <v>238210.52</v>
      </c>
      <c r="F16" s="27">
        <v>552515.04</v>
      </c>
      <c r="G16" s="27">
        <v>350555.92</v>
      </c>
      <c r="H16" s="53"/>
      <c r="I16" s="3"/>
      <c r="J16" s="3"/>
    </row>
    <row r="17" spans="1:10" ht="15.6" customHeight="1" x14ac:dyDescent="0.25">
      <c r="A17" s="51"/>
      <c r="B17" s="34" t="s">
        <v>13</v>
      </c>
      <c r="C17" s="29">
        <v>2108428.96</v>
      </c>
      <c r="D17" s="29">
        <v>2177839.67</v>
      </c>
      <c r="E17" s="29">
        <v>2155704</v>
      </c>
      <c r="F17" s="29">
        <v>1826591.25</v>
      </c>
      <c r="G17" s="29">
        <v>1871185.1</v>
      </c>
      <c r="H17" s="53"/>
      <c r="I17" s="3"/>
      <c r="J17" s="3"/>
    </row>
    <row r="18" spans="1:10" ht="26.4" customHeight="1" x14ac:dyDescent="0.25">
      <c r="A18" s="51"/>
      <c r="B18" s="33" t="s">
        <v>14</v>
      </c>
      <c r="C18" s="27">
        <v>1361964.31</v>
      </c>
      <c r="D18" s="27">
        <v>1188476.72</v>
      </c>
      <c r="E18" s="27">
        <v>870710.14</v>
      </c>
      <c r="F18" s="27">
        <v>717336.46</v>
      </c>
      <c r="G18" s="27">
        <v>491478.86</v>
      </c>
      <c r="H18" s="53"/>
      <c r="I18" s="3"/>
      <c r="J18" s="3"/>
    </row>
    <row r="19" spans="1:10" ht="15.6" customHeight="1" x14ac:dyDescent="0.25">
      <c r="A19" s="51"/>
      <c r="B19" s="34" t="s">
        <v>15</v>
      </c>
      <c r="C19" s="29">
        <v>4646638.4899999993</v>
      </c>
      <c r="D19" s="29">
        <v>4658316.33</v>
      </c>
      <c r="E19" s="29">
        <v>2724300.11</v>
      </c>
      <c r="F19" s="29">
        <v>4215592.87</v>
      </c>
      <c r="G19" s="29">
        <v>2111610.1800000002</v>
      </c>
      <c r="H19" s="53"/>
      <c r="I19" s="3"/>
      <c r="J19" s="3"/>
    </row>
    <row r="20" spans="1:10" ht="15.6" customHeight="1" x14ac:dyDescent="0.25">
      <c r="A20" s="51"/>
      <c r="B20" s="33" t="s">
        <v>16</v>
      </c>
      <c r="C20" s="27">
        <v>3521098.48</v>
      </c>
      <c r="D20" s="27">
        <v>3578232.65</v>
      </c>
      <c r="E20" s="27">
        <v>4092140.9</v>
      </c>
      <c r="F20" s="27">
        <v>3755260.54</v>
      </c>
      <c r="G20" s="27">
        <v>3462768.46</v>
      </c>
      <c r="H20" s="53"/>
      <c r="I20" s="3"/>
      <c r="J20" s="3"/>
    </row>
    <row r="21" spans="1:10" ht="19.649999999999999" customHeight="1" x14ac:dyDescent="0.25">
      <c r="A21" s="51"/>
      <c r="B21" s="35" t="s">
        <v>17</v>
      </c>
      <c r="C21" s="31">
        <v>260874003.70000002</v>
      </c>
      <c r="D21" s="31">
        <v>259849339.72000003</v>
      </c>
      <c r="E21" s="31">
        <v>265973296.00000003</v>
      </c>
      <c r="F21" s="31">
        <v>284275225.60999995</v>
      </c>
      <c r="G21" s="31">
        <v>280557499.16000003</v>
      </c>
      <c r="H21" s="53"/>
      <c r="I21" s="3"/>
      <c r="J21" s="3"/>
    </row>
    <row r="22" spans="1:10" ht="19.649999999999999" customHeight="1" x14ac:dyDescent="0.25">
      <c r="A22" s="51"/>
      <c r="B22" s="35" t="s">
        <v>18</v>
      </c>
      <c r="C22" s="31">
        <v>254604498.00999999</v>
      </c>
      <c r="D22" s="31">
        <v>243204742.05000001</v>
      </c>
      <c r="E22" s="31">
        <v>249759262.86999997</v>
      </c>
      <c r="F22" s="31">
        <v>271264161.67999989</v>
      </c>
      <c r="G22" s="31">
        <v>271459410.30000001</v>
      </c>
      <c r="H22" s="53"/>
      <c r="I22" s="3"/>
      <c r="J22" s="3"/>
    </row>
    <row r="23" spans="1:10" ht="19.649999999999999" customHeight="1" x14ac:dyDescent="0.25">
      <c r="A23" s="51"/>
      <c r="B23" s="38" t="s">
        <v>19</v>
      </c>
      <c r="C23" s="39">
        <v>7014.4605413390145</v>
      </c>
      <c r="D23" s="39">
        <v>7271.1951580176783</v>
      </c>
      <c r="E23" s="40">
        <v>7377.5443654477203</v>
      </c>
      <c r="F23" s="40">
        <v>7291.4134844627233</v>
      </c>
      <c r="G23" s="40">
        <v>7127.3839509215904</v>
      </c>
      <c r="H23" s="53"/>
      <c r="I23" s="3"/>
      <c r="J23" s="3"/>
    </row>
    <row r="24" spans="1:10" ht="6.6" customHeight="1" x14ac:dyDescent="0.25">
      <c r="A24" s="54"/>
      <c r="B24" s="55"/>
      <c r="C24" s="55"/>
      <c r="D24" s="55"/>
      <c r="E24" s="55"/>
      <c r="F24" s="56"/>
      <c r="G24" s="56"/>
      <c r="H24" s="57"/>
      <c r="I24" s="3"/>
      <c r="J24" s="3"/>
    </row>
    <row r="25" spans="1:10" ht="13.8" thickBot="1" x14ac:dyDescent="0.3">
      <c r="A25" s="3"/>
      <c r="B25" s="4"/>
      <c r="C25" s="4"/>
      <c r="D25" s="4"/>
      <c r="E25" s="4"/>
      <c r="F25" s="4"/>
      <c r="G25" s="4"/>
      <c r="H25" s="4"/>
      <c r="I25" s="3"/>
      <c r="J25" s="3"/>
    </row>
    <row r="26" spans="1:10" ht="13.8" thickBot="1" x14ac:dyDescent="0.3">
      <c r="A26" s="41"/>
      <c r="B26" s="79" t="s">
        <v>37</v>
      </c>
      <c r="C26" s="79"/>
      <c r="D26" s="79"/>
      <c r="E26" s="79"/>
      <c r="F26" s="79"/>
      <c r="G26" s="79"/>
      <c r="H26" s="79"/>
      <c r="I26" s="3"/>
      <c r="J26" s="3"/>
    </row>
    <row r="27" spans="1:10" ht="13.2" x14ac:dyDescent="0.25">
      <c r="A27" s="3"/>
      <c r="B27" s="4"/>
      <c r="C27" s="42"/>
      <c r="D27" s="42"/>
      <c r="E27" s="42"/>
      <c r="F27" s="42"/>
      <c r="G27" s="42"/>
      <c r="H27" s="4"/>
      <c r="I27" s="3"/>
      <c r="J27" s="3"/>
    </row>
    <row r="28" spans="1:10" ht="7.35" customHeight="1" x14ac:dyDescent="0.25">
      <c r="A28" s="46"/>
      <c r="B28" s="58"/>
      <c r="C28" s="59"/>
      <c r="D28" s="59"/>
      <c r="E28" s="59"/>
      <c r="F28" s="60"/>
      <c r="G28" s="60"/>
      <c r="H28" s="61"/>
      <c r="I28" s="3"/>
      <c r="J28" s="3"/>
    </row>
    <row r="29" spans="1:10" ht="13.2" x14ac:dyDescent="0.25">
      <c r="A29" s="51"/>
      <c r="B29" s="24" t="s">
        <v>3</v>
      </c>
      <c r="C29" s="25">
        <v>2017</v>
      </c>
      <c r="D29" s="25">
        <v>2018</v>
      </c>
      <c r="E29" s="25">
        <v>2019</v>
      </c>
      <c r="F29" s="25">
        <v>2020</v>
      </c>
      <c r="G29" s="25">
        <v>2021</v>
      </c>
      <c r="H29" s="62"/>
      <c r="I29" s="3"/>
      <c r="J29" s="3"/>
    </row>
    <row r="30" spans="1:10" ht="16.649999999999999" customHeight="1" x14ac:dyDescent="0.25">
      <c r="A30" s="51"/>
      <c r="B30" s="26" t="s">
        <v>4</v>
      </c>
      <c r="C30" s="27">
        <v>66015239.056702986</v>
      </c>
      <c r="D30" s="27">
        <v>63322753.392042376</v>
      </c>
      <c r="E30" s="27">
        <v>66710490.460396938</v>
      </c>
      <c r="F30" s="27">
        <v>56412487.159999989</v>
      </c>
      <c r="G30" s="27">
        <v>48426626.789999999</v>
      </c>
      <c r="H30" s="62"/>
      <c r="I30" s="3"/>
      <c r="J30" s="3"/>
    </row>
    <row r="31" spans="1:10" ht="16.649999999999999" customHeight="1" x14ac:dyDescent="0.25">
      <c r="A31" s="51"/>
      <c r="B31" s="28" t="s">
        <v>5</v>
      </c>
      <c r="C31" s="29">
        <v>21681789.885014534</v>
      </c>
      <c r="D31" s="29">
        <v>22600384.640762236</v>
      </c>
      <c r="E31" s="29">
        <v>21284541.027315147</v>
      </c>
      <c r="F31" s="29">
        <v>18017103.210000001</v>
      </c>
      <c r="G31" s="29">
        <v>19809233.249999996</v>
      </c>
      <c r="H31" s="62"/>
      <c r="I31" s="3"/>
      <c r="J31" s="3"/>
    </row>
    <row r="32" spans="1:10" ht="16.649999999999999" customHeight="1" x14ac:dyDescent="0.25">
      <c r="A32" s="51"/>
      <c r="B32" s="26" t="s">
        <v>6</v>
      </c>
      <c r="C32" s="27">
        <v>36427.919711777504</v>
      </c>
      <c r="D32" s="27">
        <v>34948.648434612005</v>
      </c>
      <c r="E32" s="27">
        <v>44164.333222712507</v>
      </c>
      <c r="F32" s="27">
        <v>22821.23</v>
      </c>
      <c r="G32" s="27">
        <v>34003.300000000003</v>
      </c>
      <c r="H32" s="62"/>
      <c r="I32" s="3"/>
      <c r="J32" s="3"/>
    </row>
    <row r="33" spans="1:10" ht="16.649999999999999" customHeight="1" x14ac:dyDescent="0.25">
      <c r="A33" s="51"/>
      <c r="B33" s="28" t="s">
        <v>7</v>
      </c>
      <c r="C33" s="29">
        <v>258601.44604068415</v>
      </c>
      <c r="D33" s="29">
        <v>387595.30756113521</v>
      </c>
      <c r="E33" s="29">
        <v>512035.49417734705</v>
      </c>
      <c r="F33" s="29">
        <v>358924.88</v>
      </c>
      <c r="G33" s="29">
        <v>227955.22</v>
      </c>
      <c r="H33" s="62"/>
      <c r="I33" s="3"/>
      <c r="J33" s="3"/>
    </row>
    <row r="34" spans="1:10" ht="16.649999999999999" customHeight="1" x14ac:dyDescent="0.25">
      <c r="A34" s="51"/>
      <c r="B34" s="26" t="s">
        <v>8</v>
      </c>
      <c r="C34" s="27">
        <v>3744927.8723099567</v>
      </c>
      <c r="D34" s="27">
        <v>3429722.7318754359</v>
      </c>
      <c r="E34" s="27">
        <v>2963730.6667494825</v>
      </c>
      <c r="F34" s="27">
        <v>2000526.2599999998</v>
      </c>
      <c r="G34" s="27">
        <v>2984990.71</v>
      </c>
      <c r="H34" s="62"/>
      <c r="I34" s="3"/>
      <c r="J34" s="3"/>
    </row>
    <row r="35" spans="1:10" ht="16.649999999999999" customHeight="1" x14ac:dyDescent="0.25">
      <c r="A35" s="51"/>
      <c r="B35" s="28" t="s">
        <v>9</v>
      </c>
      <c r="C35" s="29">
        <v>265263.33011340548</v>
      </c>
      <c r="D35" s="29">
        <v>122100.19366500017</v>
      </c>
      <c r="E35" s="29">
        <v>142750.78547686251</v>
      </c>
      <c r="F35" s="29">
        <v>518577.56</v>
      </c>
      <c r="G35" s="29">
        <v>117395.29</v>
      </c>
      <c r="H35" s="62"/>
      <c r="I35" s="3"/>
      <c r="J35" s="3"/>
    </row>
    <row r="36" spans="1:10" ht="28.35" customHeight="1" x14ac:dyDescent="0.25">
      <c r="A36" s="51"/>
      <c r="B36" s="26" t="s">
        <v>10</v>
      </c>
      <c r="C36" s="27">
        <v>155511350.84923619</v>
      </c>
      <c r="D36" s="27">
        <v>156950268.45507774</v>
      </c>
      <c r="E36" s="27">
        <v>158698249.23753801</v>
      </c>
      <c r="F36" s="27">
        <v>154934515.98999998</v>
      </c>
      <c r="G36" s="27">
        <v>156145302.12</v>
      </c>
      <c r="H36" s="62"/>
      <c r="I36" s="3"/>
      <c r="J36" s="3"/>
    </row>
    <row r="37" spans="1:10" ht="16.350000000000001" customHeight="1" x14ac:dyDescent="0.25">
      <c r="A37" s="51"/>
      <c r="B37" s="28" t="s">
        <v>11</v>
      </c>
      <c r="C37" s="29">
        <v>21536037.729055811</v>
      </c>
      <c r="D37" s="29">
        <v>18081599.112007938</v>
      </c>
      <c r="E37" s="29">
        <v>20852147.60323051</v>
      </c>
      <c r="F37" s="29">
        <v>40942973.159999989</v>
      </c>
      <c r="G37" s="29">
        <v>44524393.960000001</v>
      </c>
      <c r="H37" s="62"/>
      <c r="I37" s="3"/>
      <c r="J37" s="3"/>
    </row>
    <row r="38" spans="1:10" ht="16.350000000000001" customHeight="1" x14ac:dyDescent="0.25">
      <c r="A38" s="51"/>
      <c r="B38" s="26" t="s">
        <v>12</v>
      </c>
      <c r="C38" s="27">
        <v>332158.10693125369</v>
      </c>
      <c r="D38" s="27">
        <v>253888.25427715637</v>
      </c>
      <c r="E38" s="27">
        <v>252468.09852198203</v>
      </c>
      <c r="F38" s="27">
        <v>552515.04</v>
      </c>
      <c r="G38" s="27">
        <v>350555.92</v>
      </c>
      <c r="H38" s="62"/>
      <c r="I38" s="3"/>
      <c r="J38" s="3"/>
    </row>
    <row r="39" spans="1:10" ht="16.350000000000001" customHeight="1" x14ac:dyDescent="0.25">
      <c r="A39" s="51"/>
      <c r="B39" s="28" t="s">
        <v>13</v>
      </c>
      <c r="C39" s="29">
        <v>2278854.8554819329</v>
      </c>
      <c r="D39" s="29">
        <v>2326424.278783191</v>
      </c>
      <c r="E39" s="29">
        <v>2284729.0281564002</v>
      </c>
      <c r="F39" s="29">
        <v>1826591.25</v>
      </c>
      <c r="G39" s="29">
        <v>1871185.1</v>
      </c>
      <c r="H39" s="62"/>
      <c r="I39" s="3"/>
      <c r="J39" s="3"/>
    </row>
    <row r="40" spans="1:10" ht="24.6" customHeight="1" x14ac:dyDescent="0.25">
      <c r="A40" s="51"/>
      <c r="B40" s="26" t="s">
        <v>14</v>
      </c>
      <c r="C40" s="27">
        <v>1472052.9075054068</v>
      </c>
      <c r="D40" s="27">
        <v>1269561.3613175724</v>
      </c>
      <c r="E40" s="27">
        <v>922824.62340289913</v>
      </c>
      <c r="F40" s="27">
        <v>717336.46</v>
      </c>
      <c r="G40" s="27">
        <v>491478.86</v>
      </c>
      <c r="H40" s="62"/>
      <c r="I40" s="3"/>
      <c r="J40" s="3"/>
    </row>
    <row r="41" spans="1:10" ht="15" customHeight="1" x14ac:dyDescent="0.25">
      <c r="A41" s="51"/>
      <c r="B41" s="28" t="s">
        <v>15</v>
      </c>
      <c r="C41" s="29">
        <v>5022229.7670421563</v>
      </c>
      <c r="D41" s="29">
        <v>4976133.1642766027</v>
      </c>
      <c r="E41" s="29">
        <v>2887357.2358388137</v>
      </c>
      <c r="F41" s="29">
        <v>4215592.87</v>
      </c>
      <c r="G41" s="29">
        <v>2111610.1800000002</v>
      </c>
      <c r="H41" s="62"/>
      <c r="I41" s="3"/>
      <c r="J41" s="3"/>
    </row>
    <row r="42" spans="1:10" ht="15" customHeight="1" x14ac:dyDescent="0.25">
      <c r="A42" s="51"/>
      <c r="B42" s="26" t="s">
        <v>16</v>
      </c>
      <c r="C42" s="27">
        <v>3805711.5131723736</v>
      </c>
      <c r="D42" s="27">
        <v>3822360.0326348711</v>
      </c>
      <c r="E42" s="27">
        <v>4337067.1954665659</v>
      </c>
      <c r="F42" s="27">
        <v>3755260.54</v>
      </c>
      <c r="G42" s="27">
        <v>3462768.46</v>
      </c>
      <c r="H42" s="62"/>
      <c r="I42" s="3"/>
      <c r="J42" s="3"/>
    </row>
    <row r="43" spans="1:10" ht="15" customHeight="1" x14ac:dyDescent="0.25">
      <c r="A43" s="51"/>
      <c r="B43" s="30" t="s">
        <v>17</v>
      </c>
      <c r="C43" s="31">
        <v>281960645.2383185</v>
      </c>
      <c r="D43" s="31">
        <v>277577739.57271588</v>
      </c>
      <c r="E43" s="31">
        <v>281892555.78949368</v>
      </c>
      <c r="F43" s="31">
        <v>284275225.60999995</v>
      </c>
      <c r="G43" s="31">
        <v>280557499.16000003</v>
      </c>
      <c r="H43" s="62"/>
      <c r="I43" s="3"/>
      <c r="J43" s="3"/>
    </row>
    <row r="44" spans="1:10" ht="15" customHeight="1" x14ac:dyDescent="0.25">
      <c r="A44" s="51"/>
      <c r="B44" s="30" t="s">
        <v>18</v>
      </c>
      <c r="C44" s="31">
        <v>275184370.69733125</v>
      </c>
      <c r="D44" s="31">
        <v>259797552.78326955</v>
      </c>
      <c r="E44" s="31">
        <v>264708066.56666869</v>
      </c>
      <c r="F44" s="31">
        <v>271264161.67999989</v>
      </c>
      <c r="G44" s="31">
        <v>271459410.30000001</v>
      </c>
      <c r="H44" s="62"/>
      <c r="I44" s="3"/>
      <c r="J44" s="3"/>
    </row>
    <row r="45" spans="1:10" ht="15" customHeight="1" x14ac:dyDescent="0.25">
      <c r="A45" s="51"/>
      <c r="B45" s="30" t="s">
        <v>19</v>
      </c>
      <c r="C45" s="32">
        <v>7581.4446521436712</v>
      </c>
      <c r="D45" s="32">
        <v>7767.2774467291756</v>
      </c>
      <c r="E45" s="31">
        <v>7819.1114217212089</v>
      </c>
      <c r="F45" s="31">
        <v>7769.0010676950324</v>
      </c>
      <c r="G45" s="31">
        <v>7127.3839509215904</v>
      </c>
      <c r="H45" s="62"/>
      <c r="I45" s="3"/>
      <c r="J45" s="3"/>
    </row>
    <row r="46" spans="1:10" ht="13.2" x14ac:dyDescent="0.25">
      <c r="A46" s="51"/>
      <c r="B46" s="80" t="s">
        <v>20</v>
      </c>
      <c r="C46" s="80"/>
      <c r="D46" s="80"/>
      <c r="E46" s="80"/>
      <c r="F46" s="43"/>
      <c r="G46" s="43"/>
      <c r="H46" s="63"/>
      <c r="I46" s="3"/>
      <c r="J46" s="3"/>
    </row>
    <row r="47" spans="1:10" ht="33.75" customHeight="1" x14ac:dyDescent="0.25">
      <c r="A47" s="51"/>
      <c r="B47" s="81" t="s">
        <v>39</v>
      </c>
      <c r="C47" s="82"/>
      <c r="D47" s="82"/>
      <c r="E47" s="82"/>
      <c r="F47" s="82"/>
      <c r="G47" s="83"/>
      <c r="H47" s="63"/>
      <c r="I47" s="3"/>
      <c r="J47" s="3"/>
    </row>
    <row r="48" spans="1:10" ht="13.2" x14ac:dyDescent="0.25">
      <c r="A48" s="64"/>
      <c r="B48" s="44" t="s">
        <v>38</v>
      </c>
      <c r="C48" s="45"/>
      <c r="D48" s="45"/>
      <c r="E48" s="45"/>
      <c r="F48" s="45"/>
      <c r="G48" s="45"/>
      <c r="H48" s="65"/>
      <c r="I48" s="3"/>
      <c r="J48" s="3"/>
    </row>
    <row r="49" spans="1:10" ht="13.2" x14ac:dyDescent="0.25">
      <c r="A49" s="66"/>
      <c r="B49" s="67"/>
      <c r="C49" s="68"/>
      <c r="D49" s="68"/>
      <c r="E49" s="68"/>
      <c r="F49" s="68"/>
      <c r="G49" s="68"/>
      <c r="H49" s="69"/>
      <c r="I49" s="3"/>
      <c r="J49" s="3"/>
    </row>
    <row r="50" spans="1:10" ht="13.8" thickBot="1" x14ac:dyDescent="0.3">
      <c r="A50" s="5"/>
      <c r="B50" s="70"/>
      <c r="C50" s="71"/>
      <c r="D50" s="5"/>
      <c r="E50" s="5"/>
      <c r="F50" s="5"/>
      <c r="G50" s="5"/>
      <c r="H50" s="5"/>
      <c r="I50" s="5"/>
      <c r="J50" s="3"/>
    </row>
    <row r="51" spans="1:10" ht="13.2" x14ac:dyDescent="0.25">
      <c r="A51" s="5"/>
      <c r="B51" s="72"/>
      <c r="C51" s="73"/>
      <c r="D51" s="74"/>
      <c r="E51" s="74"/>
      <c r="F51" s="74"/>
      <c r="G51" s="74"/>
      <c r="H51" s="6"/>
      <c r="I51" s="7"/>
      <c r="J51" s="7"/>
    </row>
    <row r="52" spans="1:10" ht="13.2" x14ac:dyDescent="0.25">
      <c r="A52" s="8"/>
      <c r="B52" s="9"/>
      <c r="C52" s="9"/>
      <c r="D52" s="9"/>
      <c r="E52" s="9"/>
      <c r="F52" s="9"/>
      <c r="G52" s="9"/>
      <c r="H52" s="9"/>
      <c r="I52" s="7"/>
      <c r="J52" s="7"/>
    </row>
    <row r="53" spans="1:10" ht="13.2" x14ac:dyDescent="0.25">
      <c r="A53" s="8"/>
      <c r="B53" s="9"/>
      <c r="C53" s="9"/>
      <c r="D53" s="9"/>
      <c r="E53" s="9"/>
      <c r="F53" s="9"/>
      <c r="G53" s="9"/>
      <c r="H53" s="9"/>
      <c r="I53" s="7"/>
      <c r="J53" s="7"/>
    </row>
    <row r="54" spans="1:10" ht="11.25" customHeight="1" x14ac:dyDescent="0.25">
      <c r="A54" s="8"/>
      <c r="B54" s="10" t="s">
        <v>41</v>
      </c>
      <c r="C54" s="9"/>
      <c r="D54" s="9"/>
      <c r="E54" s="9"/>
      <c r="F54" s="9"/>
      <c r="G54" s="9"/>
      <c r="H54" s="9"/>
      <c r="I54" s="7"/>
      <c r="J54" s="7"/>
    </row>
    <row r="55" spans="1:10" ht="13.2" x14ac:dyDescent="0.25">
      <c r="A55" s="8"/>
      <c r="B55" s="9"/>
      <c r="C55" s="11" t="str">
        <f>C7</f>
        <v>2017</v>
      </c>
      <c r="D55" s="11" t="str">
        <f>D7</f>
        <v>2018</v>
      </c>
      <c r="E55" s="11" t="str">
        <f>E7</f>
        <v>2019</v>
      </c>
      <c r="F55" s="11" t="str">
        <f>F7</f>
        <v>2020</v>
      </c>
      <c r="G55" s="11" t="str">
        <f>G7</f>
        <v>2021</v>
      </c>
      <c r="H55" s="9"/>
      <c r="I55" s="8"/>
      <c r="J55" s="8"/>
    </row>
    <row r="56" spans="1:10" ht="26.4" x14ac:dyDescent="0.2">
      <c r="A56" s="12"/>
      <c r="B56" s="13" t="s">
        <v>21</v>
      </c>
      <c r="C56" s="14">
        <f>C43/1000</f>
        <v>281960.64523831848</v>
      </c>
      <c r="D56" s="14">
        <f>D43/1000</f>
        <v>277577.73957271589</v>
      </c>
      <c r="E56" s="14">
        <f>E43/1000</f>
        <v>281892.55578949366</v>
      </c>
      <c r="F56" s="14">
        <f>F43/1000</f>
        <v>284275.22560999996</v>
      </c>
      <c r="G56" s="14">
        <f>G43/1000</f>
        <v>280557.49916000001</v>
      </c>
      <c r="H56" s="15"/>
      <c r="I56" s="12"/>
      <c r="J56" s="12"/>
    </row>
    <row r="57" spans="1:10" ht="39.6" x14ac:dyDescent="0.2">
      <c r="A57" s="12"/>
      <c r="B57" s="13" t="s">
        <v>22</v>
      </c>
      <c r="C57" s="16">
        <f>(C30+C36)/1000</f>
        <v>221526.58990593915</v>
      </c>
      <c r="D57" s="16">
        <f>(D30+D36)/1000</f>
        <v>220273.02184712011</v>
      </c>
      <c r="E57" s="16">
        <f>(E30+E36)/1000</f>
        <v>225408.73969793494</v>
      </c>
      <c r="F57" s="16">
        <f>(F30+F36)/1000</f>
        <v>211347.00314999997</v>
      </c>
      <c r="G57" s="16">
        <f>(G30+G36)/1000</f>
        <v>204571.92890999999</v>
      </c>
      <c r="H57" s="15"/>
      <c r="I57" s="12"/>
      <c r="J57" s="12"/>
    </row>
    <row r="58" spans="1:10" ht="39.6" x14ac:dyDescent="0.2">
      <c r="A58" s="12"/>
      <c r="B58" s="13" t="s">
        <v>23</v>
      </c>
      <c r="C58" s="17">
        <f>C57/C56</f>
        <v>0.78566492752455108</v>
      </c>
      <c r="D58" s="17">
        <f>D57/D56</f>
        <v>0.79355434692347182</v>
      </c>
      <c r="E58" s="17">
        <f>E57/E56</f>
        <v>0.7996264359185894</v>
      </c>
      <c r="F58" s="17">
        <f>F57/F56</f>
        <v>0.74345909917577213</v>
      </c>
      <c r="G58" s="17">
        <f>G57/G56</f>
        <v>0.72916221994598696</v>
      </c>
      <c r="H58" s="15"/>
      <c r="I58" s="12"/>
      <c r="J58" s="12"/>
    </row>
    <row r="59" spans="1:10" ht="13.2" x14ac:dyDescent="0.2">
      <c r="A59" s="12"/>
      <c r="B59" s="13"/>
      <c r="C59" s="15"/>
      <c r="D59" s="15"/>
      <c r="E59" s="15"/>
      <c r="F59" s="15"/>
      <c r="G59" s="15"/>
      <c r="H59" s="15"/>
      <c r="I59" s="12"/>
      <c r="J59" s="12"/>
    </row>
    <row r="60" spans="1:10" ht="13.2" x14ac:dyDescent="0.2">
      <c r="A60" s="12"/>
      <c r="B60" s="13"/>
      <c r="C60" s="15"/>
      <c r="D60" s="15"/>
      <c r="E60" s="15"/>
      <c r="F60" s="15"/>
      <c r="G60" s="15"/>
      <c r="H60" s="15"/>
      <c r="I60" s="12"/>
      <c r="J60" s="12"/>
    </row>
    <row r="61" spans="1:10" ht="13.2" x14ac:dyDescent="0.25">
      <c r="A61" s="12"/>
      <c r="B61" s="13"/>
      <c r="C61" s="11" t="str">
        <f>C7</f>
        <v>2017</v>
      </c>
      <c r="D61" s="11" t="str">
        <f>D7</f>
        <v>2018</v>
      </c>
      <c r="E61" s="11" t="str">
        <f>E7</f>
        <v>2019</v>
      </c>
      <c r="F61" s="11" t="str">
        <f>F7</f>
        <v>2020</v>
      </c>
      <c r="G61" s="11" t="str">
        <f>G7</f>
        <v>2021</v>
      </c>
      <c r="H61" s="15"/>
      <c r="I61" s="12"/>
      <c r="J61" s="12"/>
    </row>
    <row r="62" spans="1:10" ht="13.2" x14ac:dyDescent="0.2">
      <c r="A62" s="12"/>
      <c r="B62" s="13" t="s">
        <v>17</v>
      </c>
      <c r="C62" s="18">
        <f>C43/1000</f>
        <v>281960.64523831848</v>
      </c>
      <c r="D62" s="18">
        <f t="shared" ref="C62:F63" si="0">D43/1000</f>
        <v>277577.73957271589</v>
      </c>
      <c r="E62" s="18">
        <f t="shared" si="0"/>
        <v>281892.55578949366</v>
      </c>
      <c r="F62" s="18">
        <f t="shared" si="0"/>
        <v>284275.22560999996</v>
      </c>
      <c r="G62" s="18">
        <f>G43/1000</f>
        <v>280557.49916000001</v>
      </c>
      <c r="H62" s="15"/>
      <c r="I62" s="12"/>
      <c r="J62" s="12"/>
    </row>
    <row r="63" spans="1:10" ht="26.4" x14ac:dyDescent="0.2">
      <c r="A63" s="12"/>
      <c r="B63" s="13" t="s">
        <v>24</v>
      </c>
      <c r="C63" s="18">
        <f t="shared" si="0"/>
        <v>275184.37069733127</v>
      </c>
      <c r="D63" s="18">
        <f t="shared" si="0"/>
        <v>259797.55278326955</v>
      </c>
      <c r="E63" s="18">
        <f t="shared" si="0"/>
        <v>264708.06656666868</v>
      </c>
      <c r="F63" s="18">
        <f t="shared" si="0"/>
        <v>271264.1616799999</v>
      </c>
      <c r="G63" s="18">
        <f>G44/1000</f>
        <v>271459.41029999999</v>
      </c>
      <c r="H63" s="15"/>
      <c r="I63" s="12"/>
      <c r="J63" s="12"/>
    </row>
    <row r="64" spans="1:10" ht="13.2" x14ac:dyDescent="0.2">
      <c r="A64" s="12"/>
      <c r="B64" s="13"/>
      <c r="C64" s="15"/>
      <c r="D64" s="15"/>
      <c r="E64" s="15"/>
      <c r="F64" s="15"/>
      <c r="G64" s="15"/>
      <c r="H64" s="15"/>
      <c r="I64" s="12"/>
      <c r="J64" s="12"/>
    </row>
    <row r="65" spans="1:10" ht="13.2" x14ac:dyDescent="0.2">
      <c r="A65" s="12"/>
      <c r="B65" s="13"/>
      <c r="C65" s="15"/>
      <c r="D65" s="15"/>
      <c r="E65" s="15"/>
      <c r="F65" s="15"/>
      <c r="G65" s="15"/>
      <c r="H65" s="15"/>
      <c r="I65" s="12"/>
      <c r="J65" s="12"/>
    </row>
    <row r="66" spans="1:10" ht="13.2" x14ac:dyDescent="0.2">
      <c r="A66" s="12"/>
      <c r="B66" s="13"/>
      <c r="C66" s="15"/>
      <c r="D66" s="15"/>
      <c r="E66" s="15"/>
      <c r="F66" s="15"/>
      <c r="G66" s="15"/>
      <c r="H66" s="15"/>
      <c r="I66" s="12"/>
      <c r="J66" s="12"/>
    </row>
    <row r="67" spans="1:10" ht="13.2" x14ac:dyDescent="0.25">
      <c r="A67" s="12"/>
      <c r="B67" s="13"/>
      <c r="C67" s="11" t="str">
        <f>C7</f>
        <v>2017</v>
      </c>
      <c r="D67" s="11" t="str">
        <f>D7</f>
        <v>2018</v>
      </c>
      <c r="E67" s="11" t="str">
        <f>E7</f>
        <v>2019</v>
      </c>
      <c r="F67" s="11" t="str">
        <f>F7</f>
        <v>2020</v>
      </c>
      <c r="G67" s="11" t="str">
        <f>G7</f>
        <v>2021</v>
      </c>
      <c r="H67" s="15"/>
      <c r="I67" s="12"/>
      <c r="J67" s="12"/>
    </row>
    <row r="68" spans="1:10" ht="26.4" x14ac:dyDescent="0.2">
      <c r="A68" s="12"/>
      <c r="B68" s="13" t="s">
        <v>25</v>
      </c>
      <c r="C68" s="19">
        <f>C30/1000</f>
        <v>66015.23905670298</v>
      </c>
      <c r="D68" s="19">
        <f>D30/1000</f>
        <v>63322.753392042374</v>
      </c>
      <c r="E68" s="19">
        <f>E30/1000</f>
        <v>66710.490460396933</v>
      </c>
      <c r="F68" s="19">
        <f>F30/1000</f>
        <v>56412.48715999999</v>
      </c>
      <c r="G68" s="19">
        <f>G30/1000</f>
        <v>48426.626790000002</v>
      </c>
      <c r="H68" s="15"/>
      <c r="I68" s="12"/>
      <c r="J68" s="12"/>
    </row>
    <row r="69" spans="1:10" ht="13.2" x14ac:dyDescent="0.2">
      <c r="A69" s="12"/>
      <c r="B69" s="13" t="s">
        <v>26</v>
      </c>
      <c r="C69" s="19">
        <f>C36/1000</f>
        <v>155511.35084923619</v>
      </c>
      <c r="D69" s="19">
        <f>D36/1000</f>
        <v>156950.26845507775</v>
      </c>
      <c r="E69" s="19">
        <f>E36/1000</f>
        <v>158698.24923753802</v>
      </c>
      <c r="F69" s="19">
        <f>F36/1000</f>
        <v>154934.51598999999</v>
      </c>
      <c r="G69" s="19">
        <f>G36/1000</f>
        <v>156145.30212000001</v>
      </c>
      <c r="H69" s="76"/>
      <c r="I69" s="12"/>
      <c r="J69" s="12"/>
    </row>
    <row r="70" spans="1:10" ht="13.2" x14ac:dyDescent="0.2">
      <c r="A70" s="12"/>
      <c r="B70" s="13" t="s">
        <v>27</v>
      </c>
      <c r="C70" s="19">
        <f>C68+C69</f>
        <v>221526.58990593918</v>
      </c>
      <c r="D70" s="19">
        <f>D68+D69</f>
        <v>220273.02184712014</v>
      </c>
      <c r="E70" s="19">
        <f>E68+E69</f>
        <v>225408.73969793494</v>
      </c>
      <c r="F70" s="19">
        <f>F68+F69</f>
        <v>211347.00314999997</v>
      </c>
      <c r="G70" s="19">
        <f>G68+G69</f>
        <v>204571.92891000002</v>
      </c>
      <c r="H70" s="76"/>
      <c r="I70" s="12"/>
      <c r="J70" s="12"/>
    </row>
    <row r="71" spans="1:10" ht="13.2" x14ac:dyDescent="0.2">
      <c r="A71" s="12"/>
      <c r="B71" s="13"/>
      <c r="C71" s="15"/>
      <c r="D71" s="15"/>
      <c r="E71" s="15"/>
      <c r="F71" s="15"/>
      <c r="G71" s="15"/>
      <c r="H71" s="76"/>
      <c r="I71" s="12"/>
      <c r="J71" s="12"/>
    </row>
    <row r="72" spans="1:10" ht="26.4" x14ac:dyDescent="0.2">
      <c r="A72" s="12"/>
      <c r="B72" s="13" t="s">
        <v>25</v>
      </c>
      <c r="C72" s="17">
        <f>C68/C70</f>
        <v>0.29800142314623829</v>
      </c>
      <c r="D72" s="17">
        <f>D68/D70</f>
        <v>0.28747393966380208</v>
      </c>
      <c r="E72" s="17">
        <f>E68/E70</f>
        <v>0.29595343352610959</v>
      </c>
      <c r="F72" s="17">
        <f>F68/F70</f>
        <v>0.26691879382818678</v>
      </c>
      <c r="G72" s="17">
        <f>G68/G70</f>
        <v>0.23672175868911594</v>
      </c>
      <c r="H72" s="76"/>
      <c r="I72" s="12"/>
      <c r="J72" s="12"/>
    </row>
    <row r="73" spans="1:10" ht="13.2" x14ac:dyDescent="0.2">
      <c r="A73" s="12"/>
      <c r="B73" s="13" t="s">
        <v>28</v>
      </c>
      <c r="C73" s="17">
        <f>C69/C70</f>
        <v>0.70199857685376166</v>
      </c>
      <c r="D73" s="17">
        <f>D69/D70</f>
        <v>0.71252606033619781</v>
      </c>
      <c r="E73" s="17">
        <f>E69/E70</f>
        <v>0.70404656647389041</v>
      </c>
      <c r="F73" s="17">
        <f>F69/F70</f>
        <v>0.73308120617181316</v>
      </c>
      <c r="G73" s="17">
        <f>G69/G70</f>
        <v>0.76327824131088406</v>
      </c>
      <c r="H73" s="76"/>
      <c r="I73" s="12"/>
      <c r="J73" s="12"/>
    </row>
    <row r="74" spans="1:10" ht="13.2" x14ac:dyDescent="0.2">
      <c r="A74" s="12"/>
      <c r="B74" s="13"/>
      <c r="C74" s="15"/>
      <c r="D74" s="15"/>
      <c r="E74" s="15"/>
      <c r="F74" s="15"/>
      <c r="G74" s="15"/>
      <c r="H74" s="76"/>
      <c r="I74" s="12"/>
      <c r="J74" s="12"/>
    </row>
    <row r="75" spans="1:10" ht="13.2" x14ac:dyDescent="0.25">
      <c r="A75" s="12"/>
      <c r="B75" s="13"/>
      <c r="C75" s="11" t="str">
        <f>C7</f>
        <v>2017</v>
      </c>
      <c r="D75" s="11" t="str">
        <f>D7</f>
        <v>2018</v>
      </c>
      <c r="E75" s="11" t="str">
        <f>E7</f>
        <v>2019</v>
      </c>
      <c r="F75" s="11" t="str">
        <f>F7</f>
        <v>2020</v>
      </c>
      <c r="G75" s="11" t="str">
        <f>G7</f>
        <v>2021</v>
      </c>
      <c r="H75" s="76"/>
      <c r="I75" s="12"/>
      <c r="J75" s="12"/>
    </row>
    <row r="76" spans="1:10" ht="26.4" x14ac:dyDescent="0.2">
      <c r="A76" s="12"/>
      <c r="B76" s="13" t="s">
        <v>29</v>
      </c>
      <c r="C76" s="19">
        <f>C23</f>
        <v>7014.4605413390145</v>
      </c>
      <c r="D76" s="19">
        <f>D23</f>
        <v>7271.1951580176783</v>
      </c>
      <c r="E76" s="19">
        <f>E23</f>
        <v>7377.5443654477203</v>
      </c>
      <c r="F76" s="19">
        <f>F23</f>
        <v>7291.4134844627233</v>
      </c>
      <c r="G76" s="19">
        <f>G23</f>
        <v>7127.3839509215904</v>
      </c>
      <c r="H76" s="76"/>
      <c r="I76" s="12"/>
      <c r="J76" s="12"/>
    </row>
    <row r="77" spans="1:10" ht="26.4" x14ac:dyDescent="0.2">
      <c r="A77" s="12"/>
      <c r="B77" s="13" t="s">
        <v>40</v>
      </c>
      <c r="C77" s="19">
        <f>C45</f>
        <v>7581.4446521436712</v>
      </c>
      <c r="D77" s="19">
        <f>D45</f>
        <v>7767.2774467291756</v>
      </c>
      <c r="E77" s="19">
        <f>E45</f>
        <v>7819.1114217212089</v>
      </c>
      <c r="F77" s="19">
        <f>F45</f>
        <v>7769.0010676950324</v>
      </c>
      <c r="G77" s="19">
        <f>G45</f>
        <v>7127.3839509215904</v>
      </c>
      <c r="H77" s="76"/>
      <c r="I77" s="20"/>
      <c r="J77" s="20"/>
    </row>
    <row r="78" spans="1:10" ht="13.2" x14ac:dyDescent="0.25">
      <c r="A78" s="8"/>
      <c r="B78" s="75"/>
      <c r="C78" s="75"/>
      <c r="D78" s="75"/>
      <c r="E78" s="75"/>
      <c r="F78" s="75"/>
      <c r="G78" s="75"/>
      <c r="H78" s="75"/>
      <c r="I78" s="7"/>
      <c r="J78" s="7"/>
    </row>
    <row r="79" spans="1:10" ht="13.2" x14ac:dyDescent="0.25">
      <c r="A79" s="8"/>
      <c r="B79" s="75"/>
      <c r="C79" s="75"/>
      <c r="D79" s="75"/>
      <c r="E79" s="75"/>
      <c r="F79" s="75"/>
      <c r="G79" s="75"/>
      <c r="H79" s="75"/>
      <c r="I79" s="7"/>
      <c r="J79" s="7"/>
    </row>
    <row r="80" spans="1:10" ht="13.2" x14ac:dyDescent="0.25">
      <c r="A80" s="8"/>
      <c r="B80" s="74"/>
      <c r="C80" s="74"/>
      <c r="D80" s="74"/>
      <c r="E80" s="74"/>
      <c r="F80" s="74"/>
      <c r="G80" s="74"/>
      <c r="H80" s="74"/>
      <c r="I80" s="7"/>
      <c r="J80" s="7"/>
    </row>
    <row r="81" spans="1:10" ht="13.2" x14ac:dyDescent="0.25">
      <c r="A81" s="8"/>
      <c r="B81" s="74"/>
      <c r="C81" s="74"/>
      <c r="D81" s="74"/>
      <c r="E81" s="74"/>
      <c r="F81" s="74"/>
      <c r="G81" s="74"/>
      <c r="H81" s="74"/>
      <c r="I81" s="7"/>
      <c r="J81" s="7"/>
    </row>
    <row r="82" spans="1:10" ht="13.2" x14ac:dyDescent="0.25">
      <c r="A82" s="8"/>
      <c r="B82" s="5"/>
      <c r="C82" s="5"/>
      <c r="D82" s="5"/>
      <c r="E82" s="5"/>
      <c r="F82" s="5"/>
      <c r="G82" s="5"/>
      <c r="H82" s="5"/>
      <c r="I82" s="7"/>
      <c r="J82" s="7"/>
    </row>
    <row r="83" spans="1:10" ht="13.2" x14ac:dyDescent="0.25">
      <c r="A83" s="8"/>
      <c r="B83" s="5"/>
      <c r="C83" s="5"/>
      <c r="D83" s="5"/>
      <c r="E83" s="5"/>
      <c r="F83" s="5"/>
      <c r="G83" s="5"/>
      <c r="H83" s="5"/>
      <c r="I83" s="7"/>
      <c r="J83" s="7"/>
    </row>
    <row r="84" spans="1:10" ht="13.2" x14ac:dyDescent="0.25">
      <c r="A84" s="8"/>
      <c r="B84" s="5"/>
      <c r="C84" s="5"/>
      <c r="D84" s="5"/>
      <c r="E84" s="5"/>
      <c r="F84" s="5"/>
      <c r="G84" s="5"/>
      <c r="H84" s="5"/>
      <c r="I84" s="7"/>
      <c r="J84" s="7"/>
    </row>
    <row r="85" spans="1:10" ht="13.2" x14ac:dyDescent="0.25">
      <c r="A85" s="8"/>
      <c r="B85" s="5"/>
      <c r="C85" s="5"/>
      <c r="D85" s="5"/>
      <c r="E85" s="5"/>
      <c r="F85" s="5"/>
      <c r="G85" s="5"/>
      <c r="H85" s="5"/>
      <c r="I85" s="7"/>
      <c r="J85" s="7"/>
    </row>
    <row r="86" spans="1:10" ht="13.2" x14ac:dyDescent="0.25">
      <c r="A86" s="8"/>
      <c r="B86" s="5"/>
      <c r="C86" s="5"/>
      <c r="D86" s="5"/>
      <c r="E86" s="5"/>
      <c r="F86" s="5"/>
      <c r="G86" s="5"/>
      <c r="H86" s="5"/>
      <c r="I86" s="7"/>
      <c r="J86" s="7"/>
    </row>
    <row r="87" spans="1:10" ht="13.2" x14ac:dyDescent="0.25">
      <c r="A87" s="8"/>
      <c r="B87" s="5"/>
      <c r="C87" s="5"/>
      <c r="D87" s="5"/>
      <c r="E87" s="5"/>
      <c r="F87" s="5"/>
      <c r="G87" s="5"/>
      <c r="H87" s="5"/>
      <c r="I87" s="7"/>
      <c r="J87" s="7"/>
    </row>
    <row r="88" spans="1:10" ht="13.2" x14ac:dyDescent="0.25">
      <c r="A88" s="8"/>
      <c r="B88" s="5"/>
      <c r="C88" s="5"/>
      <c r="D88" s="5"/>
      <c r="E88" s="5"/>
      <c r="F88" s="5"/>
      <c r="G88" s="5"/>
      <c r="H88" s="5"/>
      <c r="I88" s="7"/>
      <c r="J88" s="7"/>
    </row>
    <row r="89" spans="1:10" ht="13.2" x14ac:dyDescent="0.25">
      <c r="A89" s="8"/>
      <c r="B89" s="7"/>
      <c r="C89" s="7"/>
      <c r="D89" s="7"/>
      <c r="E89" s="7"/>
      <c r="F89" s="7"/>
      <c r="G89" s="7"/>
      <c r="H89" s="7"/>
      <c r="I89" s="7"/>
      <c r="J89" s="7"/>
    </row>
    <row r="90" spans="1:10" ht="13.2" x14ac:dyDescent="0.25">
      <c r="A90" s="8"/>
      <c r="B90" s="7"/>
      <c r="C90" s="7"/>
      <c r="D90" s="7"/>
      <c r="E90" s="7"/>
      <c r="F90" s="7"/>
      <c r="G90" s="7"/>
      <c r="H90" s="7"/>
      <c r="I90" s="7"/>
      <c r="J90" s="7"/>
    </row>
    <row r="91" spans="1:10" ht="13.2" x14ac:dyDescent="0.25">
      <c r="A91" s="8"/>
      <c r="B91" s="7"/>
      <c r="C91" s="7"/>
      <c r="D91" s="7"/>
      <c r="E91" s="7"/>
      <c r="F91" s="7"/>
      <c r="G91" s="7"/>
      <c r="H91" s="7"/>
      <c r="I91" s="7"/>
      <c r="J91" s="7"/>
    </row>
    <row r="92" spans="1:10" ht="13.2" x14ac:dyDescent="0.25">
      <c r="A92" s="8"/>
      <c r="B92" s="7"/>
      <c r="C92" s="7"/>
      <c r="D92" s="7"/>
      <c r="E92" s="7"/>
      <c r="F92" s="7"/>
      <c r="G92" s="7"/>
      <c r="H92" s="7"/>
      <c r="I92" s="7"/>
      <c r="J92" s="7"/>
    </row>
    <row r="93" spans="1:10" ht="13.2" x14ac:dyDescent="0.25">
      <c r="A93" s="8"/>
      <c r="B93" s="7"/>
      <c r="C93" s="7"/>
      <c r="D93" s="7"/>
      <c r="E93" s="7"/>
      <c r="F93" s="7"/>
      <c r="G93" s="7"/>
      <c r="H93" s="7"/>
      <c r="I93" s="7"/>
      <c r="J93" s="7"/>
    </row>
    <row r="94" spans="1:10" ht="13.2" x14ac:dyDescent="0.25">
      <c r="A94" s="8"/>
      <c r="B94" s="7"/>
      <c r="C94" s="7"/>
      <c r="D94" s="7"/>
      <c r="E94" s="7"/>
      <c r="F94" s="7"/>
      <c r="G94" s="7"/>
      <c r="H94" s="7"/>
      <c r="I94" s="7"/>
      <c r="J94" s="7"/>
    </row>
    <row r="95" spans="1:10" ht="13.2" x14ac:dyDescent="0.25">
      <c r="A95" s="8"/>
      <c r="B95" s="7"/>
      <c r="C95" s="7"/>
      <c r="D95" s="7"/>
      <c r="E95" s="7"/>
      <c r="F95" s="7"/>
      <c r="G95" s="7"/>
      <c r="H95" s="7"/>
      <c r="I95" s="7"/>
      <c r="J95" s="7"/>
    </row>
    <row r="96" spans="1:10" ht="13.2" x14ac:dyDescent="0.25">
      <c r="A96" s="8"/>
      <c r="B96" s="7"/>
      <c r="C96" s="7"/>
      <c r="D96" s="7"/>
      <c r="E96" s="7"/>
      <c r="F96" s="7"/>
      <c r="G96" s="7"/>
      <c r="H96" s="7"/>
      <c r="I96" s="7"/>
      <c r="J96" s="7"/>
    </row>
    <row r="97" spans="1:10" ht="13.2" x14ac:dyDescent="0.25">
      <c r="A97" s="8"/>
      <c r="B97" s="7"/>
      <c r="C97" s="7"/>
      <c r="D97" s="7"/>
      <c r="E97" s="7"/>
      <c r="F97" s="7"/>
      <c r="G97" s="7"/>
      <c r="H97" s="7"/>
      <c r="I97" s="7"/>
      <c r="J97" s="7"/>
    </row>
    <row r="98" spans="1:10" ht="13.2" x14ac:dyDescent="0.25">
      <c r="A98" s="8"/>
      <c r="B98" s="7"/>
      <c r="C98" s="7"/>
      <c r="D98" s="7"/>
      <c r="E98" s="7"/>
      <c r="F98" s="7"/>
      <c r="G98" s="7"/>
      <c r="H98" s="7"/>
      <c r="I98" s="7"/>
      <c r="J98" s="7"/>
    </row>
    <row r="99" spans="1:10" ht="13.2" x14ac:dyDescent="0.25">
      <c r="A99" s="8"/>
      <c r="B99" s="7"/>
      <c r="C99" s="7"/>
      <c r="D99" s="7"/>
      <c r="E99" s="7"/>
      <c r="F99" s="7"/>
      <c r="G99" s="7"/>
      <c r="H99" s="7"/>
      <c r="I99" s="7"/>
      <c r="J99" s="7"/>
    </row>
    <row r="100" spans="1:10" ht="13.2" x14ac:dyDescent="0.25">
      <c r="A100" s="8"/>
      <c r="B100" s="5"/>
      <c r="C100" s="5"/>
      <c r="D100" s="5"/>
      <c r="E100" s="5"/>
      <c r="F100" s="5"/>
      <c r="G100" s="5"/>
      <c r="H100" s="7"/>
      <c r="I100" s="7"/>
      <c r="J100" s="7"/>
    </row>
    <row r="101" spans="1:10" ht="13.2" x14ac:dyDescent="0.25">
      <c r="A101" s="8"/>
      <c r="B101" s="5"/>
      <c r="C101" s="5"/>
      <c r="D101" s="5"/>
      <c r="E101" s="5"/>
      <c r="F101" s="5"/>
      <c r="G101" s="5"/>
      <c r="H101" s="7"/>
      <c r="I101" s="7"/>
      <c r="J101" s="7"/>
    </row>
    <row r="102" spans="1:10" ht="13.2" x14ac:dyDescent="0.25">
      <c r="A102" s="8"/>
      <c r="B102" s="5"/>
      <c r="C102" s="5"/>
      <c r="D102" s="5"/>
      <c r="E102" s="5"/>
      <c r="F102" s="5"/>
      <c r="G102" s="5"/>
      <c r="H102" s="7"/>
      <c r="I102" s="7"/>
      <c r="J102" s="7"/>
    </row>
    <row r="103" spans="1:10" ht="13.2" x14ac:dyDescent="0.25">
      <c r="A103" s="8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2" x14ac:dyDescent="0.25">
      <c r="A104" s="8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2" x14ac:dyDescent="0.25">
      <c r="A105" s="8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2" x14ac:dyDescent="0.25">
      <c r="A106" s="8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2" x14ac:dyDescent="0.25">
      <c r="A107" s="8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2" x14ac:dyDescent="0.25">
      <c r="A108" s="8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2" x14ac:dyDescent="0.25">
      <c r="A109" s="8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2" x14ac:dyDescent="0.25">
      <c r="A110" s="8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2" x14ac:dyDescent="0.25">
      <c r="A111" s="8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2" x14ac:dyDescent="0.25">
      <c r="A112" s="8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2" x14ac:dyDescent="0.25">
      <c r="A113" s="8"/>
      <c r="B113" s="8"/>
      <c r="C113" s="8"/>
      <c r="D113" s="8"/>
      <c r="E113" s="8"/>
      <c r="F113" s="8"/>
      <c r="G113" s="8"/>
      <c r="H113" s="3"/>
      <c r="I113" s="3"/>
      <c r="J113" s="3"/>
    </row>
    <row r="114" spans="1:10" ht="24" customHeight="1" x14ac:dyDescent="0.25">
      <c r="A114" s="3"/>
      <c r="B114" s="77" t="s">
        <v>34</v>
      </c>
      <c r="C114" s="77"/>
      <c r="D114" s="77"/>
      <c r="E114" s="77"/>
      <c r="F114" s="77"/>
      <c r="G114" s="77"/>
      <c r="H114" s="77"/>
      <c r="I114" s="3"/>
      <c r="J114" s="3"/>
    </row>
    <row r="115" spans="1:10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3.2" x14ac:dyDescent="0.25">
      <c r="A116" s="3"/>
      <c r="B116" s="5"/>
      <c r="C116" s="5"/>
      <c r="D116" s="5"/>
      <c r="E116" s="5"/>
      <c r="F116" s="5"/>
      <c r="G116" s="5"/>
      <c r="H116" s="3"/>
      <c r="I116" s="3"/>
      <c r="J116" s="3"/>
    </row>
    <row r="117" spans="1:10" ht="13.2" x14ac:dyDescent="0.25">
      <c r="A117" s="3"/>
      <c r="B117" s="5"/>
      <c r="C117" s="5"/>
      <c r="D117" s="5"/>
      <c r="E117" s="5"/>
      <c r="F117" s="5"/>
      <c r="G117" s="5"/>
      <c r="H117" s="3"/>
      <c r="I117" s="3"/>
      <c r="J117" s="3"/>
    </row>
    <row r="118" spans="1:10" ht="13.2" x14ac:dyDescent="0.25">
      <c r="A118" s="3"/>
      <c r="B118" s="21"/>
      <c r="C118" s="21"/>
      <c r="D118" s="21"/>
      <c r="E118" s="21"/>
      <c r="F118" s="21"/>
      <c r="G118" s="21"/>
      <c r="H118" s="22"/>
      <c r="I118" s="22"/>
      <c r="J118" s="3"/>
    </row>
    <row r="119" spans="1:10" ht="13.2" x14ac:dyDescent="0.25">
      <c r="A119" s="3"/>
      <c r="B119" s="21"/>
      <c r="C119" s="21"/>
      <c r="D119" s="21"/>
      <c r="E119" s="21"/>
      <c r="F119" s="21"/>
      <c r="G119" s="21"/>
      <c r="H119" s="22"/>
      <c r="I119" s="22"/>
      <c r="J119" s="3"/>
    </row>
    <row r="120" spans="1:10" ht="13.2" x14ac:dyDescent="0.25">
      <c r="A120" s="3"/>
      <c r="B120" s="21"/>
      <c r="C120" s="21"/>
      <c r="D120" s="21"/>
      <c r="E120" s="21"/>
      <c r="F120" s="21"/>
      <c r="G120" s="21"/>
      <c r="H120" s="22"/>
      <c r="I120" s="22"/>
      <c r="J120" s="3"/>
    </row>
    <row r="121" spans="1:10" ht="13.2" x14ac:dyDescent="0.25">
      <c r="A121" s="3"/>
      <c r="B121" s="5"/>
      <c r="C121" s="5"/>
      <c r="D121" s="5"/>
      <c r="E121" s="5"/>
      <c r="F121" s="5"/>
      <c r="G121" s="5"/>
      <c r="H121" s="3"/>
      <c r="I121" s="22"/>
      <c r="J121" s="3"/>
    </row>
    <row r="122" spans="1:10" ht="13.2" x14ac:dyDescent="0.25">
      <c r="A122" s="3"/>
      <c r="B122" s="21"/>
      <c r="C122" s="21"/>
      <c r="D122" s="21"/>
      <c r="E122" s="21"/>
      <c r="F122" s="21"/>
      <c r="G122" s="21"/>
      <c r="H122" s="22"/>
      <c r="I122" s="22"/>
      <c r="J122" s="3"/>
    </row>
    <row r="123" spans="1:10" ht="13.2" x14ac:dyDescent="0.25">
      <c r="A123" s="3"/>
      <c r="B123" s="21"/>
      <c r="C123" s="21"/>
      <c r="D123" s="21"/>
      <c r="E123" s="21"/>
      <c r="F123" s="21"/>
      <c r="G123" s="21"/>
      <c r="H123" s="22"/>
      <c r="I123" s="22"/>
      <c r="J123" s="3"/>
    </row>
    <row r="124" spans="1:10" ht="13.2" x14ac:dyDescent="0.25">
      <c r="A124" s="3"/>
      <c r="B124" s="21"/>
      <c r="C124" s="21"/>
      <c r="D124" s="21"/>
      <c r="E124" s="21"/>
      <c r="F124" s="21"/>
      <c r="G124" s="21"/>
      <c r="H124" s="22"/>
      <c r="I124" s="22"/>
      <c r="J124" s="3"/>
    </row>
    <row r="125" spans="1:10" ht="13.2" x14ac:dyDescent="0.25">
      <c r="A125" s="3"/>
      <c r="B125" s="21"/>
      <c r="C125" s="21"/>
      <c r="D125" s="21"/>
      <c r="E125" s="21"/>
      <c r="F125" s="21"/>
      <c r="G125" s="21"/>
      <c r="H125" s="22"/>
      <c r="I125" s="22"/>
      <c r="J125" s="3"/>
    </row>
    <row r="126" spans="1:10" ht="13.2" x14ac:dyDescent="0.25">
      <c r="A126" s="3"/>
      <c r="B126" s="21"/>
      <c r="C126" s="21"/>
      <c r="D126" s="21"/>
      <c r="E126" s="21"/>
      <c r="F126" s="21"/>
      <c r="G126" s="21"/>
      <c r="H126" s="22"/>
      <c r="I126" s="22"/>
      <c r="J126" s="3"/>
    </row>
    <row r="127" spans="1:10" ht="13.2" x14ac:dyDescent="0.25">
      <c r="A127" s="3"/>
      <c r="B127" s="21"/>
      <c r="C127" s="21"/>
      <c r="D127" s="21"/>
      <c r="E127" s="21"/>
      <c r="F127" s="21"/>
      <c r="G127" s="21"/>
      <c r="H127" s="22"/>
      <c r="I127" s="22"/>
      <c r="J127" s="3"/>
    </row>
    <row r="128" spans="1:10" ht="13.2" x14ac:dyDescent="0.25">
      <c r="A128" s="3"/>
      <c r="B128" s="21"/>
      <c r="C128" s="21"/>
      <c r="D128" s="21"/>
      <c r="E128" s="21"/>
      <c r="F128" s="21"/>
      <c r="G128" s="21"/>
      <c r="H128" s="22"/>
      <c r="I128" s="22"/>
      <c r="J128" s="3"/>
    </row>
    <row r="129" spans="1:10" ht="13.2" x14ac:dyDescent="0.25">
      <c r="A129" s="3"/>
      <c r="B129" s="21"/>
      <c r="C129" s="21"/>
      <c r="D129" s="21"/>
      <c r="E129" s="21"/>
      <c r="F129" s="21"/>
      <c r="G129" s="21"/>
      <c r="H129" s="22"/>
      <c r="I129" s="22"/>
      <c r="J129" s="3"/>
    </row>
    <row r="130" spans="1:10" ht="13.2" x14ac:dyDescent="0.25">
      <c r="A130" s="3"/>
      <c r="B130" s="21"/>
      <c r="C130" s="21"/>
      <c r="D130" s="21"/>
      <c r="E130" s="21"/>
      <c r="F130" s="21"/>
      <c r="G130" s="21"/>
      <c r="H130" s="22"/>
      <c r="I130" s="22"/>
      <c r="J130" s="3"/>
    </row>
    <row r="131" spans="1:10" ht="13.2" x14ac:dyDescent="0.25">
      <c r="A131" s="3"/>
      <c r="B131" s="21"/>
      <c r="C131" s="21"/>
      <c r="D131" s="21"/>
      <c r="E131" s="21"/>
      <c r="F131" s="21"/>
      <c r="G131" s="21"/>
      <c r="H131" s="22"/>
      <c r="I131" s="22"/>
      <c r="J131" s="3"/>
    </row>
    <row r="132" spans="1:10" ht="13.2" x14ac:dyDescent="0.25">
      <c r="A132" s="3"/>
      <c r="B132" s="21"/>
      <c r="C132" s="21"/>
      <c r="D132" s="21"/>
      <c r="E132" s="21"/>
      <c r="F132" s="21"/>
      <c r="G132" s="21"/>
      <c r="H132" s="22"/>
      <c r="I132" s="22"/>
      <c r="J132" s="3"/>
    </row>
    <row r="133" spans="1:10" ht="13.2" x14ac:dyDescent="0.25">
      <c r="A133" s="3"/>
      <c r="B133" s="21"/>
      <c r="C133" s="21"/>
      <c r="D133" s="21"/>
      <c r="E133" s="21"/>
      <c r="F133" s="21"/>
      <c r="G133" s="21"/>
      <c r="H133" s="22"/>
      <c r="I133" s="22"/>
      <c r="J133" s="3"/>
    </row>
    <row r="134" spans="1:10" ht="13.2" x14ac:dyDescent="0.25">
      <c r="A134" s="3"/>
      <c r="B134" s="21"/>
      <c r="C134" s="21"/>
      <c r="D134" s="21"/>
      <c r="E134" s="21"/>
      <c r="F134" s="21"/>
      <c r="G134" s="21"/>
      <c r="H134" s="22"/>
      <c r="I134" s="22"/>
      <c r="J134" s="3"/>
    </row>
    <row r="135" spans="1:10" ht="13.2" x14ac:dyDescent="0.25">
      <c r="A135" s="3"/>
      <c r="B135" s="21"/>
      <c r="C135" s="21"/>
      <c r="D135" s="21"/>
      <c r="E135" s="21"/>
      <c r="F135" s="21"/>
      <c r="G135" s="21"/>
      <c r="H135" s="22"/>
      <c r="I135" s="22"/>
      <c r="J135" s="3"/>
    </row>
    <row r="136" spans="1:10" ht="13.2" x14ac:dyDescent="0.25">
      <c r="A136" s="3"/>
      <c r="B136" s="21"/>
      <c r="C136" s="21"/>
      <c r="D136" s="21"/>
      <c r="E136" s="21"/>
      <c r="F136" s="21"/>
      <c r="G136" s="21"/>
      <c r="H136" s="22"/>
      <c r="I136" s="22"/>
      <c r="J136" s="3"/>
    </row>
    <row r="137" spans="1:10" ht="13.2" x14ac:dyDescent="0.25">
      <c r="A137" s="3"/>
      <c r="B137" s="21"/>
      <c r="C137" s="21"/>
      <c r="D137" s="21"/>
      <c r="E137" s="21"/>
      <c r="F137" s="21"/>
      <c r="G137" s="21"/>
      <c r="H137" s="22"/>
      <c r="I137" s="22"/>
      <c r="J137" s="3"/>
    </row>
    <row r="138" spans="1:10" ht="13.2" x14ac:dyDescent="0.25">
      <c r="A138" s="3"/>
      <c r="B138" s="22"/>
      <c r="C138" s="22"/>
      <c r="D138" s="22"/>
      <c r="E138" s="22"/>
      <c r="F138" s="22"/>
      <c r="G138" s="22"/>
      <c r="H138" s="22"/>
      <c r="I138" s="22"/>
      <c r="J138" s="3"/>
    </row>
    <row r="139" spans="1:10" ht="26.25" customHeight="1" x14ac:dyDescent="0.25">
      <c r="A139" s="3"/>
      <c r="I139" s="3"/>
      <c r="J139" s="3"/>
    </row>
    <row r="140" spans="1:10" ht="38.4" customHeight="1" x14ac:dyDescent="0.25">
      <c r="A140" s="3"/>
      <c r="B140" s="77" t="s">
        <v>35</v>
      </c>
      <c r="C140" s="77"/>
      <c r="D140" s="77"/>
      <c r="E140" s="77"/>
      <c r="F140" s="77"/>
      <c r="G140" s="77"/>
      <c r="H140" s="77"/>
      <c r="I140" s="3"/>
      <c r="J140" s="3"/>
    </row>
    <row r="141" spans="1:10" ht="13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3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3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3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3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3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3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3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3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3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3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3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3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3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3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3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3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3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3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3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3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3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3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3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3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3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3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3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3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3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3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3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3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3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3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3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3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3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</sheetData>
  <mergeCells count="8">
    <mergeCell ref="B114:H114"/>
    <mergeCell ref="B140:H140"/>
    <mergeCell ref="B1:H1"/>
    <mergeCell ref="B2:H2"/>
    <mergeCell ref="B4:H4"/>
    <mergeCell ref="B26:H26"/>
    <mergeCell ref="B46:E46"/>
    <mergeCell ref="B47:G47"/>
  </mergeCells>
  <pageMargins left="0.7" right="0.7" top="0.75" bottom="0.75" header="0.3" footer="0.3"/>
  <pageSetup paperSize="9" orientation="portrait" r:id="rId1"/>
  <drawing r:id="rId2"/>
  <webPublishItems count="2">
    <webPublishItem id="14456" divId="4_3_1_14456" sourceType="range" sourceRef="A1:H140" destinationFile="\\reid\inetpub\gpaqssl\lldades-edicio\indicadors\2021\4_3_1.htm"/>
    <webPublishItem id="11915" divId="4_3_1_11915" sourceType="range" sourceRef="A6:H139" destinationFile="\\reid\inetpub\gpaqssl\lldades\indicadors\2020\4_3_1.htm"/>
  </webPublishItem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4.3.1 Llibre dades 2022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2021-07-28T11:17:11Z</dcterms:created>
  <dcterms:modified xsi:type="dcterms:W3CDTF">2022-07-20T07:07:50Z</dcterms:modified>
</cp:coreProperties>
</file>