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id\inetpub\gpaqssl\lldades-edicio\indicadors\2021\"/>
    </mc:Choice>
  </mc:AlternateContent>
  <bookViews>
    <workbookView xWindow="0" yWindow="0" windowWidth="15360" windowHeight="8664"/>
  </bookViews>
  <sheets>
    <sheet name="1_3_3" sheetId="1" r:id="rId1"/>
  </sheets>
  <externalReferences>
    <externalReference r:id="rId2"/>
    <externalReference r:id="rId3"/>
  </externalReferences>
  <definedNames>
    <definedName name="_pa1" localSheetId="0">[1]!_xlbgnm.pa1</definedName>
    <definedName name="_pa1">[1]!_xlbgnm.pa1</definedName>
    <definedName name="_pa10" localSheetId="0">[1]!_xlbgnm.pa10</definedName>
    <definedName name="_pa10">[1]!_xlbgnm.pa10</definedName>
    <definedName name="_pa11" localSheetId="0">[1]!_xlbgnm.pa11</definedName>
    <definedName name="_pa11">[1]!_xlbgnm.pa11</definedName>
    <definedName name="_pa2" localSheetId="0">[1]!_xlbgnm.pa2</definedName>
    <definedName name="_pa2">[1]!_xlbgnm.pa2</definedName>
    <definedName name="_pa3" localSheetId="0">[1]!_xlbgnm.pa3</definedName>
    <definedName name="_pa3">[1]!_xlbgnm.pa3</definedName>
    <definedName name="_pa4" localSheetId="0">[1]!_xlbgnm.pa4</definedName>
    <definedName name="_pa4">[1]!_xlbgnm.pa4</definedName>
    <definedName name="_pa5" localSheetId="0">[1]!_xlbgnm.pa5</definedName>
    <definedName name="_pa5">[1]!_xlbgnm.pa5</definedName>
    <definedName name="_pa6" localSheetId="0">[1]!_xlbgnm.pa6</definedName>
    <definedName name="_pa6">[1]!_xlbgnm.pa6</definedName>
    <definedName name="_pa7" localSheetId="0">[1]!_xlbgnm.pa7</definedName>
    <definedName name="_pa7">[1]!_xlbgnm.pa7</definedName>
    <definedName name="_pa8" localSheetId="0">[1]!_xlbgnm.pa8</definedName>
    <definedName name="_pa8">[1]!_xlbgnm.pa8</definedName>
    <definedName name="_pa9" localSheetId="0">[1]!_xlbgnm.pa9</definedName>
    <definedName name="_pa9">[1]!_xlbgnm.pa9</definedName>
    <definedName name="A_impresión_IM" localSheetId="0">#REF!</definedName>
    <definedName name="A_impresión_IM">#REF!</definedName>
    <definedName name="Área_de_extracción2" localSheetId="0">#REF!</definedName>
    <definedName name="Área_de_extracción2">#REF!</definedName>
    <definedName name="_xlnm.Extract" localSheetId="0">[2]TALLIDEN!#REF!</definedName>
    <definedName name="_xlnm.Extract">[2]TALLIDEN!#REF!</definedName>
    <definedName name="TEST1" localSheetId="0">#REF!</definedName>
    <definedName name="TEST1">#REF!</definedName>
    <definedName name="yy" localSheetId="0">[1]!_xlbgnm.pa1</definedName>
    <definedName name="yy">[1]!_xlbgnm.pa1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2" i="1" l="1"/>
  <c r="F17" i="1"/>
  <c r="I17" i="1"/>
  <c r="L17" i="1"/>
  <c r="K84" i="1"/>
  <c r="K104" i="1" s="1"/>
  <c r="J84" i="1"/>
  <c r="J104" i="1" s="1"/>
  <c r="L83" i="1"/>
  <c r="L82" i="1"/>
  <c r="L81" i="1"/>
  <c r="L80" i="1"/>
  <c r="L79" i="1"/>
  <c r="L78" i="1"/>
  <c r="L77" i="1"/>
  <c r="L76" i="1"/>
  <c r="L75" i="1"/>
  <c r="L74" i="1"/>
  <c r="L73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6" i="1"/>
  <c r="L15" i="1"/>
  <c r="L14" i="1"/>
  <c r="L13" i="1"/>
  <c r="L12" i="1"/>
  <c r="L11" i="1"/>
  <c r="L10" i="1"/>
  <c r="L9" i="1"/>
  <c r="L8" i="1"/>
  <c r="L7" i="1"/>
  <c r="K99" i="1"/>
  <c r="K105" i="1" s="1"/>
  <c r="J99" i="1"/>
  <c r="J105" i="1" s="1"/>
  <c r="L98" i="1"/>
  <c r="L97" i="1"/>
  <c r="L96" i="1"/>
  <c r="L95" i="1"/>
  <c r="L94" i="1"/>
  <c r="I54" i="1"/>
  <c r="F54" i="1"/>
  <c r="F38" i="1"/>
  <c r="F39" i="1"/>
  <c r="F40" i="1"/>
  <c r="F41" i="1"/>
  <c r="I38" i="1"/>
  <c r="I39" i="1"/>
  <c r="I40" i="1"/>
  <c r="I41" i="1"/>
  <c r="J106" i="1" l="1"/>
  <c r="K106" i="1"/>
  <c r="L84" i="1"/>
  <c r="L99" i="1"/>
  <c r="K100" i="1" s="1"/>
  <c r="I43" i="1"/>
  <c r="F43" i="1"/>
  <c r="F26" i="1"/>
  <c r="F27" i="1"/>
  <c r="J85" i="1" l="1"/>
  <c r="L104" i="1"/>
  <c r="J100" i="1"/>
  <c r="L105" i="1"/>
  <c r="L106" i="1" s="1"/>
  <c r="J107" i="1" s="1"/>
  <c r="K85" i="1"/>
  <c r="I83" i="1"/>
  <c r="F83" i="1"/>
  <c r="I82" i="1"/>
  <c r="F82" i="1"/>
  <c r="K107" i="1" l="1"/>
  <c r="I42" i="1"/>
  <c r="F42" i="1"/>
  <c r="H99" i="1" l="1"/>
  <c r="H105" i="1" s="1"/>
  <c r="G99" i="1"/>
  <c r="G105" i="1" s="1"/>
  <c r="I98" i="1"/>
  <c r="I97" i="1"/>
  <c r="I96" i="1"/>
  <c r="I95" i="1"/>
  <c r="I94" i="1"/>
  <c r="I99" i="1" l="1"/>
  <c r="I105" i="1" s="1"/>
  <c r="G100" i="1" l="1"/>
  <c r="H100" i="1"/>
  <c r="H84" i="1" l="1"/>
  <c r="H104" i="1" s="1"/>
  <c r="H106" i="1" s="1"/>
  <c r="G84" i="1"/>
  <c r="G104" i="1" s="1"/>
  <c r="G106" i="1" s="1"/>
  <c r="I81" i="1"/>
  <c r="I80" i="1"/>
  <c r="I79" i="1"/>
  <c r="I78" i="1"/>
  <c r="I77" i="1"/>
  <c r="I76" i="1"/>
  <c r="I75" i="1"/>
  <c r="I74" i="1"/>
  <c r="I73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3" i="1"/>
  <c r="I52" i="1"/>
  <c r="I51" i="1"/>
  <c r="I50" i="1"/>
  <c r="I49" i="1"/>
  <c r="I48" i="1"/>
  <c r="I47" i="1"/>
  <c r="I46" i="1"/>
  <c r="I45" i="1"/>
  <c r="I44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6" i="1"/>
  <c r="I15" i="1"/>
  <c r="I14" i="1"/>
  <c r="I13" i="1"/>
  <c r="I12" i="1"/>
  <c r="I11" i="1"/>
  <c r="I10" i="1"/>
  <c r="I9" i="1"/>
  <c r="I8" i="1"/>
  <c r="I7" i="1"/>
  <c r="F68" i="1"/>
  <c r="F47" i="1"/>
  <c r="F33" i="1"/>
  <c r="F24" i="1"/>
  <c r="F18" i="1"/>
  <c r="F10" i="1"/>
  <c r="I84" i="1" l="1"/>
  <c r="I104" i="1" s="1"/>
  <c r="I106" i="1" s="1"/>
  <c r="G107" i="1" s="1"/>
  <c r="F66" i="1"/>
  <c r="F64" i="1"/>
  <c r="F29" i="1"/>
  <c r="H107" i="1" l="1"/>
  <c r="H85" i="1"/>
  <c r="G85" i="1"/>
  <c r="F98" i="1"/>
  <c r="F97" i="1"/>
  <c r="F96" i="1"/>
  <c r="F95" i="1"/>
  <c r="F94" i="1"/>
  <c r="D84" i="1"/>
  <c r="D104" i="1" s="1"/>
  <c r="E84" i="1"/>
  <c r="E104" i="1" s="1"/>
  <c r="D99" i="1"/>
  <c r="E99" i="1"/>
  <c r="F81" i="1"/>
  <c r="F80" i="1"/>
  <c r="F79" i="1"/>
  <c r="F78" i="1"/>
  <c r="F77" i="1"/>
  <c r="F76" i="1"/>
  <c r="F75" i="1"/>
  <c r="F74" i="1"/>
  <c r="F73" i="1"/>
  <c r="F71" i="1"/>
  <c r="F70" i="1"/>
  <c r="F69" i="1"/>
  <c r="F67" i="1"/>
  <c r="F65" i="1"/>
  <c r="F63" i="1"/>
  <c r="F62" i="1"/>
  <c r="F61" i="1"/>
  <c r="F60" i="1"/>
  <c r="F59" i="1"/>
  <c r="F58" i="1"/>
  <c r="F57" i="1"/>
  <c r="F56" i="1"/>
  <c r="F55" i="1"/>
  <c r="F53" i="1"/>
  <c r="F52" i="1"/>
  <c r="F51" i="1"/>
  <c r="F50" i="1"/>
  <c r="F49" i="1"/>
  <c r="F48" i="1"/>
  <c r="F46" i="1"/>
  <c r="F45" i="1"/>
  <c r="F44" i="1"/>
  <c r="F37" i="1"/>
  <c r="F36" i="1"/>
  <c r="F35" i="1"/>
  <c r="F34" i="1"/>
  <c r="F32" i="1"/>
  <c r="F31" i="1"/>
  <c r="F30" i="1"/>
  <c r="F28" i="1"/>
  <c r="F25" i="1"/>
  <c r="F23" i="1"/>
  <c r="F22" i="1"/>
  <c r="F21" i="1"/>
  <c r="F20" i="1"/>
  <c r="F19" i="1"/>
  <c r="F16" i="1"/>
  <c r="F15" i="1"/>
  <c r="F14" i="1"/>
  <c r="F13" i="1"/>
  <c r="F12" i="1"/>
  <c r="F11" i="1"/>
  <c r="F9" i="1"/>
  <c r="F8" i="1"/>
  <c r="F7" i="1"/>
  <c r="F99" i="1" l="1"/>
  <c r="F105" i="1" s="1"/>
  <c r="F84" i="1"/>
  <c r="E105" i="1"/>
  <c r="E106" i="1" s="1"/>
  <c r="D105" i="1"/>
  <c r="D106" i="1" s="1"/>
  <c r="D100" i="1" l="1"/>
  <c r="E100" i="1"/>
  <c r="F104" i="1"/>
  <c r="F106" i="1" s="1"/>
  <c r="D107" i="1" s="1"/>
  <c r="E85" i="1"/>
  <c r="D85" i="1"/>
  <c r="E107" i="1" l="1"/>
</calcChain>
</file>

<file path=xl/sharedStrings.xml><?xml version="1.0" encoding="utf-8"?>
<sst xmlns="http://schemas.openxmlformats.org/spreadsheetml/2006/main" count="141" uniqueCount="115">
  <si>
    <t>Estudiantat matriculat en estudis de màster</t>
  </si>
  <si>
    <t>CENTRES PROPIS</t>
  </si>
  <si>
    <t>Unitat Responsable</t>
  </si>
  <si>
    <t>Estudi</t>
  </si>
  <si>
    <t>Dones</t>
  </si>
  <si>
    <t>Homes</t>
  </si>
  <si>
    <t>Total</t>
  </si>
  <si>
    <t>200 FME</t>
  </si>
  <si>
    <t>Master en Estadística i Investigació Operativa</t>
  </si>
  <si>
    <t>Master in Advanced Mathematics and Mathematical Engineering</t>
  </si>
  <si>
    <t>Enginyeria espacial i aeronàutica / Master in Aerospace and Aeronautical Engineering</t>
  </si>
  <si>
    <t>Màster en Enginyeria Aeronàutica</t>
  </si>
  <si>
    <t>Màster en Enginyeria de Sistemes Automàtics i Electrònica Industrial</t>
  </si>
  <si>
    <t xml:space="preserve">Màster en Enginyeria d'Organització </t>
  </si>
  <si>
    <t>Màster en Enginyeria Industrial</t>
  </si>
  <si>
    <t>210 ETSAB</t>
  </si>
  <si>
    <t>Màster en Arquitectura</t>
  </si>
  <si>
    <t>Màster en Arquitectura·BarcelonaArch (MBArch)</t>
  </si>
  <si>
    <t xml:space="preserve">Màster en Paisatgisme </t>
  </si>
  <si>
    <t>230 ETSETB</t>
  </si>
  <si>
    <t xml:space="preserve">Master en Enginyeria Electrònica </t>
  </si>
  <si>
    <t>Màster en Fotònica</t>
  </si>
  <si>
    <t>240 ETSEIB</t>
  </si>
  <si>
    <t>Màster en Automàtica i Robòtica</t>
  </si>
  <si>
    <t>Màster en Cadena de Subministrament, Transport i Mobilitat</t>
  </si>
  <si>
    <t>Màster en Enginyeria de l'energia</t>
  </si>
  <si>
    <t>250 ETSECCPB</t>
  </si>
  <si>
    <t>European Master in Hydroinformatics and Water Management (EuroAquae)</t>
  </si>
  <si>
    <t>Màster en Enginyeria Ambiental</t>
  </si>
  <si>
    <t>Màster en Enginyeria de Camins, Canals i Ports</t>
  </si>
  <si>
    <t>Màster en Enginyeria del Terreny</t>
  </si>
  <si>
    <t>Màster en Enginyeria Estructural i de la Construcció</t>
  </si>
  <si>
    <t>Màster en Enginyeria i Gestió Costanera i Marítima (COMEM)</t>
  </si>
  <si>
    <t>Màster en Mètodes Numèrics en Enginyeria</t>
  </si>
  <si>
    <t>270 FIB</t>
  </si>
  <si>
    <t>Formació del professorat d'educació secundària obligatòria i batxillerat, formació professional i ensenyaments d'idiomes</t>
  </si>
  <si>
    <t>Màster en Enginyeria Informàtica</t>
  </si>
  <si>
    <t>Màster en Inovació i Reserca en Informàtica (MIRI)</t>
  </si>
  <si>
    <t>Màster en Intel·ligència Artificial</t>
  </si>
  <si>
    <t>280 FNB</t>
  </si>
  <si>
    <t>290 ETSAV</t>
  </si>
  <si>
    <t>Màster en Intervenció Sostenible del Medi Construït</t>
  </si>
  <si>
    <t>Erasmus Mundus Master in Advanced Materials Science and Engineering (AMASE)</t>
  </si>
  <si>
    <t>Màster en Enginyeria i Gestió de les Telecomunicacions - MASTEAM</t>
  </si>
  <si>
    <t>310 EPSEB</t>
  </si>
  <si>
    <t>330 EPSEM</t>
  </si>
  <si>
    <t>Màster en Enginyeria de Recursos Naturals</t>
  </si>
  <si>
    <t>Màster Universitari en Enginyeria de Mines</t>
  </si>
  <si>
    <t>340 EPSEVG</t>
  </si>
  <si>
    <t>370 EUOOT</t>
  </si>
  <si>
    <t>Màster en Optometria i Ciències de la Visió</t>
  </si>
  <si>
    <t>Màster en Tecnologies Facilitadores per a la Indústria Alimentària i de Bioprocesos</t>
  </si>
  <si>
    <t>Màster Universitari en Ciència i Tecnologia de la Sostenibilitat</t>
  </si>
  <si>
    <t>TOTAL</t>
  </si>
  <si>
    <t>Erasmus Mundus in Computational Mechanics</t>
  </si>
  <si>
    <t>300 EETAC</t>
  </si>
  <si>
    <t>Centres Adscrits</t>
  </si>
  <si>
    <t>801 EUNCET</t>
  </si>
  <si>
    <t>Màster en Administració i direcció d'empreses</t>
  </si>
  <si>
    <t>Màster en Direcció de màrqueting</t>
  </si>
  <si>
    <t>802 EAE</t>
  </si>
  <si>
    <t>TOTAL CENTRES ADSCRITS</t>
  </si>
  <si>
    <t>TOTAL CENTRES PROPIS</t>
  </si>
  <si>
    <t>TOTAL UPC (CENTRES PROPIS I ADSCRITS)</t>
  </si>
  <si>
    <t>Màster en Estudis avançats en disseny-Barcelona</t>
  </si>
  <si>
    <t>Màster en Enginyeria naval i oceànica</t>
  </si>
  <si>
    <t>Màster en Aplicacions i tecnologies per als sistemes aeris no tripulats (DRONS)</t>
  </si>
  <si>
    <t>Màster en Gestió de l'edificació</t>
  </si>
  <si>
    <t>Màster en Construcció Avançada de l'Edificació</t>
  </si>
  <si>
    <t>Màster en Gestió d'empreses de tecnologia i d'enginyeria / Master in Technology and Engineering Management</t>
  </si>
  <si>
    <t>Màster en Ciència i Tecnologia Aeroespacial / Master in Aerospace Science and Technology</t>
  </si>
  <si>
    <t>Màster en Enginyeria Tèxtil i Paperera</t>
  </si>
  <si>
    <t>Erasmus Mundus en Big Data Management and Analytics-BDMA</t>
  </si>
  <si>
    <t>2019-2020</t>
  </si>
  <si>
    <t>Màster en Tecnologies avançades de telecomunicació</t>
  </si>
  <si>
    <t>Màster en Enginyeria de Telecomunicació</t>
  </si>
  <si>
    <t>Màster en Ciència i enginyeria de materials</t>
  </si>
  <si>
    <t>Màster en Enginyeria interdisciplinària i innovadora</t>
  </si>
  <si>
    <t>Màster en Ciència i enginyeria avançada de materials</t>
  </si>
  <si>
    <t>Màster en Seguretat i salut en el treball: prevenció de riscos laborals</t>
  </si>
  <si>
    <t>Màster en Administració i direcció d'empreses/Bussiness Administration and Management</t>
  </si>
  <si>
    <t>Màster en Direcció de màrqueting/Marketing Management</t>
  </si>
  <si>
    <t>Màster en Direcció dels Recursos Humans i del Talent</t>
  </si>
  <si>
    <t>Màster en Disseny i tecnologia tèxtils</t>
  </si>
  <si>
    <t>Màster en Tecnologia paperera i gràfica</t>
  </si>
  <si>
    <t>Màster en Cybersecurity</t>
  </si>
  <si>
    <t>Master en Física per a l'enginyeria</t>
  </si>
  <si>
    <t>Màster en Enginyeria d'Automoció (Pla 2012)</t>
  </si>
  <si>
    <t>Màster en Enginyeria d'automoció (Pla 2019)</t>
  </si>
  <si>
    <t xml:space="preserve">Màster en Enginyeria Nuclear/Nuclear Engineering </t>
  </si>
  <si>
    <t>Màster en Neuroenginyeria i rehabilitació</t>
  </si>
  <si>
    <t>Erasmus Mundus master's degree in Flood Risk Management (Pla 2019)</t>
  </si>
  <si>
    <t>Master in Urban Mobility</t>
  </si>
  <si>
    <t>Màster en Gestió i Operació d'Instal·lacions Energètiques Marines</t>
  </si>
  <si>
    <t>Màster en Nàutica i Gestió del Transport Marítim</t>
  </si>
  <si>
    <t>Màster en Enginyeria química (Pla 2012)</t>
  </si>
  <si>
    <t>Màster en Enginyeria química (Pla 2019)</t>
  </si>
  <si>
    <t>Màster en Diagnosi i tècniques d'intervenció en l'edificació</t>
  </si>
  <si>
    <t>295 EEBE</t>
  </si>
  <si>
    <t>205 ESEIAAT</t>
  </si>
  <si>
    <t>% GLOBAL ESTUDIS</t>
  </si>
  <si>
    <t>% GLOBAL ESTUDIS UPC</t>
  </si>
  <si>
    <t>480 IS.UPC</t>
  </si>
  <si>
    <t>390 EEABB</t>
  </si>
  <si>
    <t>Màster en Anàlisi estructural de monuments i construccions històriques</t>
  </si>
  <si>
    <t>Erasmus Mundus en Sistemes Descentralitzats d’Energia intel·ligents (DENSYS)</t>
  </si>
  <si>
    <t>Màster en Recerca en enginyeria mecànica</t>
  </si>
  <si>
    <t>Màster en Sistemes i accionaments elèctrics</t>
  </si>
  <si>
    <t>Màster en Enginyeria tèrmica</t>
  </si>
  <si>
    <t>Màster en Ciència de dades</t>
  </si>
  <si>
    <t>Màster en Ciència i tecnologia aeroespacials/Aerospace Science and Technology (Pla 2021)</t>
  </si>
  <si>
    <t>2021-2022*</t>
  </si>
  <si>
    <t>2020-2021</t>
  </si>
  <si>
    <t>* Les dades del curs 21-22 són provisionals
Dades a novembre de 2021</t>
  </si>
  <si>
    <t>European Master's Degree in Photonics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</si>
</sst>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#,##0_);_(\(#,##0\);_(&quot;-&quot;_);_(@_)"/>
  </numFmts>
  <fonts count="17" x14ac:knownFonts="1"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rgb="FF00336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color rgb="FF003366"/>
      <name val="Arial"/>
      <family val="2"/>
    </font>
    <font>
      <b/>
      <sz val="10"/>
      <color indexed="56"/>
      <name val="Arial"/>
      <family val="2"/>
    </font>
    <font>
      <sz val="8"/>
      <color rgb="FF003366"/>
      <name val="Arial"/>
      <family val="2"/>
    </font>
    <font>
      <i/>
      <sz val="8"/>
      <color theme="4" tint="-0.499984740745262"/>
      <name val="Arial"/>
      <family val="2"/>
    </font>
    <font>
      <sz val="10"/>
      <color rgb="FF000000"/>
      <name val="Times New Roman"/>
      <family val="1"/>
    </font>
    <font>
      <sz val="10"/>
      <color indexed="1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3"/>
      <name val="Arial"/>
      <family val="2"/>
    </font>
    <font>
      <sz val="10"/>
      <color theme="4" tint="-0.499984740745262"/>
      <name val="Arial"/>
      <family val="2"/>
    </font>
    <font>
      <i/>
      <sz val="8"/>
      <color rgb="FF003366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E97C8"/>
        <bgColor indexed="64"/>
      </patternFill>
    </fill>
  </fills>
  <borders count="50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/>
      <top style="thick">
        <color indexed="9"/>
      </top>
      <bottom/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theme="0"/>
      </left>
      <right/>
      <top/>
      <bottom style="thin">
        <color theme="4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 diagonalUp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>
      <left style="thin">
        <color theme="0"/>
      </left>
      <right style="thin">
        <color theme="3"/>
      </right>
      <top style="thin">
        <color theme="0"/>
      </top>
      <bottom style="thin">
        <color theme="3"/>
      </bottom>
      <diagonal/>
    </border>
    <border>
      <left style="thin">
        <color theme="4" tint="-0.499984740745262"/>
      </left>
      <right style="thin">
        <color theme="0"/>
      </right>
      <top style="thin">
        <color theme="0"/>
      </top>
      <bottom style="thin">
        <color theme="4" tint="-0.499984740745262"/>
      </bottom>
      <diagonal/>
    </border>
    <border>
      <left style="thin">
        <color theme="0"/>
      </left>
      <right style="thin">
        <color theme="0"/>
      </right>
      <top style="thin">
        <color theme="4" tint="-0.499984740745262"/>
      </top>
      <bottom/>
      <diagonal/>
    </border>
    <border>
      <left style="thin">
        <color theme="0"/>
      </left>
      <right/>
      <top style="thin">
        <color theme="4" tint="-0.499984740745262"/>
      </top>
      <bottom/>
      <diagonal/>
    </border>
    <border>
      <left style="thin">
        <color theme="0"/>
      </left>
      <right style="thin">
        <color theme="4" tint="-0.499984740745262"/>
      </right>
      <top style="thin">
        <color theme="4" tint="-0.499984740745262"/>
      </top>
      <bottom style="thin">
        <color theme="0"/>
      </bottom>
      <diagonal/>
    </border>
    <border>
      <left style="thin">
        <color theme="0"/>
      </left>
      <right style="thin">
        <color theme="4" tint="-0.49998474074526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4" tint="-0.499984740745262"/>
      </right>
      <top style="thin">
        <color theme="0"/>
      </top>
      <bottom style="thin">
        <color theme="4" tint="-0.49998474074526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3"/>
      </bottom>
      <diagonal/>
    </border>
    <border>
      <left style="thin">
        <color theme="4" tint="-0.49998474074526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4" tint="-0.499984740745262"/>
      </right>
      <top style="thin">
        <color theme="0"/>
      </top>
      <bottom/>
      <diagonal/>
    </border>
    <border>
      <left style="thin">
        <color theme="3"/>
      </left>
      <right style="thin">
        <color theme="0"/>
      </right>
      <top style="thin">
        <color theme="3"/>
      </top>
      <bottom style="thin">
        <color theme="0"/>
      </bottom>
      <diagonal/>
    </border>
    <border>
      <left style="thin">
        <color theme="0"/>
      </left>
      <right/>
      <top style="thin">
        <color theme="3"/>
      </top>
      <bottom style="thin">
        <color theme="0"/>
      </bottom>
      <diagonal/>
    </border>
    <border>
      <left/>
      <right/>
      <top style="thin">
        <color theme="3"/>
      </top>
      <bottom style="thin">
        <color theme="0"/>
      </bottom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0"/>
      </right>
      <top style="thin">
        <color theme="0"/>
      </top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0"/>
      </right>
      <top/>
      <bottom/>
      <diagonal/>
    </border>
    <border>
      <left style="thin">
        <color theme="3"/>
      </left>
      <right style="thin">
        <color theme="0"/>
      </right>
      <top/>
      <bottom style="thin">
        <color theme="3"/>
      </bottom>
      <diagonal/>
    </border>
    <border>
      <left/>
      <right/>
      <top style="thin">
        <color theme="0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15">
    <xf numFmtId="0" fontId="0" fillId="0" borderId="0"/>
    <xf numFmtId="0" fontId="3" fillId="3" borderId="1">
      <alignment horizontal="left" vertical="center"/>
    </xf>
    <xf numFmtId="0" fontId="4" fillId="4" borderId="1">
      <alignment horizontal="center" vertical="center" wrapText="1"/>
    </xf>
    <xf numFmtId="3" fontId="3" fillId="6" borderId="1" applyNumberFormat="0">
      <alignment vertical="center"/>
    </xf>
    <xf numFmtId="3" fontId="3" fillId="9" borderId="8" applyNumberFormat="0">
      <alignment vertical="center"/>
    </xf>
    <xf numFmtId="4" fontId="7" fillId="10" borderId="8" applyNumberFormat="0">
      <alignment vertical="center"/>
    </xf>
    <xf numFmtId="9" fontId="10" fillId="0" borderId="0" applyFont="0" applyFill="0" applyBorder="0" applyAlignment="0" applyProtection="0"/>
    <xf numFmtId="0" fontId="1" fillId="0" borderId="0"/>
    <xf numFmtId="0" fontId="11" fillId="11" borderId="18" applyNumberFormat="0" applyFont="0" applyFill="0" applyAlignment="0" applyProtection="0"/>
    <xf numFmtId="0" fontId="11" fillId="11" borderId="19" applyNumberFormat="0" applyFont="0" applyFill="0" applyAlignment="0" applyProtection="0"/>
    <xf numFmtId="0" fontId="12" fillId="0" borderId="20" applyNumberFormat="0" applyFont="0" applyFill="0" applyAlignment="0" applyProtection="0"/>
    <xf numFmtId="4" fontId="7" fillId="12" borderId="1" applyNumberFormat="0">
      <alignment vertical="center"/>
    </xf>
    <xf numFmtId="4" fontId="7" fillId="10" borderId="1" applyNumberFormat="0">
      <alignment vertical="center"/>
    </xf>
    <xf numFmtId="0" fontId="12" fillId="0" borderId="21" applyNumberFormat="0" applyFont="0" applyFill="0" applyAlignment="0" applyProtection="0"/>
    <xf numFmtId="0" fontId="11" fillId="11" borderId="22" applyNumberFormat="0" applyFont="0" applyFill="0" applyAlignment="0" applyProtection="0"/>
  </cellStyleXfs>
  <cellXfs count="116">
    <xf numFmtId="0" fontId="0" fillId="0" borderId="0" xfId="0"/>
    <xf numFmtId="0" fontId="2" fillId="2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5" fillId="5" borderId="6" xfId="2" applyFont="1" applyFill="1" applyBorder="1" applyAlignment="1">
      <alignment horizontal="center" vertical="center" wrapText="1"/>
    </xf>
    <xf numFmtId="0" fontId="5" fillId="5" borderId="6" xfId="2" applyFont="1" applyFill="1" applyBorder="1">
      <alignment horizontal="center" vertical="center" wrapText="1"/>
    </xf>
    <xf numFmtId="164" fontId="6" fillId="7" borderId="3" xfId="3" applyNumberFormat="1" applyFont="1" applyFill="1" applyBorder="1">
      <alignment vertical="center"/>
    </xf>
    <xf numFmtId="164" fontId="6" fillId="8" borderId="3" xfId="4" applyNumberFormat="1" applyFont="1" applyFill="1" applyBorder="1">
      <alignment vertical="center"/>
    </xf>
    <xf numFmtId="164" fontId="6" fillId="8" borderId="3" xfId="3" applyNumberFormat="1" applyFont="1" applyFill="1" applyBorder="1">
      <alignment vertical="center"/>
    </xf>
    <xf numFmtId="164" fontId="6" fillId="7" borderId="3" xfId="4" applyNumberFormat="1" applyFont="1" applyFill="1" applyBorder="1">
      <alignment vertical="center"/>
    </xf>
    <xf numFmtId="164" fontId="6" fillId="7" borderId="3" xfId="4" applyNumberFormat="1" applyFont="1" applyFill="1" applyBorder="1" applyAlignment="1">
      <alignment horizontal="right" vertical="center"/>
    </xf>
    <xf numFmtId="164" fontId="6" fillId="8" borderId="3" xfId="3" applyNumberFormat="1" applyFont="1" applyFill="1" applyBorder="1" applyAlignment="1">
      <alignment horizontal="right" vertical="center"/>
    </xf>
    <xf numFmtId="3" fontId="6" fillId="7" borderId="6" xfId="4" applyNumberFormat="1" applyFont="1" applyFill="1" applyBorder="1" applyAlignment="1">
      <alignment vertical="center" wrapText="1"/>
    </xf>
    <xf numFmtId="0" fontId="6" fillId="8" borderId="6" xfId="3" applyNumberFormat="1" applyFont="1" applyFill="1" applyBorder="1" applyAlignment="1">
      <alignment horizontal="left" vertical="center"/>
    </xf>
    <xf numFmtId="0" fontId="6" fillId="7" borderId="6" xfId="4" applyNumberFormat="1" applyFont="1" applyFill="1" applyBorder="1" applyAlignment="1">
      <alignment horizontal="left" vertical="center" wrapText="1"/>
    </xf>
    <xf numFmtId="0" fontId="5" fillId="5" borderId="3" xfId="5" applyNumberFormat="1" applyFont="1" applyFill="1" applyBorder="1" applyAlignment="1">
      <alignment horizontal="left" vertical="center"/>
    </xf>
    <xf numFmtId="0" fontId="5" fillId="5" borderId="6" xfId="5" applyNumberFormat="1" applyFont="1" applyFill="1" applyBorder="1" applyAlignment="1">
      <alignment horizontal="left" vertical="center"/>
    </xf>
    <xf numFmtId="164" fontId="5" fillId="5" borderId="3" xfId="5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0" fillId="0" borderId="12" xfId="0" applyBorder="1" applyAlignment="1">
      <alignment horizontal="left"/>
    </xf>
    <xf numFmtId="0" fontId="0" fillId="0" borderId="12" xfId="0" applyBorder="1"/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3" fontId="6" fillId="7" borderId="6" xfId="3" applyNumberFormat="1" applyFont="1" applyFill="1" applyBorder="1" applyAlignment="1">
      <alignment vertical="center" wrapText="1"/>
    </xf>
    <xf numFmtId="3" fontId="6" fillId="8" borderId="6" xfId="3" applyNumberFormat="1" applyFont="1" applyFill="1" applyBorder="1" applyAlignment="1">
      <alignment vertical="center" wrapText="1"/>
    </xf>
    <xf numFmtId="3" fontId="6" fillId="8" borderId="6" xfId="4" applyNumberFormat="1" applyFont="1" applyFill="1" applyBorder="1" applyAlignment="1">
      <alignment vertical="center" wrapText="1"/>
    </xf>
    <xf numFmtId="0" fontId="13" fillId="0" borderId="0" xfId="7" applyFont="1" applyAlignment="1">
      <alignment vertical="center"/>
    </xf>
    <xf numFmtId="0" fontId="13" fillId="0" borderId="11" xfId="7" applyFont="1" applyBorder="1" applyAlignment="1">
      <alignment vertical="center"/>
    </xf>
    <xf numFmtId="0" fontId="15" fillId="8" borderId="6" xfId="7" applyFont="1" applyFill="1" applyBorder="1" applyAlignment="1">
      <alignment vertical="center" wrapText="1"/>
    </xf>
    <xf numFmtId="0" fontId="15" fillId="7" borderId="6" xfId="7" applyFont="1" applyFill="1" applyBorder="1" applyAlignment="1">
      <alignment vertical="center" wrapText="1"/>
    </xf>
    <xf numFmtId="0" fontId="13" fillId="0" borderId="17" xfId="7" applyFont="1" applyBorder="1" applyAlignment="1">
      <alignment vertical="center"/>
    </xf>
    <xf numFmtId="164" fontId="15" fillId="8" borderId="3" xfId="7" applyNumberFormat="1" applyFont="1" applyFill="1" applyBorder="1" applyAlignment="1">
      <alignment horizontal="right" vertical="center"/>
    </xf>
    <xf numFmtId="164" fontId="15" fillId="7" borderId="3" xfId="7" applyNumberFormat="1" applyFont="1" applyFill="1" applyBorder="1" applyAlignment="1">
      <alignment horizontal="right" vertical="center"/>
    </xf>
    <xf numFmtId="0" fontId="0" fillId="0" borderId="6" xfId="0" applyBorder="1"/>
    <xf numFmtId="0" fontId="14" fillId="0" borderId="24" xfId="7" applyFont="1" applyBorder="1" applyAlignment="1">
      <alignment horizontal="left" vertical="center"/>
    </xf>
    <xf numFmtId="0" fontId="13" fillId="0" borderId="24" xfId="7" applyFont="1" applyBorder="1" applyAlignment="1">
      <alignment vertical="center"/>
    </xf>
    <xf numFmtId="0" fontId="13" fillId="0" borderId="24" xfId="7" applyFont="1" applyBorder="1" applyAlignment="1">
      <alignment horizontal="center" vertical="center"/>
    </xf>
    <xf numFmtId="0" fontId="13" fillId="0" borderId="25" xfId="7" applyFont="1" applyBorder="1" applyAlignment="1">
      <alignment vertical="center"/>
    </xf>
    <xf numFmtId="0" fontId="0" fillId="0" borderId="26" xfId="0" applyBorder="1"/>
    <xf numFmtId="0" fontId="2" fillId="2" borderId="6" xfId="0" applyFont="1" applyFill="1" applyBorder="1" applyAlignment="1">
      <alignment vertical="center"/>
    </xf>
    <xf numFmtId="0" fontId="0" fillId="0" borderId="27" xfId="0" applyFill="1" applyBorder="1"/>
    <xf numFmtId="0" fontId="13" fillId="0" borderId="28" xfId="7" applyFont="1" applyBorder="1" applyAlignment="1">
      <alignment vertical="center"/>
    </xf>
    <xf numFmtId="0" fontId="13" fillId="0" borderId="29" xfId="7" applyFont="1" applyBorder="1" applyAlignment="1">
      <alignment horizontal="left" vertical="center"/>
    </xf>
    <xf numFmtId="0" fontId="13" fillId="0" borderId="29" xfId="7" applyFont="1" applyBorder="1" applyAlignment="1">
      <alignment vertical="center"/>
    </xf>
    <xf numFmtId="0" fontId="13" fillId="0" borderId="30" xfId="7" applyFont="1" applyBorder="1" applyAlignment="1">
      <alignment horizontal="center" vertical="center"/>
    </xf>
    <xf numFmtId="0" fontId="13" fillId="0" borderId="31" xfId="7" applyFont="1" applyBorder="1" applyAlignment="1">
      <alignment vertical="center"/>
    </xf>
    <xf numFmtId="0" fontId="13" fillId="0" borderId="32" xfId="7" applyFont="1" applyBorder="1" applyAlignment="1">
      <alignment vertical="center"/>
    </xf>
    <xf numFmtId="0" fontId="13" fillId="0" borderId="33" xfId="7" applyFont="1" applyBorder="1" applyAlignment="1">
      <alignment vertical="center"/>
    </xf>
    <xf numFmtId="164" fontId="5" fillId="13" borderId="3" xfId="7" applyNumberFormat="1" applyFont="1" applyFill="1" applyBorder="1" applyAlignment="1">
      <alignment horizontal="right" vertical="center"/>
    </xf>
    <xf numFmtId="0" fontId="6" fillId="0" borderId="34" xfId="8" applyFont="1" applyFill="1" applyBorder="1"/>
    <xf numFmtId="164" fontId="5" fillId="15" borderId="3" xfId="12" applyNumberFormat="1" applyFont="1" applyFill="1" applyBorder="1" applyAlignment="1">
      <alignment horizontal="right" vertical="center"/>
    </xf>
    <xf numFmtId="164" fontId="5" fillId="5" borderId="3" xfId="12" applyNumberFormat="1" applyFont="1" applyFill="1" applyBorder="1" applyAlignment="1">
      <alignment horizontal="right" vertical="center"/>
    </xf>
    <xf numFmtId="0" fontId="8" fillId="0" borderId="5" xfId="5" applyNumberFormat="1" applyFont="1" applyFill="1" applyBorder="1" applyAlignment="1">
      <alignment horizontal="left" vertical="center" wrapText="1"/>
    </xf>
    <xf numFmtId="0" fontId="0" fillId="0" borderId="35" xfId="0" applyFill="1" applyBorder="1"/>
    <xf numFmtId="0" fontId="13" fillId="0" borderId="0" xfId="7" applyFont="1" applyBorder="1" applyAlignment="1">
      <alignment horizontal="center" vertical="center"/>
    </xf>
    <xf numFmtId="0" fontId="8" fillId="0" borderId="5" xfId="5" applyNumberFormat="1" applyFont="1" applyFill="1" applyBorder="1" applyAlignment="1">
      <alignment horizontal="left" vertical="center" wrapText="1"/>
    </xf>
    <xf numFmtId="10" fontId="5" fillId="13" borderId="6" xfId="6" applyNumberFormat="1" applyFont="1" applyFill="1" applyBorder="1" applyAlignment="1">
      <alignment horizontal="center" vertical="center"/>
    </xf>
    <xf numFmtId="0" fontId="13" fillId="0" borderId="36" xfId="7" applyFont="1" applyBorder="1" applyAlignment="1">
      <alignment vertical="center"/>
    </xf>
    <xf numFmtId="0" fontId="13" fillId="0" borderId="37" xfId="7" applyFont="1" applyBorder="1" applyAlignment="1">
      <alignment vertical="center"/>
    </xf>
    <xf numFmtId="0" fontId="13" fillId="0" borderId="38" xfId="7" applyFont="1" applyBorder="1" applyAlignment="1">
      <alignment vertical="center"/>
    </xf>
    <xf numFmtId="164" fontId="2" fillId="14" borderId="41" xfId="9" applyNumberFormat="1" applyFont="1" applyFill="1" applyBorder="1" applyAlignment="1">
      <alignment horizontal="center"/>
    </xf>
    <xf numFmtId="0" fontId="6" fillId="14" borderId="42" xfId="10" applyFont="1" applyFill="1" applyBorder="1" applyAlignment="1">
      <alignment horizontal="center"/>
    </xf>
    <xf numFmtId="0" fontId="13" fillId="0" borderId="43" xfId="7" applyFont="1" applyBorder="1" applyAlignment="1">
      <alignment vertical="center"/>
    </xf>
    <xf numFmtId="0" fontId="6" fillId="14" borderId="44" xfId="10" applyFont="1" applyFill="1" applyBorder="1" applyAlignment="1">
      <alignment horizontal="center"/>
    </xf>
    <xf numFmtId="0" fontId="6" fillId="14" borderId="45" xfId="8" applyFont="1" applyFill="1" applyBorder="1"/>
    <xf numFmtId="0" fontId="6" fillId="14" borderId="46" xfId="13" applyFont="1" applyFill="1" applyBorder="1"/>
    <xf numFmtId="0" fontId="2" fillId="14" borderId="48" xfId="14" applyFont="1" applyFill="1" applyBorder="1" applyAlignment="1">
      <alignment horizontal="center"/>
    </xf>
    <xf numFmtId="0" fontId="6" fillId="14" borderId="49" xfId="10" applyFont="1" applyFill="1" applyBorder="1" applyAlignment="1">
      <alignment horizontal="center"/>
    </xf>
    <xf numFmtId="0" fontId="6" fillId="8" borderId="5" xfId="3" applyNumberFormat="1" applyFont="1" applyFill="1" applyBorder="1" applyAlignment="1">
      <alignment horizontal="left" vertical="center"/>
    </xf>
    <xf numFmtId="0" fontId="6" fillId="7" borderId="5" xfId="3" applyNumberFormat="1" applyFont="1" applyFill="1" applyBorder="1" applyAlignment="1">
      <alignment horizontal="left" vertical="center"/>
    </xf>
    <xf numFmtId="0" fontId="8" fillId="0" borderId="5" xfId="5" applyNumberFormat="1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0" xfId="0" applyBorder="1"/>
    <xf numFmtId="0" fontId="13" fillId="0" borderId="0" xfId="7" applyFont="1" applyBorder="1" applyAlignment="1">
      <alignment vertical="center"/>
    </xf>
    <xf numFmtId="0" fontId="6" fillId="14" borderId="0" xfId="10" applyFont="1" applyFill="1" applyBorder="1" applyAlignment="1">
      <alignment horizontal="center"/>
    </xf>
    <xf numFmtId="0" fontId="5" fillId="5" borderId="3" xfId="2" applyFont="1" applyFill="1" applyBorder="1" applyAlignment="1">
      <alignment horizontal="center" vertical="center" wrapText="1"/>
    </xf>
    <xf numFmtId="0" fontId="5" fillId="5" borderId="4" xfId="2" applyFont="1" applyFill="1" applyBorder="1" applyAlignment="1">
      <alignment horizontal="center" vertical="center" wrapText="1"/>
    </xf>
    <xf numFmtId="0" fontId="6" fillId="8" borderId="7" xfId="3" applyNumberFormat="1" applyFont="1" applyFill="1" applyBorder="1" applyAlignment="1">
      <alignment horizontal="left" vertical="center"/>
    </xf>
    <xf numFmtId="0" fontId="6" fillId="8" borderId="2" xfId="3" applyNumberFormat="1" applyFont="1" applyFill="1" applyBorder="1" applyAlignment="1">
      <alignment horizontal="left" vertical="center"/>
    </xf>
    <xf numFmtId="0" fontId="6" fillId="8" borderId="5" xfId="3" applyNumberFormat="1" applyFont="1" applyFill="1" applyBorder="1" applyAlignment="1">
      <alignment horizontal="left" vertical="center"/>
    </xf>
    <xf numFmtId="0" fontId="5" fillId="13" borderId="7" xfId="7" applyFont="1" applyFill="1" applyBorder="1" applyAlignment="1">
      <alignment horizontal="center" vertical="center" wrapText="1"/>
    </xf>
    <xf numFmtId="0" fontId="5" fillId="13" borderId="5" xfId="7" applyFont="1" applyFill="1" applyBorder="1" applyAlignment="1">
      <alignment horizontal="center" vertical="center" wrapText="1"/>
    </xf>
    <xf numFmtId="0" fontId="5" fillId="13" borderId="7" xfId="7" applyFont="1" applyFill="1" applyBorder="1" applyAlignment="1">
      <alignment horizontal="center" vertical="center"/>
    </xf>
    <xf numFmtId="0" fontId="5" fillId="13" borderId="5" xfId="7" applyFont="1" applyFill="1" applyBorder="1" applyAlignment="1">
      <alignment horizontal="center" vertical="center"/>
    </xf>
    <xf numFmtId="0" fontId="5" fillId="13" borderId="6" xfId="7" applyFont="1" applyFill="1" applyBorder="1" applyAlignment="1">
      <alignment horizontal="left" vertical="center"/>
    </xf>
    <xf numFmtId="0" fontId="9" fillId="0" borderId="23" xfId="5" applyNumberFormat="1" applyFont="1" applyFill="1" applyBorder="1" applyAlignment="1">
      <alignment horizontal="left" vertical="center"/>
    </xf>
    <xf numFmtId="0" fontId="9" fillId="0" borderId="17" xfId="5" applyNumberFormat="1" applyFont="1" applyFill="1" applyBorder="1" applyAlignment="1">
      <alignment horizontal="left" vertical="center"/>
    </xf>
    <xf numFmtId="0" fontId="6" fillId="8" borderId="7" xfId="4" applyNumberFormat="1" applyFont="1" applyFill="1" applyBorder="1" applyAlignment="1">
      <alignment horizontal="left" vertical="center" wrapText="1"/>
    </xf>
    <xf numFmtId="0" fontId="6" fillId="8" borderId="2" xfId="4" applyNumberFormat="1" applyFont="1" applyFill="1" applyBorder="1" applyAlignment="1">
      <alignment horizontal="left" vertical="center" wrapText="1"/>
    </xf>
    <xf numFmtId="0" fontId="6" fillId="8" borderId="5" xfId="4" applyNumberFormat="1" applyFont="1" applyFill="1" applyBorder="1" applyAlignment="1">
      <alignment horizontal="left" vertical="center" wrapText="1"/>
    </xf>
    <xf numFmtId="0" fontId="8" fillId="0" borderId="5" xfId="5" applyNumberFormat="1" applyFont="1" applyFill="1" applyBorder="1" applyAlignment="1">
      <alignment horizontal="left" vertical="center" wrapText="1"/>
    </xf>
    <xf numFmtId="0" fontId="9" fillId="0" borderId="6" xfId="5" applyNumberFormat="1" applyFont="1" applyFill="1" applyBorder="1" applyAlignment="1">
      <alignment horizontal="left" vertical="center"/>
    </xf>
    <xf numFmtId="0" fontId="6" fillId="7" borderId="7" xfId="4" applyNumberFormat="1" applyFont="1" applyFill="1" applyBorder="1" applyAlignment="1">
      <alignment horizontal="left" vertical="center" wrapText="1"/>
    </xf>
    <xf numFmtId="0" fontId="6" fillId="7" borderId="2" xfId="4" applyNumberFormat="1" applyFont="1" applyFill="1" applyBorder="1" applyAlignment="1">
      <alignment horizontal="left" vertical="center" wrapText="1"/>
    </xf>
    <xf numFmtId="0" fontId="6" fillId="7" borderId="2" xfId="3" applyNumberFormat="1" applyFont="1" applyFill="1" applyBorder="1" applyAlignment="1">
      <alignment horizontal="left" vertical="center"/>
    </xf>
    <xf numFmtId="0" fontId="2" fillId="3" borderId="9" xfId="1" applyFont="1" applyBorder="1" applyAlignment="1">
      <alignment horizontal="left" vertical="center"/>
    </xf>
    <xf numFmtId="0" fontId="2" fillId="3" borderId="10" xfId="1" applyFont="1" applyBorder="1" applyAlignment="1">
      <alignment horizontal="left" vertical="center"/>
    </xf>
    <xf numFmtId="0" fontId="5" fillId="5" borderId="2" xfId="2" applyFont="1" applyFill="1" applyBorder="1" applyAlignment="1">
      <alignment horizontal="center" vertical="center" wrapText="1"/>
    </xf>
    <xf numFmtId="0" fontId="5" fillId="5" borderId="5" xfId="2" applyFont="1" applyFill="1" applyBorder="1" applyAlignment="1">
      <alignment horizontal="center" vertical="center" wrapText="1"/>
    </xf>
    <xf numFmtId="0" fontId="6" fillId="7" borderId="7" xfId="3" applyNumberFormat="1" applyFont="1" applyFill="1" applyBorder="1" applyAlignment="1">
      <alignment horizontal="left" vertical="center"/>
    </xf>
    <xf numFmtId="9" fontId="6" fillId="7" borderId="7" xfId="6" applyFont="1" applyFill="1" applyBorder="1" applyAlignment="1">
      <alignment horizontal="left" vertical="center" wrapText="1"/>
    </xf>
    <xf numFmtId="9" fontId="6" fillId="7" borderId="2" xfId="6" applyFont="1" applyFill="1" applyBorder="1" applyAlignment="1">
      <alignment horizontal="left" vertical="center" wrapText="1"/>
    </xf>
    <xf numFmtId="9" fontId="6" fillId="7" borderId="5" xfId="6" applyFont="1" applyFill="1" applyBorder="1" applyAlignment="1">
      <alignment horizontal="left" vertical="center" wrapText="1"/>
    </xf>
    <xf numFmtId="0" fontId="5" fillId="5" borderId="6" xfId="12" applyNumberFormat="1" applyFont="1" applyFill="1" applyBorder="1">
      <alignment vertical="center"/>
    </xf>
    <xf numFmtId="0" fontId="16" fillId="14" borderId="35" xfId="14" applyFont="1" applyFill="1" applyBorder="1" applyAlignment="1">
      <alignment horizontal="left" wrapText="1"/>
    </xf>
    <xf numFmtId="0" fontId="16" fillId="14" borderId="47" xfId="14" applyFont="1" applyFill="1" applyBorder="1" applyAlignment="1">
      <alignment horizontal="left"/>
    </xf>
    <xf numFmtId="0" fontId="15" fillId="8" borderId="7" xfId="7" applyFont="1" applyFill="1" applyBorder="1" applyAlignment="1">
      <alignment horizontal="left" vertical="center"/>
    </xf>
    <xf numFmtId="0" fontId="15" fillId="8" borderId="5" xfId="7" applyFont="1" applyFill="1" applyBorder="1" applyAlignment="1">
      <alignment horizontal="left" vertical="center"/>
    </xf>
    <xf numFmtId="0" fontId="15" fillId="7" borderId="7" xfId="7" applyFont="1" applyFill="1" applyBorder="1" applyAlignment="1">
      <alignment horizontal="left" vertical="center"/>
    </xf>
    <xf numFmtId="0" fontId="15" fillId="7" borderId="2" xfId="7" applyFont="1" applyFill="1" applyBorder="1" applyAlignment="1">
      <alignment horizontal="left" vertical="center"/>
    </xf>
    <xf numFmtId="0" fontId="15" fillId="7" borderId="5" xfId="7" applyFont="1" applyFill="1" applyBorder="1" applyAlignment="1">
      <alignment horizontal="left" vertical="center"/>
    </xf>
    <xf numFmtId="0" fontId="2" fillId="14" borderId="39" xfId="9" applyFont="1" applyFill="1" applyBorder="1" applyAlignment="1">
      <alignment horizontal="center"/>
    </xf>
    <xf numFmtId="0" fontId="2" fillId="14" borderId="40" xfId="9" applyFont="1" applyFill="1" applyBorder="1" applyAlignment="1">
      <alignment horizontal="center"/>
    </xf>
    <xf numFmtId="0" fontId="5" fillId="15" borderId="6" xfId="11" applyNumberFormat="1" applyFont="1" applyFill="1" applyBorder="1">
      <alignment vertical="center"/>
    </xf>
  </cellXfs>
  <cellStyles count="15">
    <cellStyle name="BordeEsqDS" xfId="10"/>
    <cellStyle name="BordeEsqII" xfId="13"/>
    <cellStyle name="BordeTablaInf" xfId="14"/>
    <cellStyle name="BordeTablaIzq" xfId="8"/>
    <cellStyle name="BordeTablaSup" xfId="9"/>
    <cellStyle name="fColor1 2" xfId="4"/>
    <cellStyle name="fColor2" xfId="3"/>
    <cellStyle name="fSubTitulo" xfId="1"/>
    <cellStyle name="fTitulo" xfId="2"/>
    <cellStyle name="fTotal1" xfId="11"/>
    <cellStyle name="fTotal2" xfId="12"/>
    <cellStyle name="fTotal3" xfId="5"/>
    <cellStyle name="Normal" xfId="0" builtinId="0"/>
    <cellStyle name="Normal 2" xfId="7"/>
    <cellStyle name="Percentatge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311.ht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\OTP\COMU\DOCENCIA\EST9900\PRE_B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11"/>
    </sheetNames>
    <definedNames>
      <definedName name="_xlbgnm.pa1"/>
      <definedName name="_xlbgnm.pa10"/>
      <definedName name="_xlbgnm.pa11"/>
      <definedName name="_xlbgnm.pa2"/>
      <definedName name="_xlbgnm.pa3"/>
      <definedName name="_xlbgnm.pa4"/>
      <definedName name="_xlbgnm.pa5"/>
      <definedName name="_xlbgnm.pa6"/>
      <definedName name="_xlbgnm.pa7"/>
      <definedName name="_xlbgnm.pa8"/>
      <definedName name="_xlbgnm.pa9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LLIDE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showGridLines="0" tabSelected="1" topLeftCell="A13" zoomScaleNormal="100" workbookViewId="0">
      <selection activeCell="C26" sqref="C26"/>
    </sheetView>
  </sheetViews>
  <sheetFormatPr defaultRowHeight="13.2" x14ac:dyDescent="0.25"/>
  <cols>
    <col min="1" max="1" width="0.77734375" customWidth="1"/>
    <col min="2" max="2" width="16.6640625" style="2" customWidth="1"/>
    <col min="3" max="3" width="97.44140625" customWidth="1"/>
    <col min="4" max="12" width="8.44140625" customWidth="1"/>
    <col min="13" max="13" width="0.44140625" customWidth="1"/>
    <col min="14" max="14" width="4.33203125" customWidth="1"/>
  </cols>
  <sheetData>
    <row r="1" spans="1:14" ht="13.8" thickTop="1" x14ac:dyDescent="0.25">
      <c r="A1" s="1"/>
      <c r="B1" s="97" t="s">
        <v>0</v>
      </c>
      <c r="C1" s="98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8" thickBot="1" x14ac:dyDescent="0.3">
      <c r="A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8" thickTop="1" x14ac:dyDescent="0.25">
      <c r="A3" s="1"/>
      <c r="B3" s="97" t="s">
        <v>1</v>
      </c>
      <c r="C3" s="98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.6" customHeight="1" x14ac:dyDescent="0.25">
      <c r="A4" s="17"/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1"/>
      <c r="N4" s="1"/>
    </row>
    <row r="5" spans="1:14" ht="16.95" customHeight="1" x14ac:dyDescent="0.25">
      <c r="A5" s="22"/>
      <c r="B5" s="99" t="s">
        <v>2</v>
      </c>
      <c r="C5" s="99" t="s">
        <v>3</v>
      </c>
      <c r="D5" s="77" t="s">
        <v>73</v>
      </c>
      <c r="E5" s="78"/>
      <c r="F5" s="78"/>
      <c r="G5" s="77" t="s">
        <v>112</v>
      </c>
      <c r="H5" s="78"/>
      <c r="I5" s="78"/>
      <c r="J5" s="77" t="s">
        <v>111</v>
      </c>
      <c r="K5" s="78"/>
      <c r="L5" s="78"/>
      <c r="M5" s="23"/>
      <c r="N5" s="1"/>
    </row>
    <row r="6" spans="1:14" ht="15.6" customHeight="1" x14ac:dyDescent="0.25">
      <c r="A6" s="22"/>
      <c r="B6" s="100"/>
      <c r="C6" s="100"/>
      <c r="D6" s="3" t="s">
        <v>4</v>
      </c>
      <c r="E6" s="3" t="s">
        <v>5</v>
      </c>
      <c r="F6" s="4" t="s">
        <v>6</v>
      </c>
      <c r="G6" s="3" t="s">
        <v>4</v>
      </c>
      <c r="H6" s="3" t="s">
        <v>5</v>
      </c>
      <c r="I6" s="4" t="s">
        <v>6</v>
      </c>
      <c r="J6" s="3" t="s">
        <v>4</v>
      </c>
      <c r="K6" s="3" t="s">
        <v>5</v>
      </c>
      <c r="L6" s="4" t="s">
        <v>6</v>
      </c>
      <c r="M6" s="23"/>
      <c r="N6" s="1"/>
    </row>
    <row r="7" spans="1:14" ht="19.2" customHeight="1" x14ac:dyDescent="0.25">
      <c r="A7" s="22"/>
      <c r="B7" s="101" t="s">
        <v>7</v>
      </c>
      <c r="C7" s="25" t="s">
        <v>8</v>
      </c>
      <c r="D7" s="5">
        <v>36</v>
      </c>
      <c r="E7" s="5">
        <v>62</v>
      </c>
      <c r="F7" s="5">
        <f t="shared" ref="F7:F22" si="0">+D7+E7</f>
        <v>98</v>
      </c>
      <c r="G7" s="5">
        <v>42</v>
      </c>
      <c r="H7" s="5">
        <v>68</v>
      </c>
      <c r="I7" s="5">
        <f t="shared" ref="I7:I22" si="1">+G7+H7</f>
        <v>110</v>
      </c>
      <c r="J7" s="5">
        <v>41</v>
      </c>
      <c r="K7" s="5">
        <v>60</v>
      </c>
      <c r="L7" s="5">
        <f t="shared" ref="L7:L17" si="2">+J7+K7</f>
        <v>101</v>
      </c>
      <c r="M7" s="23"/>
      <c r="N7" s="1"/>
    </row>
    <row r="8" spans="1:14" ht="19.2" customHeight="1" x14ac:dyDescent="0.25">
      <c r="A8" s="22"/>
      <c r="B8" s="96"/>
      <c r="C8" s="25" t="s">
        <v>9</v>
      </c>
      <c r="D8" s="5">
        <v>20</v>
      </c>
      <c r="E8" s="5">
        <v>49</v>
      </c>
      <c r="F8" s="5">
        <f t="shared" si="0"/>
        <v>69</v>
      </c>
      <c r="G8" s="5">
        <v>9</v>
      </c>
      <c r="H8" s="5">
        <v>39</v>
      </c>
      <c r="I8" s="5">
        <f t="shared" si="1"/>
        <v>48</v>
      </c>
      <c r="J8" s="5">
        <v>9</v>
      </c>
      <c r="K8" s="5">
        <v>39</v>
      </c>
      <c r="L8" s="5">
        <f t="shared" si="2"/>
        <v>48</v>
      </c>
      <c r="M8" s="23"/>
      <c r="N8" s="1"/>
    </row>
    <row r="9" spans="1:14" ht="19.2" customHeight="1" x14ac:dyDescent="0.25">
      <c r="A9" s="22"/>
      <c r="B9" s="79" t="s">
        <v>99</v>
      </c>
      <c r="C9" s="26" t="s">
        <v>83</v>
      </c>
      <c r="D9" s="7">
        <v>0</v>
      </c>
      <c r="E9" s="7">
        <v>0</v>
      </c>
      <c r="F9" s="7">
        <f t="shared" si="0"/>
        <v>0</v>
      </c>
      <c r="G9" s="7">
        <v>10</v>
      </c>
      <c r="H9" s="7">
        <v>3</v>
      </c>
      <c r="I9" s="7">
        <f t="shared" si="1"/>
        <v>13</v>
      </c>
      <c r="J9" s="7">
        <v>17</v>
      </c>
      <c r="K9" s="7">
        <v>9</v>
      </c>
      <c r="L9" s="7">
        <f t="shared" si="2"/>
        <v>26</v>
      </c>
      <c r="M9" s="23"/>
      <c r="N9" s="1"/>
    </row>
    <row r="10" spans="1:14" ht="19.2" customHeight="1" x14ac:dyDescent="0.25">
      <c r="A10" s="22"/>
      <c r="B10" s="80"/>
      <c r="C10" s="26" t="s">
        <v>11</v>
      </c>
      <c r="D10" s="7">
        <v>32</v>
      </c>
      <c r="E10" s="7">
        <v>188</v>
      </c>
      <c r="F10" s="7">
        <f t="shared" ref="F10" si="3">+D10+E10</f>
        <v>220</v>
      </c>
      <c r="G10" s="7">
        <v>38</v>
      </c>
      <c r="H10" s="7">
        <v>241</v>
      </c>
      <c r="I10" s="7">
        <f t="shared" si="1"/>
        <v>279</v>
      </c>
      <c r="J10" s="7">
        <v>35</v>
      </c>
      <c r="K10" s="7">
        <v>211</v>
      </c>
      <c r="L10" s="7">
        <f t="shared" si="2"/>
        <v>246</v>
      </c>
      <c r="M10" s="23"/>
      <c r="N10" s="1"/>
    </row>
    <row r="11" spans="1:14" ht="19.2" customHeight="1" x14ac:dyDescent="0.25">
      <c r="A11" s="22"/>
      <c r="B11" s="80"/>
      <c r="C11" s="26" t="s">
        <v>12</v>
      </c>
      <c r="D11" s="7">
        <v>9</v>
      </c>
      <c r="E11" s="7">
        <v>43</v>
      </c>
      <c r="F11" s="7">
        <f t="shared" si="0"/>
        <v>52</v>
      </c>
      <c r="G11" s="7">
        <v>6</v>
      </c>
      <c r="H11" s="7">
        <v>53</v>
      </c>
      <c r="I11" s="7">
        <f t="shared" si="1"/>
        <v>59</v>
      </c>
      <c r="J11" s="7">
        <v>8</v>
      </c>
      <c r="K11" s="7">
        <v>56</v>
      </c>
      <c r="L11" s="7">
        <f t="shared" si="2"/>
        <v>64</v>
      </c>
      <c r="M11" s="23"/>
      <c r="N11" s="1"/>
    </row>
    <row r="12" spans="1:14" ht="19.2" customHeight="1" x14ac:dyDescent="0.25">
      <c r="A12" s="22"/>
      <c r="B12" s="80"/>
      <c r="C12" s="26" t="s">
        <v>13</v>
      </c>
      <c r="D12" s="7">
        <v>38</v>
      </c>
      <c r="E12" s="7">
        <v>99</v>
      </c>
      <c r="F12" s="7">
        <f t="shared" si="0"/>
        <v>137</v>
      </c>
      <c r="G12" s="7">
        <v>39</v>
      </c>
      <c r="H12" s="7">
        <v>115</v>
      </c>
      <c r="I12" s="7">
        <f t="shared" si="1"/>
        <v>154</v>
      </c>
      <c r="J12" s="7">
        <v>38</v>
      </c>
      <c r="K12" s="7">
        <v>99</v>
      </c>
      <c r="L12" s="7">
        <f t="shared" si="2"/>
        <v>137</v>
      </c>
      <c r="M12" s="23"/>
      <c r="N12" s="1"/>
    </row>
    <row r="13" spans="1:14" ht="19.2" customHeight="1" x14ac:dyDescent="0.25">
      <c r="A13" s="22"/>
      <c r="B13" s="80"/>
      <c r="C13" s="26" t="s">
        <v>10</v>
      </c>
      <c r="D13" s="7">
        <v>3</v>
      </c>
      <c r="E13" s="7">
        <v>7</v>
      </c>
      <c r="F13" s="7">
        <f t="shared" si="0"/>
        <v>10</v>
      </c>
      <c r="G13" s="7">
        <v>4</v>
      </c>
      <c r="H13" s="7">
        <v>13</v>
      </c>
      <c r="I13" s="7">
        <f t="shared" si="1"/>
        <v>17</v>
      </c>
      <c r="J13" s="7">
        <v>4</v>
      </c>
      <c r="K13" s="7">
        <v>12</v>
      </c>
      <c r="L13" s="7">
        <f t="shared" si="2"/>
        <v>16</v>
      </c>
      <c r="M13" s="23"/>
      <c r="N13" s="1"/>
    </row>
    <row r="14" spans="1:14" ht="19.2" customHeight="1" x14ac:dyDescent="0.25">
      <c r="A14" s="22"/>
      <c r="B14" s="80"/>
      <c r="C14" s="26" t="s">
        <v>14</v>
      </c>
      <c r="D14" s="7">
        <v>48</v>
      </c>
      <c r="E14" s="7">
        <v>238</v>
      </c>
      <c r="F14" s="7">
        <f t="shared" si="0"/>
        <v>286</v>
      </c>
      <c r="G14" s="7">
        <v>56</v>
      </c>
      <c r="H14" s="7">
        <v>251</v>
      </c>
      <c r="I14" s="7">
        <f t="shared" si="1"/>
        <v>307</v>
      </c>
      <c r="J14" s="7">
        <v>56</v>
      </c>
      <c r="K14" s="7">
        <v>192</v>
      </c>
      <c r="L14" s="7">
        <f t="shared" si="2"/>
        <v>248</v>
      </c>
      <c r="M14" s="23"/>
      <c r="N14" s="1"/>
    </row>
    <row r="15" spans="1:14" ht="19.2" customHeight="1" x14ac:dyDescent="0.25">
      <c r="A15" s="22"/>
      <c r="B15" s="80"/>
      <c r="C15" s="26" t="s">
        <v>71</v>
      </c>
      <c r="D15" s="7">
        <v>6</v>
      </c>
      <c r="E15" s="7">
        <v>2</v>
      </c>
      <c r="F15" s="7">
        <f t="shared" si="0"/>
        <v>8</v>
      </c>
      <c r="G15" s="7">
        <v>2</v>
      </c>
      <c r="H15" s="7">
        <v>0</v>
      </c>
      <c r="I15" s="7">
        <f t="shared" si="1"/>
        <v>2</v>
      </c>
      <c r="J15" s="7">
        <v>0</v>
      </c>
      <c r="K15" s="7">
        <v>0</v>
      </c>
      <c r="L15" s="7">
        <f t="shared" si="2"/>
        <v>0</v>
      </c>
      <c r="M15" s="23"/>
      <c r="N15" s="1"/>
    </row>
    <row r="16" spans="1:14" ht="30" customHeight="1" x14ac:dyDescent="0.25">
      <c r="A16" s="22"/>
      <c r="B16" s="80"/>
      <c r="C16" s="26" t="s">
        <v>69</v>
      </c>
      <c r="D16" s="7">
        <v>6</v>
      </c>
      <c r="E16" s="7">
        <v>19</v>
      </c>
      <c r="F16" s="7">
        <f t="shared" si="0"/>
        <v>25</v>
      </c>
      <c r="G16" s="7">
        <v>4</v>
      </c>
      <c r="H16" s="7">
        <v>22</v>
      </c>
      <c r="I16" s="7">
        <f t="shared" si="1"/>
        <v>26</v>
      </c>
      <c r="J16" s="7">
        <v>7</v>
      </c>
      <c r="K16" s="7">
        <v>24</v>
      </c>
      <c r="L16" s="7">
        <f t="shared" si="2"/>
        <v>31</v>
      </c>
      <c r="M16" s="23"/>
      <c r="N16" s="1"/>
    </row>
    <row r="17" spans="1:14" ht="30" customHeight="1" x14ac:dyDescent="0.25">
      <c r="A17" s="22"/>
      <c r="B17" s="80"/>
      <c r="C17" s="26" t="s">
        <v>106</v>
      </c>
      <c r="D17" s="7">
        <v>0</v>
      </c>
      <c r="E17" s="7">
        <v>0</v>
      </c>
      <c r="F17" s="7">
        <f t="shared" si="0"/>
        <v>0</v>
      </c>
      <c r="G17" s="7"/>
      <c r="H17" s="7"/>
      <c r="I17" s="7">
        <f t="shared" si="1"/>
        <v>0</v>
      </c>
      <c r="J17" s="7">
        <v>0</v>
      </c>
      <c r="K17" s="7">
        <v>10</v>
      </c>
      <c r="L17" s="7">
        <f t="shared" si="2"/>
        <v>10</v>
      </c>
      <c r="M17" s="23"/>
      <c r="N17" s="1"/>
    </row>
    <row r="18" spans="1:14" ht="19.95" customHeight="1" x14ac:dyDescent="0.25">
      <c r="A18" s="22"/>
      <c r="B18" s="81"/>
      <c r="C18" s="26" t="s">
        <v>84</v>
      </c>
      <c r="D18" s="7">
        <v>0</v>
      </c>
      <c r="E18" s="7">
        <v>0</v>
      </c>
      <c r="F18" s="7">
        <f t="shared" ref="F18" si="4">+D18+E18</f>
        <v>0</v>
      </c>
      <c r="G18" s="7">
        <v>5</v>
      </c>
      <c r="H18" s="7">
        <v>6</v>
      </c>
      <c r="I18" s="7">
        <f t="shared" si="1"/>
        <v>11</v>
      </c>
      <c r="J18" s="7">
        <v>3</v>
      </c>
      <c r="K18" s="7">
        <v>8</v>
      </c>
      <c r="L18" s="7">
        <f t="shared" ref="L18:L22" si="5">+J18+K18</f>
        <v>11</v>
      </c>
      <c r="M18" s="23"/>
      <c r="N18" s="1"/>
    </row>
    <row r="19" spans="1:14" ht="19.2" customHeight="1" x14ac:dyDescent="0.25">
      <c r="A19" s="22"/>
      <c r="B19" s="94" t="s">
        <v>15</v>
      </c>
      <c r="C19" s="11" t="s">
        <v>16</v>
      </c>
      <c r="D19" s="8">
        <v>44</v>
      </c>
      <c r="E19" s="8">
        <v>28</v>
      </c>
      <c r="F19" s="8">
        <f t="shared" si="0"/>
        <v>72</v>
      </c>
      <c r="G19" s="8">
        <v>77</v>
      </c>
      <c r="H19" s="8">
        <v>56</v>
      </c>
      <c r="I19" s="8">
        <f t="shared" si="1"/>
        <v>133</v>
      </c>
      <c r="J19" s="8">
        <v>114</v>
      </c>
      <c r="K19" s="8">
        <v>123</v>
      </c>
      <c r="L19" s="8">
        <f t="shared" si="5"/>
        <v>237</v>
      </c>
      <c r="M19" s="23"/>
      <c r="N19" s="1"/>
    </row>
    <row r="20" spans="1:14" ht="19.2" customHeight="1" x14ac:dyDescent="0.25">
      <c r="A20" s="22"/>
      <c r="B20" s="95"/>
      <c r="C20" s="11" t="s">
        <v>17</v>
      </c>
      <c r="D20" s="8">
        <v>94</v>
      </c>
      <c r="E20" s="8">
        <v>98</v>
      </c>
      <c r="F20" s="8">
        <f t="shared" si="0"/>
        <v>192</v>
      </c>
      <c r="G20" s="8">
        <v>87</v>
      </c>
      <c r="H20" s="8">
        <v>80</v>
      </c>
      <c r="I20" s="8">
        <f t="shared" si="1"/>
        <v>167</v>
      </c>
      <c r="J20" s="8">
        <v>85</v>
      </c>
      <c r="K20" s="8">
        <v>104</v>
      </c>
      <c r="L20" s="8">
        <f t="shared" si="5"/>
        <v>189</v>
      </c>
      <c r="M20" s="23"/>
      <c r="N20" s="1"/>
    </row>
    <row r="21" spans="1:14" ht="19.2" customHeight="1" x14ac:dyDescent="0.25">
      <c r="A21" s="22"/>
      <c r="B21" s="95"/>
      <c r="C21" s="11" t="s">
        <v>64</v>
      </c>
      <c r="D21" s="8">
        <v>33</v>
      </c>
      <c r="E21" s="8">
        <v>33</v>
      </c>
      <c r="F21" s="8">
        <f t="shared" si="0"/>
        <v>66</v>
      </c>
      <c r="G21" s="8">
        <v>27</v>
      </c>
      <c r="H21" s="8">
        <v>30</v>
      </c>
      <c r="I21" s="8">
        <f t="shared" si="1"/>
        <v>57</v>
      </c>
      <c r="J21" s="8">
        <v>34</v>
      </c>
      <c r="K21" s="8">
        <v>24</v>
      </c>
      <c r="L21" s="8">
        <f t="shared" si="5"/>
        <v>58</v>
      </c>
      <c r="M21" s="23"/>
      <c r="N21" s="1"/>
    </row>
    <row r="22" spans="1:14" ht="19.2" customHeight="1" x14ac:dyDescent="0.25">
      <c r="A22" s="22"/>
      <c r="B22" s="95"/>
      <c r="C22" s="11" t="s">
        <v>18</v>
      </c>
      <c r="D22" s="8">
        <v>39</v>
      </c>
      <c r="E22" s="8">
        <v>15</v>
      </c>
      <c r="F22" s="8">
        <f t="shared" si="0"/>
        <v>54</v>
      </c>
      <c r="G22" s="8">
        <v>31</v>
      </c>
      <c r="H22" s="8">
        <v>23</v>
      </c>
      <c r="I22" s="8">
        <f t="shared" si="1"/>
        <v>54</v>
      </c>
      <c r="J22" s="8">
        <v>29</v>
      </c>
      <c r="K22" s="8">
        <v>18</v>
      </c>
      <c r="L22" s="8">
        <f t="shared" si="5"/>
        <v>47</v>
      </c>
      <c r="M22" s="23"/>
      <c r="N22" s="1"/>
    </row>
    <row r="23" spans="1:14" ht="19.2" customHeight="1" x14ac:dyDescent="0.25">
      <c r="A23" s="22"/>
      <c r="B23" s="79" t="s">
        <v>19</v>
      </c>
      <c r="C23" s="26" t="s">
        <v>85</v>
      </c>
      <c r="D23" s="7">
        <v>0</v>
      </c>
      <c r="E23" s="7">
        <v>0</v>
      </c>
      <c r="F23" s="7">
        <f>+D23+E23</f>
        <v>0</v>
      </c>
      <c r="G23" s="7">
        <v>2</v>
      </c>
      <c r="H23" s="7">
        <v>20</v>
      </c>
      <c r="I23" s="7">
        <f>+G23+H23</f>
        <v>22</v>
      </c>
      <c r="J23" s="7">
        <v>12</v>
      </c>
      <c r="K23" s="7">
        <v>37</v>
      </c>
      <c r="L23" s="7">
        <f>+J23+K23</f>
        <v>49</v>
      </c>
      <c r="M23" s="23"/>
      <c r="N23" s="1"/>
    </row>
    <row r="24" spans="1:14" ht="19.2" customHeight="1" x14ac:dyDescent="0.25">
      <c r="A24" s="22"/>
      <c r="B24" s="80"/>
      <c r="C24" s="26" t="s">
        <v>75</v>
      </c>
      <c r="D24" s="7">
        <v>25</v>
      </c>
      <c r="E24" s="7">
        <v>122</v>
      </c>
      <c r="F24" s="7">
        <f>+D24+E24</f>
        <v>147</v>
      </c>
      <c r="G24" s="7">
        <v>21</v>
      </c>
      <c r="H24" s="7">
        <v>80</v>
      </c>
      <c r="I24" s="7">
        <f>+G24+H24</f>
        <v>101</v>
      </c>
      <c r="J24" s="7">
        <v>16</v>
      </c>
      <c r="K24" s="7">
        <v>61</v>
      </c>
      <c r="L24" s="7">
        <f>+J24+K24</f>
        <v>77</v>
      </c>
      <c r="M24" s="23"/>
      <c r="N24" s="1"/>
    </row>
    <row r="25" spans="1:14" ht="19.2" customHeight="1" x14ac:dyDescent="0.25">
      <c r="A25" s="22"/>
      <c r="B25" s="80"/>
      <c r="C25" s="26" t="s">
        <v>20</v>
      </c>
      <c r="D25" s="7">
        <v>11</v>
      </c>
      <c r="E25" s="7">
        <v>85</v>
      </c>
      <c r="F25" s="7">
        <f>+D25+E25</f>
        <v>96</v>
      </c>
      <c r="G25" s="7">
        <v>9</v>
      </c>
      <c r="H25" s="7">
        <v>101</v>
      </c>
      <c r="I25" s="7">
        <f>+G25+H25</f>
        <v>110</v>
      </c>
      <c r="J25" s="7">
        <v>13</v>
      </c>
      <c r="K25" s="7">
        <v>91</v>
      </c>
      <c r="L25" s="7">
        <f>+J25+K25</f>
        <v>104</v>
      </c>
      <c r="M25" s="23"/>
      <c r="N25" s="1"/>
    </row>
    <row r="26" spans="1:14" ht="19.2" customHeight="1" x14ac:dyDescent="0.25">
      <c r="A26" s="22"/>
      <c r="B26" s="80"/>
      <c r="C26" s="26" t="s">
        <v>114</v>
      </c>
      <c r="D26" s="7">
        <v>0</v>
      </c>
      <c r="E26" s="7">
        <v>0</v>
      </c>
      <c r="F26" s="7">
        <f>+D26+E26</f>
        <v>0</v>
      </c>
      <c r="G26" s="7">
        <v>4</v>
      </c>
      <c r="H26" s="7">
        <v>3</v>
      </c>
      <c r="I26" s="7">
        <f t="shared" ref="I26:I27" si="6">+G26+H26</f>
        <v>7</v>
      </c>
      <c r="J26" s="7">
        <v>2</v>
      </c>
      <c r="K26" s="7">
        <v>4</v>
      </c>
      <c r="L26" s="7">
        <f t="shared" ref="L26:L27" si="7">+J26+K26</f>
        <v>6</v>
      </c>
      <c r="M26" s="23"/>
      <c r="N26" s="1"/>
    </row>
    <row r="27" spans="1:14" ht="19.2" customHeight="1" x14ac:dyDescent="0.25">
      <c r="A27" s="22"/>
      <c r="B27" s="80"/>
      <c r="C27" s="26" t="s">
        <v>86</v>
      </c>
      <c r="D27" s="7">
        <v>3</v>
      </c>
      <c r="E27" s="7">
        <v>9</v>
      </c>
      <c r="F27" s="7">
        <f t="shared" ref="F27" si="8">+D27+E27</f>
        <v>12</v>
      </c>
      <c r="G27" s="7">
        <v>3</v>
      </c>
      <c r="H27" s="7">
        <v>9</v>
      </c>
      <c r="I27" s="7">
        <f t="shared" si="6"/>
        <v>12</v>
      </c>
      <c r="J27" s="7">
        <v>3</v>
      </c>
      <c r="K27" s="7">
        <v>7</v>
      </c>
      <c r="L27" s="7">
        <f t="shared" si="7"/>
        <v>10</v>
      </c>
      <c r="M27" s="23"/>
      <c r="N27" s="1"/>
    </row>
    <row r="28" spans="1:14" ht="19.2" customHeight="1" x14ac:dyDescent="0.25">
      <c r="A28" s="22"/>
      <c r="B28" s="80"/>
      <c r="C28" s="26" t="s">
        <v>21</v>
      </c>
      <c r="D28" s="7">
        <v>8</v>
      </c>
      <c r="E28" s="7">
        <v>22</v>
      </c>
      <c r="F28" s="7">
        <f>+D28+E28</f>
        <v>30</v>
      </c>
      <c r="G28" s="7">
        <v>9</v>
      </c>
      <c r="H28" s="7">
        <v>21</v>
      </c>
      <c r="I28" s="7">
        <f>+G28+H28</f>
        <v>30</v>
      </c>
      <c r="J28" s="7">
        <v>17</v>
      </c>
      <c r="K28" s="7">
        <v>20</v>
      </c>
      <c r="L28" s="7">
        <f>+J28+K28</f>
        <v>37</v>
      </c>
      <c r="M28" s="23"/>
      <c r="N28" s="1"/>
    </row>
    <row r="29" spans="1:14" ht="19.2" customHeight="1" x14ac:dyDescent="0.25">
      <c r="A29" s="22"/>
      <c r="B29" s="81"/>
      <c r="C29" s="26" t="s">
        <v>74</v>
      </c>
      <c r="D29" s="7">
        <v>16</v>
      </c>
      <c r="E29" s="7">
        <v>49</v>
      </c>
      <c r="F29" s="7">
        <f>+D29+E29</f>
        <v>65</v>
      </c>
      <c r="G29" s="7">
        <v>19</v>
      </c>
      <c r="H29" s="7">
        <v>77</v>
      </c>
      <c r="I29" s="7">
        <f>+G29+H29</f>
        <v>96</v>
      </c>
      <c r="J29" s="7">
        <v>17</v>
      </c>
      <c r="K29" s="7">
        <v>69</v>
      </c>
      <c r="L29" s="7">
        <f>+J29+K29</f>
        <v>86</v>
      </c>
      <c r="M29" s="23"/>
      <c r="N29" s="1"/>
    </row>
    <row r="30" spans="1:14" ht="19.2" customHeight="1" x14ac:dyDescent="0.25">
      <c r="A30" s="22"/>
      <c r="B30" s="102" t="s">
        <v>22</v>
      </c>
      <c r="C30" s="11" t="s">
        <v>23</v>
      </c>
      <c r="D30" s="8">
        <v>11</v>
      </c>
      <c r="E30" s="8">
        <v>63</v>
      </c>
      <c r="F30" s="8">
        <f t="shared" ref="F30:F32" si="9">+D30+E30</f>
        <v>74</v>
      </c>
      <c r="G30" s="8">
        <v>10</v>
      </c>
      <c r="H30" s="8">
        <v>62</v>
      </c>
      <c r="I30" s="8">
        <f t="shared" ref="I30:I33" si="10">+G30+H30</f>
        <v>72</v>
      </c>
      <c r="J30" s="8">
        <v>12</v>
      </c>
      <c r="K30" s="8">
        <v>51</v>
      </c>
      <c r="L30" s="8">
        <f t="shared" ref="L30:L33" si="11">+J30+K30</f>
        <v>63</v>
      </c>
      <c r="M30" s="23"/>
      <c r="N30" s="1"/>
    </row>
    <row r="31" spans="1:14" ht="19.2" customHeight="1" x14ac:dyDescent="0.25">
      <c r="A31" s="22"/>
      <c r="B31" s="103"/>
      <c r="C31" s="11" t="s">
        <v>24</v>
      </c>
      <c r="D31" s="8">
        <v>7</v>
      </c>
      <c r="E31" s="8">
        <v>20</v>
      </c>
      <c r="F31" s="8">
        <f t="shared" si="9"/>
        <v>27</v>
      </c>
      <c r="G31" s="8">
        <v>7</v>
      </c>
      <c r="H31" s="8">
        <v>20</v>
      </c>
      <c r="I31" s="8">
        <f t="shared" si="10"/>
        <v>27</v>
      </c>
      <c r="J31" s="8">
        <v>3</v>
      </c>
      <c r="K31" s="8">
        <v>6</v>
      </c>
      <c r="L31" s="8">
        <f t="shared" si="11"/>
        <v>9</v>
      </c>
      <c r="M31" s="23"/>
      <c r="N31" s="1"/>
    </row>
    <row r="32" spans="1:14" ht="19.2" customHeight="1" x14ac:dyDescent="0.25">
      <c r="A32" s="22"/>
      <c r="B32" s="103"/>
      <c r="C32" s="11" t="s">
        <v>87</v>
      </c>
      <c r="D32" s="8">
        <v>3</v>
      </c>
      <c r="E32" s="8">
        <v>38</v>
      </c>
      <c r="F32" s="8">
        <f t="shared" si="9"/>
        <v>41</v>
      </c>
      <c r="G32" s="8">
        <v>0</v>
      </c>
      <c r="H32" s="8">
        <v>16</v>
      </c>
      <c r="I32" s="8">
        <f t="shared" si="10"/>
        <v>16</v>
      </c>
      <c r="J32" s="8">
        <v>0</v>
      </c>
      <c r="K32" s="8">
        <v>2</v>
      </c>
      <c r="L32" s="8">
        <f t="shared" si="11"/>
        <v>2</v>
      </c>
      <c r="M32" s="23"/>
      <c r="N32" s="1"/>
    </row>
    <row r="33" spans="1:14" ht="19.2" customHeight="1" x14ac:dyDescent="0.25">
      <c r="A33" s="22"/>
      <c r="B33" s="103"/>
      <c r="C33" s="11" t="s">
        <v>88</v>
      </c>
      <c r="D33" s="8">
        <v>1</v>
      </c>
      <c r="E33" s="8">
        <v>29</v>
      </c>
      <c r="F33" s="8">
        <f t="shared" ref="F33" si="12">+D33+E33</f>
        <v>30</v>
      </c>
      <c r="G33" s="8">
        <v>1</v>
      </c>
      <c r="H33" s="8">
        <v>49</v>
      </c>
      <c r="I33" s="8">
        <f t="shared" si="10"/>
        <v>50</v>
      </c>
      <c r="J33" s="8"/>
      <c r="K33" s="8">
        <v>61</v>
      </c>
      <c r="L33" s="8">
        <f t="shared" si="11"/>
        <v>61</v>
      </c>
      <c r="M33" s="23"/>
      <c r="N33" s="1"/>
    </row>
    <row r="34" spans="1:14" ht="19.2" customHeight="1" x14ac:dyDescent="0.25">
      <c r="A34" s="22"/>
      <c r="B34" s="103"/>
      <c r="C34" s="11" t="s">
        <v>25</v>
      </c>
      <c r="D34" s="9">
        <v>33</v>
      </c>
      <c r="E34" s="9">
        <v>107</v>
      </c>
      <c r="F34" s="8">
        <f>+D34+E34</f>
        <v>140</v>
      </c>
      <c r="G34" s="9">
        <v>32</v>
      </c>
      <c r="H34" s="9">
        <v>104</v>
      </c>
      <c r="I34" s="8">
        <f>+G34+H34</f>
        <v>136</v>
      </c>
      <c r="J34" s="9">
        <v>27</v>
      </c>
      <c r="K34" s="9">
        <v>93</v>
      </c>
      <c r="L34" s="8">
        <f>+J34+K34</f>
        <v>120</v>
      </c>
      <c r="M34" s="23"/>
      <c r="N34" s="1"/>
    </row>
    <row r="35" spans="1:14" ht="19.2" customHeight="1" x14ac:dyDescent="0.25">
      <c r="A35" s="22"/>
      <c r="B35" s="103"/>
      <c r="C35" s="11" t="s">
        <v>13</v>
      </c>
      <c r="D35" s="8">
        <v>13</v>
      </c>
      <c r="E35" s="8">
        <v>32</v>
      </c>
      <c r="F35" s="8">
        <f t="shared" ref="F35:F41" si="13">+D35+E35</f>
        <v>45</v>
      </c>
      <c r="G35" s="8">
        <v>13</v>
      </c>
      <c r="H35" s="8">
        <v>36</v>
      </c>
      <c r="I35" s="8">
        <f t="shared" ref="I35:I55" si="14">+G35+H35</f>
        <v>49</v>
      </c>
      <c r="J35" s="8">
        <v>13</v>
      </c>
      <c r="K35" s="8">
        <v>32</v>
      </c>
      <c r="L35" s="8">
        <f t="shared" ref="L35:L55" si="15">+J35+K35</f>
        <v>45</v>
      </c>
      <c r="M35" s="23"/>
      <c r="N35" s="1"/>
    </row>
    <row r="36" spans="1:14" ht="19.2" customHeight="1" x14ac:dyDescent="0.25">
      <c r="A36" s="22"/>
      <c r="B36" s="103"/>
      <c r="C36" s="11" t="s">
        <v>14</v>
      </c>
      <c r="D36" s="8">
        <v>191</v>
      </c>
      <c r="E36" s="8">
        <v>655</v>
      </c>
      <c r="F36" s="8">
        <f t="shared" si="13"/>
        <v>846</v>
      </c>
      <c r="G36" s="8">
        <v>174</v>
      </c>
      <c r="H36" s="8">
        <v>716</v>
      </c>
      <c r="I36" s="8">
        <f t="shared" si="14"/>
        <v>890</v>
      </c>
      <c r="J36" s="8">
        <v>164</v>
      </c>
      <c r="K36" s="8">
        <v>608</v>
      </c>
      <c r="L36" s="8">
        <f t="shared" si="15"/>
        <v>772</v>
      </c>
      <c r="M36" s="23"/>
      <c r="N36" s="1"/>
    </row>
    <row r="37" spans="1:14" ht="19.2" customHeight="1" x14ac:dyDescent="0.25">
      <c r="A37" s="22"/>
      <c r="B37" s="103"/>
      <c r="C37" s="11" t="s">
        <v>89</v>
      </c>
      <c r="D37" s="8">
        <v>2</v>
      </c>
      <c r="E37" s="8">
        <v>20</v>
      </c>
      <c r="F37" s="8">
        <f t="shared" si="13"/>
        <v>22</v>
      </c>
      <c r="G37" s="8">
        <v>4</v>
      </c>
      <c r="H37" s="8">
        <v>19</v>
      </c>
      <c r="I37" s="8">
        <f t="shared" si="14"/>
        <v>23</v>
      </c>
      <c r="J37" s="8">
        <v>3</v>
      </c>
      <c r="K37" s="8">
        <v>13</v>
      </c>
      <c r="L37" s="8">
        <f t="shared" si="15"/>
        <v>16</v>
      </c>
      <c r="M37" s="23"/>
      <c r="N37" s="1"/>
    </row>
    <row r="38" spans="1:14" ht="19.2" customHeight="1" x14ac:dyDescent="0.25">
      <c r="A38" s="22"/>
      <c r="B38" s="103"/>
      <c r="C38" s="11" t="s">
        <v>108</v>
      </c>
      <c r="D38" s="8">
        <v>0</v>
      </c>
      <c r="E38" s="8">
        <v>0</v>
      </c>
      <c r="F38" s="8">
        <f t="shared" si="13"/>
        <v>0</v>
      </c>
      <c r="G38" s="8"/>
      <c r="H38" s="8"/>
      <c r="I38" s="8">
        <f t="shared" si="14"/>
        <v>0</v>
      </c>
      <c r="J38" s="8">
        <v>0</v>
      </c>
      <c r="K38" s="8">
        <v>2</v>
      </c>
      <c r="L38" s="8">
        <f t="shared" si="15"/>
        <v>2</v>
      </c>
      <c r="M38" s="23"/>
      <c r="N38" s="1"/>
    </row>
    <row r="39" spans="1:14" ht="19.2" customHeight="1" x14ac:dyDescent="0.25">
      <c r="A39" s="22"/>
      <c r="B39" s="103"/>
      <c r="C39" s="11" t="s">
        <v>105</v>
      </c>
      <c r="D39" s="8">
        <v>0</v>
      </c>
      <c r="E39" s="8">
        <v>0</v>
      </c>
      <c r="F39" s="8">
        <f t="shared" si="13"/>
        <v>0</v>
      </c>
      <c r="G39" s="8"/>
      <c r="H39" s="8"/>
      <c r="I39" s="8">
        <f t="shared" si="14"/>
        <v>0</v>
      </c>
      <c r="J39" s="8">
        <v>0</v>
      </c>
      <c r="K39" s="8">
        <v>4</v>
      </c>
      <c r="L39" s="8">
        <f t="shared" si="15"/>
        <v>4</v>
      </c>
      <c r="M39" s="23"/>
      <c r="N39" s="1"/>
    </row>
    <row r="40" spans="1:14" ht="19.2" customHeight="1" x14ac:dyDescent="0.25">
      <c r="A40" s="22"/>
      <c r="B40" s="103"/>
      <c r="C40" s="11" t="s">
        <v>90</v>
      </c>
      <c r="D40" s="8">
        <v>0</v>
      </c>
      <c r="E40" s="8">
        <v>0</v>
      </c>
      <c r="F40" s="8">
        <f t="shared" si="13"/>
        <v>0</v>
      </c>
      <c r="G40" s="8">
        <v>18</v>
      </c>
      <c r="H40" s="8">
        <v>5</v>
      </c>
      <c r="I40" s="8">
        <f t="shared" si="14"/>
        <v>23</v>
      </c>
      <c r="J40" s="8">
        <v>34</v>
      </c>
      <c r="K40" s="8">
        <v>11</v>
      </c>
      <c r="L40" s="8">
        <f t="shared" si="15"/>
        <v>45</v>
      </c>
      <c r="M40" s="23"/>
      <c r="N40" s="1"/>
    </row>
    <row r="41" spans="1:14" ht="19.2" customHeight="1" x14ac:dyDescent="0.25">
      <c r="A41" s="22"/>
      <c r="B41" s="104"/>
      <c r="C41" s="11" t="s">
        <v>107</v>
      </c>
      <c r="D41" s="8">
        <v>0</v>
      </c>
      <c r="E41" s="8">
        <v>0</v>
      </c>
      <c r="F41" s="8">
        <f t="shared" si="13"/>
        <v>0</v>
      </c>
      <c r="G41" s="8"/>
      <c r="H41" s="8"/>
      <c r="I41" s="8">
        <f t="shared" si="14"/>
        <v>0</v>
      </c>
      <c r="J41" s="8">
        <v>1</v>
      </c>
      <c r="K41" s="8">
        <v>7</v>
      </c>
      <c r="L41" s="8">
        <f t="shared" si="15"/>
        <v>8</v>
      </c>
      <c r="M41" s="23"/>
      <c r="N41" s="1"/>
    </row>
    <row r="42" spans="1:14" ht="19.2" customHeight="1" x14ac:dyDescent="0.25">
      <c r="A42" s="22"/>
      <c r="B42" s="79" t="s">
        <v>26</v>
      </c>
      <c r="C42" s="26" t="s">
        <v>104</v>
      </c>
      <c r="D42" s="7">
        <v>3</v>
      </c>
      <c r="E42" s="7">
        <v>3</v>
      </c>
      <c r="F42" s="7">
        <f t="shared" ref="F42" si="16">+D42+E42</f>
        <v>6</v>
      </c>
      <c r="G42" s="7">
        <v>1</v>
      </c>
      <c r="H42" s="7">
        <v>1</v>
      </c>
      <c r="I42" s="7">
        <f t="shared" ref="I42" si="17">+G42+H42</f>
        <v>2</v>
      </c>
      <c r="J42" s="7"/>
      <c r="K42" s="7"/>
      <c r="L42" s="7">
        <f t="shared" si="15"/>
        <v>0</v>
      </c>
      <c r="M42" s="23"/>
      <c r="N42" s="1"/>
    </row>
    <row r="43" spans="1:14" ht="19.2" customHeight="1" x14ac:dyDescent="0.25">
      <c r="A43" s="22"/>
      <c r="B43" s="80"/>
      <c r="C43" s="26" t="s">
        <v>28</v>
      </c>
      <c r="D43" s="7">
        <v>30</v>
      </c>
      <c r="E43" s="7">
        <v>36</v>
      </c>
      <c r="F43" s="7">
        <f t="shared" ref="F43" si="18">+D43+E43</f>
        <v>66</v>
      </c>
      <c r="G43" s="7">
        <v>25</v>
      </c>
      <c r="H43" s="7">
        <v>33</v>
      </c>
      <c r="I43" s="7">
        <f t="shared" ref="I43" si="19">+G43+H43</f>
        <v>58</v>
      </c>
      <c r="J43" s="7">
        <v>16</v>
      </c>
      <c r="K43" s="7">
        <v>27</v>
      </c>
      <c r="L43" s="7">
        <f t="shared" si="15"/>
        <v>43</v>
      </c>
      <c r="M43" s="23"/>
      <c r="N43" s="1"/>
    </row>
    <row r="44" spans="1:14" ht="19.2" customHeight="1" x14ac:dyDescent="0.25">
      <c r="A44" s="22"/>
      <c r="B44" s="80"/>
      <c r="C44" s="26" t="s">
        <v>29</v>
      </c>
      <c r="D44" s="7">
        <v>54</v>
      </c>
      <c r="E44" s="7">
        <v>129</v>
      </c>
      <c r="F44" s="7">
        <f t="shared" ref="F44:F55" si="20">+D44+E44</f>
        <v>183</v>
      </c>
      <c r="G44" s="7">
        <v>45</v>
      </c>
      <c r="H44" s="7">
        <v>135</v>
      </c>
      <c r="I44" s="7">
        <f t="shared" si="14"/>
        <v>180</v>
      </c>
      <c r="J44" s="7">
        <v>42</v>
      </c>
      <c r="K44" s="7">
        <v>136</v>
      </c>
      <c r="L44" s="7">
        <f t="shared" si="15"/>
        <v>178</v>
      </c>
      <c r="M44" s="23"/>
      <c r="N44" s="1"/>
    </row>
    <row r="45" spans="1:14" ht="19.2" customHeight="1" x14ac:dyDescent="0.25">
      <c r="A45" s="22"/>
      <c r="B45" s="80"/>
      <c r="C45" s="26" t="s">
        <v>30</v>
      </c>
      <c r="D45" s="7">
        <v>17</v>
      </c>
      <c r="E45" s="7">
        <v>32</v>
      </c>
      <c r="F45" s="7">
        <f t="shared" si="20"/>
        <v>49</v>
      </c>
      <c r="G45" s="7">
        <v>14</v>
      </c>
      <c r="H45" s="7">
        <v>27</v>
      </c>
      <c r="I45" s="7">
        <f t="shared" si="14"/>
        <v>41</v>
      </c>
      <c r="J45" s="7">
        <v>17</v>
      </c>
      <c r="K45" s="7">
        <v>29</v>
      </c>
      <c r="L45" s="7">
        <f t="shared" si="15"/>
        <v>46</v>
      </c>
      <c r="M45" s="23"/>
      <c r="N45" s="1"/>
    </row>
    <row r="46" spans="1:14" ht="19.2" customHeight="1" x14ac:dyDescent="0.25">
      <c r="A46" s="22"/>
      <c r="B46" s="80"/>
      <c r="C46" s="26" t="s">
        <v>31</v>
      </c>
      <c r="D46" s="7">
        <v>25</v>
      </c>
      <c r="E46" s="7">
        <v>80</v>
      </c>
      <c r="F46" s="7">
        <f t="shared" si="20"/>
        <v>105</v>
      </c>
      <c r="G46" s="7">
        <v>23</v>
      </c>
      <c r="H46" s="7">
        <v>63</v>
      </c>
      <c r="I46" s="7">
        <f t="shared" si="14"/>
        <v>86</v>
      </c>
      <c r="J46" s="7">
        <v>13</v>
      </c>
      <c r="K46" s="7">
        <v>66</v>
      </c>
      <c r="L46" s="7">
        <f t="shared" si="15"/>
        <v>79</v>
      </c>
      <c r="M46" s="23"/>
      <c r="N46" s="1"/>
    </row>
    <row r="47" spans="1:14" ht="19.2" customHeight="1" x14ac:dyDescent="0.25">
      <c r="A47" s="22"/>
      <c r="B47" s="80"/>
      <c r="C47" s="26" t="s">
        <v>91</v>
      </c>
      <c r="D47" s="7">
        <v>0</v>
      </c>
      <c r="E47" s="7">
        <v>0</v>
      </c>
      <c r="F47" s="7">
        <f t="shared" ref="F47" si="21">+D47+E47</f>
        <v>0</v>
      </c>
      <c r="G47" s="7">
        <v>10</v>
      </c>
      <c r="H47" s="7">
        <v>18</v>
      </c>
      <c r="I47" s="7">
        <f t="shared" si="14"/>
        <v>28</v>
      </c>
      <c r="J47" s="7">
        <v>0</v>
      </c>
      <c r="K47" s="7">
        <v>0</v>
      </c>
      <c r="L47" s="7">
        <f t="shared" si="15"/>
        <v>0</v>
      </c>
      <c r="M47" s="23"/>
      <c r="N47" s="1"/>
    </row>
    <row r="48" spans="1:14" ht="19.2" customHeight="1" x14ac:dyDescent="0.25">
      <c r="A48" s="22"/>
      <c r="B48" s="80"/>
      <c r="C48" s="26" t="s">
        <v>54</v>
      </c>
      <c r="D48" s="7">
        <v>1</v>
      </c>
      <c r="E48" s="7">
        <v>0</v>
      </c>
      <c r="F48" s="7">
        <f t="shared" si="20"/>
        <v>1</v>
      </c>
      <c r="G48" s="7">
        <v>0</v>
      </c>
      <c r="H48" s="7">
        <v>0</v>
      </c>
      <c r="I48" s="7">
        <f t="shared" si="14"/>
        <v>0</v>
      </c>
      <c r="J48" s="7">
        <v>0</v>
      </c>
      <c r="K48" s="7">
        <v>0</v>
      </c>
      <c r="L48" s="7">
        <f t="shared" si="15"/>
        <v>0</v>
      </c>
      <c r="M48" s="23"/>
      <c r="N48" s="1"/>
    </row>
    <row r="49" spans="1:14" ht="19.2" customHeight="1" x14ac:dyDescent="0.25">
      <c r="A49" s="22"/>
      <c r="B49" s="80"/>
      <c r="C49" s="26" t="s">
        <v>32</v>
      </c>
      <c r="D49" s="10">
        <v>0</v>
      </c>
      <c r="E49" s="10">
        <v>0</v>
      </c>
      <c r="F49" s="10">
        <f t="shared" si="20"/>
        <v>0</v>
      </c>
      <c r="G49" s="10">
        <v>0</v>
      </c>
      <c r="H49" s="10">
        <v>0</v>
      </c>
      <c r="I49" s="10">
        <f t="shared" si="14"/>
        <v>0</v>
      </c>
      <c r="J49" s="10">
        <v>0</v>
      </c>
      <c r="K49" s="10">
        <v>0</v>
      </c>
      <c r="L49" s="10">
        <f t="shared" si="15"/>
        <v>0</v>
      </c>
      <c r="M49" s="23"/>
      <c r="N49" s="1"/>
    </row>
    <row r="50" spans="1:14" ht="19.2" customHeight="1" x14ac:dyDescent="0.25">
      <c r="A50" s="22"/>
      <c r="B50" s="80"/>
      <c r="C50" s="26" t="s">
        <v>27</v>
      </c>
      <c r="D50" s="7">
        <v>7</v>
      </c>
      <c r="E50" s="7">
        <v>8</v>
      </c>
      <c r="F50" s="7">
        <f t="shared" si="20"/>
        <v>15</v>
      </c>
      <c r="G50" s="7">
        <v>3</v>
      </c>
      <c r="H50" s="7">
        <v>7</v>
      </c>
      <c r="I50" s="7">
        <f t="shared" si="14"/>
        <v>10</v>
      </c>
      <c r="J50" s="7">
        <v>0</v>
      </c>
      <c r="K50" s="7">
        <v>1</v>
      </c>
      <c r="L50" s="7">
        <f t="shared" si="15"/>
        <v>1</v>
      </c>
      <c r="M50" s="23"/>
      <c r="N50" s="1"/>
    </row>
    <row r="51" spans="1:14" ht="19.2" customHeight="1" x14ac:dyDescent="0.25">
      <c r="A51" s="22"/>
      <c r="B51" s="80"/>
      <c r="C51" s="26" t="s">
        <v>33</v>
      </c>
      <c r="D51" s="7">
        <v>2</v>
      </c>
      <c r="E51" s="7">
        <v>41</v>
      </c>
      <c r="F51" s="7">
        <f t="shared" si="20"/>
        <v>43</v>
      </c>
      <c r="G51" s="7">
        <v>2</v>
      </c>
      <c r="H51" s="7">
        <v>46</v>
      </c>
      <c r="I51" s="7">
        <f t="shared" si="14"/>
        <v>48</v>
      </c>
      <c r="J51" s="7">
        <v>1</v>
      </c>
      <c r="K51" s="7">
        <v>32</v>
      </c>
      <c r="L51" s="7">
        <f t="shared" si="15"/>
        <v>33</v>
      </c>
      <c r="M51" s="23"/>
      <c r="N51" s="1"/>
    </row>
    <row r="52" spans="1:14" ht="19.2" customHeight="1" x14ac:dyDescent="0.25">
      <c r="A52" s="22"/>
      <c r="B52" s="81"/>
      <c r="C52" s="26" t="s">
        <v>92</v>
      </c>
      <c r="D52" s="7">
        <v>0</v>
      </c>
      <c r="E52" s="7">
        <v>0</v>
      </c>
      <c r="F52" s="7">
        <f t="shared" si="20"/>
        <v>0</v>
      </c>
      <c r="G52" s="7">
        <v>4</v>
      </c>
      <c r="H52" s="7">
        <v>6</v>
      </c>
      <c r="I52" s="7">
        <f t="shared" si="14"/>
        <v>10</v>
      </c>
      <c r="J52" s="7">
        <v>3</v>
      </c>
      <c r="K52" s="7">
        <v>0</v>
      </c>
      <c r="L52" s="7">
        <f t="shared" si="15"/>
        <v>3</v>
      </c>
      <c r="M52" s="23"/>
      <c r="N52" s="1"/>
    </row>
    <row r="53" spans="1:14" ht="19.2" customHeight="1" x14ac:dyDescent="0.25">
      <c r="A53" s="22"/>
      <c r="B53" s="94" t="s">
        <v>34</v>
      </c>
      <c r="C53" s="11" t="s">
        <v>109</v>
      </c>
      <c r="D53" s="8">
        <v>0</v>
      </c>
      <c r="E53" s="8">
        <v>0</v>
      </c>
      <c r="F53" s="8">
        <f t="shared" si="20"/>
        <v>0</v>
      </c>
      <c r="G53" s="8"/>
      <c r="H53" s="8"/>
      <c r="I53" s="8">
        <f t="shared" si="14"/>
        <v>0</v>
      </c>
      <c r="J53" s="8">
        <v>8</v>
      </c>
      <c r="K53" s="8">
        <v>28</v>
      </c>
      <c r="L53" s="8">
        <f t="shared" si="15"/>
        <v>36</v>
      </c>
      <c r="M53" s="23"/>
      <c r="N53" s="1"/>
    </row>
    <row r="54" spans="1:14" ht="19.2" customHeight="1" x14ac:dyDescent="0.25">
      <c r="A54" s="22"/>
      <c r="B54" s="95"/>
      <c r="C54" s="11" t="s">
        <v>36</v>
      </c>
      <c r="D54" s="8">
        <v>6</v>
      </c>
      <c r="E54" s="8">
        <v>37</v>
      </c>
      <c r="F54" s="8">
        <f t="shared" ref="F54" si="22">+D54+E54</f>
        <v>43</v>
      </c>
      <c r="G54" s="8">
        <v>7</v>
      </c>
      <c r="H54" s="8">
        <v>39</v>
      </c>
      <c r="I54" s="8">
        <f t="shared" ref="I54" si="23">+G54+H54</f>
        <v>46</v>
      </c>
      <c r="J54" s="8">
        <v>7</v>
      </c>
      <c r="K54" s="8">
        <v>29</v>
      </c>
      <c r="L54" s="8">
        <f t="shared" si="15"/>
        <v>36</v>
      </c>
      <c r="M54" s="23"/>
      <c r="N54" s="1"/>
    </row>
    <row r="55" spans="1:14" ht="19.2" customHeight="1" x14ac:dyDescent="0.25">
      <c r="A55" s="22"/>
      <c r="B55" s="95"/>
      <c r="C55" s="11" t="s">
        <v>72</v>
      </c>
      <c r="D55" s="8">
        <v>21</v>
      </c>
      <c r="E55" s="8">
        <v>45</v>
      </c>
      <c r="F55" s="8">
        <f t="shared" si="20"/>
        <v>66</v>
      </c>
      <c r="G55" s="8">
        <v>0</v>
      </c>
      <c r="H55" s="8">
        <v>0</v>
      </c>
      <c r="I55" s="8">
        <f t="shared" si="14"/>
        <v>0</v>
      </c>
      <c r="J55" s="8">
        <v>0</v>
      </c>
      <c r="K55" s="8">
        <v>0</v>
      </c>
      <c r="L55" s="8">
        <f t="shared" si="15"/>
        <v>0</v>
      </c>
      <c r="M55" s="23"/>
      <c r="N55" s="1"/>
    </row>
    <row r="56" spans="1:14" ht="25.95" customHeight="1" x14ac:dyDescent="0.25">
      <c r="A56" s="22"/>
      <c r="B56" s="95"/>
      <c r="C56" s="11" t="s">
        <v>35</v>
      </c>
      <c r="D56" s="8">
        <v>60</v>
      </c>
      <c r="E56" s="8">
        <v>96</v>
      </c>
      <c r="F56" s="8">
        <f>+D56+E56</f>
        <v>156</v>
      </c>
      <c r="G56" s="8">
        <v>67</v>
      </c>
      <c r="H56" s="8">
        <v>99</v>
      </c>
      <c r="I56" s="8">
        <f>+G56+H56</f>
        <v>166</v>
      </c>
      <c r="J56" s="8">
        <v>68</v>
      </c>
      <c r="K56" s="8">
        <v>102</v>
      </c>
      <c r="L56" s="8">
        <f>+J56+K56</f>
        <v>170</v>
      </c>
      <c r="M56" s="23"/>
      <c r="N56" s="1"/>
    </row>
    <row r="57" spans="1:14" ht="19.2" customHeight="1" x14ac:dyDescent="0.25">
      <c r="A57" s="22"/>
      <c r="B57" s="95"/>
      <c r="C57" s="11" t="s">
        <v>37</v>
      </c>
      <c r="D57" s="8">
        <v>19</v>
      </c>
      <c r="E57" s="8">
        <v>147</v>
      </c>
      <c r="F57" s="8">
        <f t="shared" ref="F57:F58" si="24">+D57+E57</f>
        <v>166</v>
      </c>
      <c r="G57" s="8">
        <v>16</v>
      </c>
      <c r="H57" s="8">
        <v>137</v>
      </c>
      <c r="I57" s="8">
        <f t="shared" ref="I57:I58" si="25">+G57+H57</f>
        <v>153</v>
      </c>
      <c r="J57" s="8">
        <v>15</v>
      </c>
      <c r="K57" s="8">
        <v>103</v>
      </c>
      <c r="L57" s="8">
        <f t="shared" ref="L57:L58" si="26">+J57+K57</f>
        <v>118</v>
      </c>
      <c r="M57" s="23"/>
      <c r="N57" s="1"/>
    </row>
    <row r="58" spans="1:14" ht="19.2" customHeight="1" x14ac:dyDescent="0.25">
      <c r="A58" s="22"/>
      <c r="B58" s="95"/>
      <c r="C58" s="11" t="s">
        <v>38</v>
      </c>
      <c r="D58" s="8">
        <v>25</v>
      </c>
      <c r="E58" s="8">
        <v>62</v>
      </c>
      <c r="F58" s="8">
        <f t="shared" si="24"/>
        <v>87</v>
      </c>
      <c r="G58" s="8">
        <v>25</v>
      </c>
      <c r="H58" s="8">
        <v>60</v>
      </c>
      <c r="I58" s="8">
        <f t="shared" si="25"/>
        <v>85</v>
      </c>
      <c r="J58" s="8">
        <v>19</v>
      </c>
      <c r="K58" s="8">
        <v>68</v>
      </c>
      <c r="L58" s="8">
        <f t="shared" si="26"/>
        <v>87</v>
      </c>
      <c r="M58" s="23"/>
      <c r="N58" s="1"/>
    </row>
    <row r="59" spans="1:14" ht="19.2" customHeight="1" x14ac:dyDescent="0.25">
      <c r="A59" s="22"/>
      <c r="B59" s="89" t="s">
        <v>39</v>
      </c>
      <c r="C59" s="27" t="s">
        <v>65</v>
      </c>
      <c r="D59" s="6">
        <v>9</v>
      </c>
      <c r="E59" s="6">
        <v>58</v>
      </c>
      <c r="F59" s="6">
        <f>+D59+E59</f>
        <v>67</v>
      </c>
      <c r="G59" s="6">
        <v>9</v>
      </c>
      <c r="H59" s="6">
        <v>52</v>
      </c>
      <c r="I59" s="6">
        <f>+G59+H59</f>
        <v>61</v>
      </c>
      <c r="J59" s="6">
        <v>7</v>
      </c>
      <c r="K59" s="6">
        <v>43</v>
      </c>
      <c r="L59" s="6">
        <f>+J59+K59</f>
        <v>50</v>
      </c>
      <c r="M59" s="23"/>
      <c r="N59" s="1"/>
    </row>
    <row r="60" spans="1:14" ht="19.2" customHeight="1" x14ac:dyDescent="0.25">
      <c r="A60" s="22"/>
      <c r="B60" s="90"/>
      <c r="C60" s="27" t="s">
        <v>93</v>
      </c>
      <c r="D60" s="6">
        <v>1</v>
      </c>
      <c r="E60" s="6">
        <v>15</v>
      </c>
      <c r="F60" s="6">
        <f>+D60+E60</f>
        <v>16</v>
      </c>
      <c r="G60" s="6">
        <v>2</v>
      </c>
      <c r="H60" s="6">
        <v>15</v>
      </c>
      <c r="I60" s="6">
        <f>+G60+H60</f>
        <v>17</v>
      </c>
      <c r="J60" s="6">
        <v>1</v>
      </c>
      <c r="K60" s="6">
        <v>11</v>
      </c>
      <c r="L60" s="6">
        <f>+J60+K60</f>
        <v>12</v>
      </c>
      <c r="M60" s="23"/>
      <c r="N60" s="1"/>
    </row>
    <row r="61" spans="1:14" ht="19.2" customHeight="1" x14ac:dyDescent="0.25">
      <c r="A61" s="22"/>
      <c r="B61" s="90"/>
      <c r="C61" s="27" t="s">
        <v>94</v>
      </c>
      <c r="D61" s="6">
        <v>10</v>
      </c>
      <c r="E61" s="6">
        <v>34</v>
      </c>
      <c r="F61" s="6">
        <f t="shared" ref="F61:F77" si="27">+D61+E61</f>
        <v>44</v>
      </c>
      <c r="G61" s="6">
        <v>9</v>
      </c>
      <c r="H61" s="6">
        <v>33</v>
      </c>
      <c r="I61" s="6">
        <f t="shared" ref="I61:I63" si="28">+G61+H61</f>
        <v>42</v>
      </c>
      <c r="J61" s="6">
        <v>5</v>
      </c>
      <c r="K61" s="6">
        <v>35</v>
      </c>
      <c r="L61" s="6">
        <f t="shared" ref="L61:L63" si="29">+J61+K61</f>
        <v>40</v>
      </c>
      <c r="M61" s="23"/>
      <c r="N61" s="1"/>
    </row>
    <row r="62" spans="1:14" ht="19.2" customHeight="1" x14ac:dyDescent="0.25">
      <c r="A62" s="22"/>
      <c r="B62" s="94" t="s">
        <v>40</v>
      </c>
      <c r="C62" s="11" t="s">
        <v>16</v>
      </c>
      <c r="D62" s="8">
        <v>74</v>
      </c>
      <c r="E62" s="8">
        <v>80</v>
      </c>
      <c r="F62" s="8">
        <f t="shared" si="27"/>
        <v>154</v>
      </c>
      <c r="G62" s="8">
        <v>87</v>
      </c>
      <c r="H62" s="8">
        <v>88</v>
      </c>
      <c r="I62" s="8">
        <f t="shared" si="28"/>
        <v>175</v>
      </c>
      <c r="J62" s="8">
        <v>63</v>
      </c>
      <c r="K62" s="8">
        <v>64</v>
      </c>
      <c r="L62" s="8">
        <f t="shared" si="29"/>
        <v>127</v>
      </c>
      <c r="M62" s="23"/>
      <c r="N62" s="1"/>
    </row>
    <row r="63" spans="1:14" ht="19.2" customHeight="1" x14ac:dyDescent="0.25">
      <c r="A63" s="22"/>
      <c r="B63" s="95"/>
      <c r="C63" s="11" t="s">
        <v>41</v>
      </c>
      <c r="D63" s="8">
        <v>10</v>
      </c>
      <c r="E63" s="8">
        <v>11</v>
      </c>
      <c r="F63" s="8">
        <f t="shared" si="27"/>
        <v>21</v>
      </c>
      <c r="G63" s="8">
        <v>13</v>
      </c>
      <c r="H63" s="8">
        <v>6</v>
      </c>
      <c r="I63" s="8">
        <f t="shared" si="28"/>
        <v>19</v>
      </c>
      <c r="J63" s="8">
        <v>32</v>
      </c>
      <c r="K63" s="8">
        <v>11</v>
      </c>
      <c r="L63" s="8">
        <f t="shared" si="29"/>
        <v>43</v>
      </c>
      <c r="M63" s="23"/>
      <c r="N63" s="1"/>
    </row>
    <row r="64" spans="1:14" ht="19.2" customHeight="1" x14ac:dyDescent="0.25">
      <c r="A64" s="22"/>
      <c r="B64" s="89" t="s">
        <v>98</v>
      </c>
      <c r="C64" s="27" t="s">
        <v>78</v>
      </c>
      <c r="D64" s="6">
        <v>10</v>
      </c>
      <c r="E64" s="6">
        <v>8</v>
      </c>
      <c r="F64" s="7">
        <f>+D64+E64</f>
        <v>18</v>
      </c>
      <c r="G64" s="6">
        <v>11</v>
      </c>
      <c r="H64" s="6">
        <v>14</v>
      </c>
      <c r="I64" s="7">
        <f>+G64+H64</f>
        <v>25</v>
      </c>
      <c r="J64" s="6">
        <v>11</v>
      </c>
      <c r="K64" s="6">
        <v>14</v>
      </c>
      <c r="L64" s="7">
        <f>+J64+K64</f>
        <v>25</v>
      </c>
      <c r="M64" s="23"/>
      <c r="N64" s="1"/>
    </row>
    <row r="65" spans="1:14" ht="19.2" customHeight="1" x14ac:dyDescent="0.25">
      <c r="A65" s="22"/>
      <c r="B65" s="90"/>
      <c r="C65" s="27" t="s">
        <v>76</v>
      </c>
      <c r="D65" s="6">
        <v>9</v>
      </c>
      <c r="E65" s="6">
        <v>10</v>
      </c>
      <c r="F65" s="7">
        <f>+D65+E65</f>
        <v>19</v>
      </c>
      <c r="G65" s="6">
        <v>1</v>
      </c>
      <c r="H65" s="6">
        <v>1</v>
      </c>
      <c r="I65" s="7">
        <f>+G65+H65</f>
        <v>2</v>
      </c>
      <c r="J65" s="6">
        <v>1</v>
      </c>
      <c r="K65" s="6"/>
      <c r="L65" s="7">
        <f>+J65+K65</f>
        <v>1</v>
      </c>
      <c r="M65" s="23"/>
      <c r="N65" s="1"/>
    </row>
    <row r="66" spans="1:14" ht="19.2" customHeight="1" x14ac:dyDescent="0.25">
      <c r="A66" s="22"/>
      <c r="B66" s="90"/>
      <c r="C66" s="27" t="s">
        <v>77</v>
      </c>
      <c r="D66" s="6">
        <v>3</v>
      </c>
      <c r="E66" s="6">
        <v>13</v>
      </c>
      <c r="F66" s="7">
        <f>+D66+E66</f>
        <v>16</v>
      </c>
      <c r="G66" s="6">
        <v>6</v>
      </c>
      <c r="H66" s="6">
        <v>28</v>
      </c>
      <c r="I66" s="7">
        <f>+G66+H66</f>
        <v>34</v>
      </c>
      <c r="J66" s="6">
        <v>10</v>
      </c>
      <c r="K66" s="6">
        <v>22</v>
      </c>
      <c r="L66" s="7">
        <f>+J66+K66</f>
        <v>32</v>
      </c>
      <c r="M66" s="23"/>
      <c r="N66" s="1"/>
    </row>
    <row r="67" spans="1:14" ht="19.2" customHeight="1" x14ac:dyDescent="0.25">
      <c r="A67" s="22"/>
      <c r="B67" s="90"/>
      <c r="C67" s="27" t="s">
        <v>95</v>
      </c>
      <c r="D67" s="6">
        <v>11</v>
      </c>
      <c r="E67" s="6">
        <v>19</v>
      </c>
      <c r="F67" s="7">
        <f t="shared" si="27"/>
        <v>30</v>
      </c>
      <c r="G67" s="6">
        <v>4</v>
      </c>
      <c r="H67" s="6">
        <v>6</v>
      </c>
      <c r="I67" s="7">
        <f t="shared" ref="I67:I77" si="30">+G67+H67</f>
        <v>10</v>
      </c>
      <c r="J67" s="6">
        <v>1</v>
      </c>
      <c r="K67" s="6"/>
      <c r="L67" s="7">
        <f t="shared" ref="L67:L72" si="31">+J67+K67</f>
        <v>1</v>
      </c>
      <c r="M67" s="23"/>
      <c r="N67" s="1"/>
    </row>
    <row r="68" spans="1:14" ht="19.2" customHeight="1" x14ac:dyDescent="0.25">
      <c r="A68" s="22"/>
      <c r="B68" s="90"/>
      <c r="C68" s="27" t="s">
        <v>96</v>
      </c>
      <c r="D68" s="6">
        <v>6</v>
      </c>
      <c r="E68" s="6">
        <v>21</v>
      </c>
      <c r="F68" s="7">
        <f t="shared" ref="F68" si="32">+D68+E68</f>
        <v>27</v>
      </c>
      <c r="G68" s="6">
        <v>18</v>
      </c>
      <c r="H68" s="6">
        <v>34</v>
      </c>
      <c r="I68" s="7">
        <f t="shared" si="30"/>
        <v>52</v>
      </c>
      <c r="J68" s="6">
        <v>22</v>
      </c>
      <c r="K68" s="6">
        <v>34</v>
      </c>
      <c r="L68" s="7">
        <f t="shared" si="31"/>
        <v>56</v>
      </c>
      <c r="M68" s="23"/>
      <c r="N68" s="1"/>
    </row>
    <row r="69" spans="1:14" ht="19.2" customHeight="1" x14ac:dyDescent="0.25">
      <c r="A69" s="22"/>
      <c r="B69" s="90"/>
      <c r="C69" s="27" t="s">
        <v>42</v>
      </c>
      <c r="D69" s="6">
        <v>9</v>
      </c>
      <c r="E69" s="6">
        <v>22</v>
      </c>
      <c r="F69" s="7">
        <f t="shared" si="27"/>
        <v>31</v>
      </c>
      <c r="G69" s="6">
        <v>8</v>
      </c>
      <c r="H69" s="6">
        <v>18</v>
      </c>
      <c r="I69" s="7">
        <f t="shared" si="30"/>
        <v>26</v>
      </c>
      <c r="J69" s="6">
        <v>2</v>
      </c>
      <c r="K69" s="6">
        <v>3</v>
      </c>
      <c r="L69" s="7">
        <f t="shared" si="31"/>
        <v>5</v>
      </c>
      <c r="M69" s="23"/>
      <c r="N69" s="1"/>
    </row>
    <row r="70" spans="1:14" ht="19.2" customHeight="1" x14ac:dyDescent="0.25">
      <c r="A70" s="22"/>
      <c r="B70" s="96" t="s">
        <v>55</v>
      </c>
      <c r="C70" s="25" t="s">
        <v>43</v>
      </c>
      <c r="D70" s="5">
        <v>7</v>
      </c>
      <c r="E70" s="5">
        <v>39</v>
      </c>
      <c r="F70" s="5">
        <f t="shared" si="27"/>
        <v>46</v>
      </c>
      <c r="G70" s="5">
        <v>8</v>
      </c>
      <c r="H70" s="5">
        <v>25</v>
      </c>
      <c r="I70" s="5">
        <f t="shared" si="30"/>
        <v>33</v>
      </c>
      <c r="J70" s="5">
        <v>1</v>
      </c>
      <c r="K70" s="5">
        <v>12</v>
      </c>
      <c r="L70" s="5">
        <f t="shared" si="31"/>
        <v>13</v>
      </c>
      <c r="M70" s="23"/>
      <c r="N70" s="1"/>
    </row>
    <row r="71" spans="1:14" ht="19.2" customHeight="1" x14ac:dyDescent="0.25">
      <c r="A71" s="22"/>
      <c r="B71" s="96"/>
      <c r="C71" s="25" t="s">
        <v>66</v>
      </c>
      <c r="D71" s="5">
        <v>1</v>
      </c>
      <c r="E71" s="5">
        <v>7</v>
      </c>
      <c r="F71" s="5">
        <f t="shared" si="27"/>
        <v>8</v>
      </c>
      <c r="G71" s="5">
        <v>2</v>
      </c>
      <c r="H71" s="5">
        <v>10</v>
      </c>
      <c r="I71" s="5">
        <f t="shared" si="30"/>
        <v>12</v>
      </c>
      <c r="J71" s="5">
        <v>1</v>
      </c>
      <c r="K71" s="5">
        <v>11</v>
      </c>
      <c r="L71" s="5">
        <f t="shared" si="31"/>
        <v>12</v>
      </c>
      <c r="M71" s="23"/>
      <c r="N71" s="1"/>
    </row>
    <row r="72" spans="1:14" ht="19.2" customHeight="1" x14ac:dyDescent="0.25">
      <c r="A72" s="22"/>
      <c r="B72" s="96"/>
      <c r="C72" s="25" t="s">
        <v>110</v>
      </c>
      <c r="D72" s="5"/>
      <c r="E72" s="5"/>
      <c r="F72" s="5"/>
      <c r="G72" s="5"/>
      <c r="H72" s="5"/>
      <c r="I72" s="5"/>
      <c r="J72" s="5">
        <v>1</v>
      </c>
      <c r="K72" s="5">
        <v>9</v>
      </c>
      <c r="L72" s="5">
        <f t="shared" si="31"/>
        <v>10</v>
      </c>
      <c r="M72" s="23"/>
      <c r="N72" s="1"/>
    </row>
    <row r="73" spans="1:14" ht="19.2" customHeight="1" x14ac:dyDescent="0.25">
      <c r="A73" s="22"/>
      <c r="B73" s="96"/>
      <c r="C73" s="25" t="s">
        <v>70</v>
      </c>
      <c r="D73" s="5">
        <v>5</v>
      </c>
      <c r="E73" s="5">
        <v>18</v>
      </c>
      <c r="F73" s="5">
        <f t="shared" si="27"/>
        <v>23</v>
      </c>
      <c r="G73" s="5">
        <v>4</v>
      </c>
      <c r="H73" s="5">
        <v>13</v>
      </c>
      <c r="I73" s="5">
        <f t="shared" si="30"/>
        <v>17</v>
      </c>
      <c r="J73" s="5">
        <v>3</v>
      </c>
      <c r="K73" s="5">
        <v>7</v>
      </c>
      <c r="L73" s="5">
        <f t="shared" ref="L73:L77" si="33">+J73+K73</f>
        <v>10</v>
      </c>
      <c r="M73" s="23"/>
      <c r="N73" s="1"/>
    </row>
    <row r="74" spans="1:14" ht="18.600000000000001" customHeight="1" x14ac:dyDescent="0.25">
      <c r="A74" s="22"/>
      <c r="B74" s="89" t="s">
        <v>44</v>
      </c>
      <c r="C74" s="27" t="s">
        <v>68</v>
      </c>
      <c r="D74" s="6">
        <v>21</v>
      </c>
      <c r="E74" s="6">
        <v>31</v>
      </c>
      <c r="F74" s="6">
        <f t="shared" si="27"/>
        <v>52</v>
      </c>
      <c r="G74" s="6">
        <v>18</v>
      </c>
      <c r="H74" s="6">
        <v>24</v>
      </c>
      <c r="I74" s="6">
        <f t="shared" si="30"/>
        <v>42</v>
      </c>
      <c r="J74" s="6">
        <v>16</v>
      </c>
      <c r="K74" s="6">
        <v>28</v>
      </c>
      <c r="L74" s="6">
        <f t="shared" si="33"/>
        <v>44</v>
      </c>
      <c r="M74" s="23"/>
      <c r="N74" s="1"/>
    </row>
    <row r="75" spans="1:14" ht="18.600000000000001" customHeight="1" x14ac:dyDescent="0.25">
      <c r="A75" s="22"/>
      <c r="B75" s="90"/>
      <c r="C75" s="27" t="s">
        <v>97</v>
      </c>
      <c r="D75" s="6">
        <v>0</v>
      </c>
      <c r="E75" s="6">
        <v>0</v>
      </c>
      <c r="F75" s="6">
        <f t="shared" si="27"/>
        <v>0</v>
      </c>
      <c r="G75" s="6">
        <v>6</v>
      </c>
      <c r="H75" s="6">
        <v>5</v>
      </c>
      <c r="I75" s="6">
        <f t="shared" si="30"/>
        <v>11</v>
      </c>
      <c r="J75" s="6">
        <v>7</v>
      </c>
      <c r="K75" s="6">
        <v>11</v>
      </c>
      <c r="L75" s="6">
        <f t="shared" si="33"/>
        <v>18</v>
      </c>
      <c r="M75" s="23"/>
      <c r="N75" s="1"/>
    </row>
    <row r="76" spans="1:14" ht="18.600000000000001" customHeight="1" x14ac:dyDescent="0.25">
      <c r="A76" s="22"/>
      <c r="B76" s="90"/>
      <c r="C76" s="27" t="s">
        <v>67</v>
      </c>
      <c r="D76" s="6">
        <v>21</v>
      </c>
      <c r="E76" s="6">
        <v>28</v>
      </c>
      <c r="F76" s="6">
        <f t="shared" si="27"/>
        <v>49</v>
      </c>
      <c r="G76" s="6">
        <v>22</v>
      </c>
      <c r="H76" s="6">
        <v>31</v>
      </c>
      <c r="I76" s="6">
        <f t="shared" si="30"/>
        <v>53</v>
      </c>
      <c r="J76" s="6">
        <v>27</v>
      </c>
      <c r="K76" s="6">
        <v>41</v>
      </c>
      <c r="L76" s="6">
        <f t="shared" si="33"/>
        <v>68</v>
      </c>
      <c r="M76" s="23"/>
      <c r="N76" s="1"/>
    </row>
    <row r="77" spans="1:14" ht="18.600000000000001" customHeight="1" x14ac:dyDescent="0.25">
      <c r="A77" s="22"/>
      <c r="B77" s="91"/>
      <c r="C77" s="27" t="s">
        <v>79</v>
      </c>
      <c r="D77" s="6">
        <v>25</v>
      </c>
      <c r="E77" s="6">
        <v>15</v>
      </c>
      <c r="F77" s="6">
        <f t="shared" si="27"/>
        <v>40</v>
      </c>
      <c r="G77" s="6">
        <v>30</v>
      </c>
      <c r="H77" s="6">
        <v>26</v>
      </c>
      <c r="I77" s="6">
        <f t="shared" si="30"/>
        <v>56</v>
      </c>
      <c r="J77" s="6">
        <v>29</v>
      </c>
      <c r="K77" s="6">
        <v>28</v>
      </c>
      <c r="L77" s="6">
        <f t="shared" si="33"/>
        <v>57</v>
      </c>
      <c r="M77" s="23"/>
      <c r="N77" s="1"/>
    </row>
    <row r="78" spans="1:14" ht="19.2" customHeight="1" x14ac:dyDescent="0.25">
      <c r="A78" s="22"/>
      <c r="B78" s="94" t="s">
        <v>45</v>
      </c>
      <c r="C78" s="11" t="s">
        <v>47</v>
      </c>
      <c r="D78" s="5">
        <v>11</v>
      </c>
      <c r="E78" s="5">
        <v>22</v>
      </c>
      <c r="F78" s="8">
        <f>+D78+E78</f>
        <v>33</v>
      </c>
      <c r="G78" s="5">
        <v>6</v>
      </c>
      <c r="H78" s="5">
        <v>17</v>
      </c>
      <c r="I78" s="8">
        <f>+G78+H78</f>
        <v>23</v>
      </c>
      <c r="J78" s="5">
        <v>4</v>
      </c>
      <c r="K78" s="5">
        <v>19</v>
      </c>
      <c r="L78" s="8">
        <f>+J78+K78</f>
        <v>23</v>
      </c>
      <c r="M78" s="23"/>
      <c r="N78" s="1"/>
    </row>
    <row r="79" spans="1:14" ht="19.2" customHeight="1" x14ac:dyDescent="0.25">
      <c r="A79" s="22"/>
      <c r="B79" s="95"/>
      <c r="C79" s="11" t="s">
        <v>46</v>
      </c>
      <c r="D79" s="5">
        <v>15</v>
      </c>
      <c r="E79" s="5">
        <v>8</v>
      </c>
      <c r="F79" s="8">
        <f>+D79+E79</f>
        <v>23</v>
      </c>
      <c r="G79" s="5">
        <v>9</v>
      </c>
      <c r="H79" s="5">
        <v>17</v>
      </c>
      <c r="I79" s="8">
        <f>+G79+H79</f>
        <v>26</v>
      </c>
      <c r="J79" s="5">
        <v>7</v>
      </c>
      <c r="K79" s="5">
        <v>18</v>
      </c>
      <c r="L79" s="8">
        <f>+J79+K79</f>
        <v>25</v>
      </c>
      <c r="M79" s="23"/>
      <c r="N79" s="1"/>
    </row>
    <row r="80" spans="1:14" ht="20.399999999999999" customHeight="1" x14ac:dyDescent="0.25">
      <c r="A80" s="22"/>
      <c r="B80" s="12" t="s">
        <v>48</v>
      </c>
      <c r="C80" s="26" t="s">
        <v>12</v>
      </c>
      <c r="D80" s="7">
        <v>5</v>
      </c>
      <c r="E80" s="7">
        <v>33</v>
      </c>
      <c r="F80" s="7">
        <f t="shared" ref="F80:F81" si="34">+D80+E80</f>
        <v>38</v>
      </c>
      <c r="G80" s="7">
        <v>3</v>
      </c>
      <c r="H80" s="7">
        <v>25</v>
      </c>
      <c r="I80" s="7">
        <f t="shared" ref="I80:I81" si="35">+G80+H80</f>
        <v>28</v>
      </c>
      <c r="J80" s="7">
        <v>4</v>
      </c>
      <c r="K80" s="7">
        <v>26</v>
      </c>
      <c r="L80" s="7">
        <f t="shared" ref="L80:L82" si="36">+J80+K80</f>
        <v>30</v>
      </c>
      <c r="M80" s="23"/>
      <c r="N80" s="1"/>
    </row>
    <row r="81" spans="1:14" ht="20.399999999999999" customHeight="1" x14ac:dyDescent="0.25">
      <c r="A81" s="22"/>
      <c r="B81" s="13" t="s">
        <v>49</v>
      </c>
      <c r="C81" s="11" t="s">
        <v>50</v>
      </c>
      <c r="D81" s="8">
        <v>33</v>
      </c>
      <c r="E81" s="8">
        <v>14</v>
      </c>
      <c r="F81" s="8">
        <f t="shared" si="34"/>
        <v>47</v>
      </c>
      <c r="G81" s="8">
        <v>38</v>
      </c>
      <c r="H81" s="8">
        <v>7</v>
      </c>
      <c r="I81" s="8">
        <f t="shared" si="35"/>
        <v>45</v>
      </c>
      <c r="J81" s="8">
        <v>33</v>
      </c>
      <c r="K81" s="8">
        <v>9</v>
      </c>
      <c r="L81" s="8">
        <f t="shared" si="36"/>
        <v>42</v>
      </c>
      <c r="M81" s="23"/>
      <c r="N81" s="1"/>
    </row>
    <row r="82" spans="1:14" ht="20.399999999999999" customHeight="1" x14ac:dyDescent="0.25">
      <c r="A82" s="22"/>
      <c r="B82" s="70" t="s">
        <v>103</v>
      </c>
      <c r="C82" s="26" t="s">
        <v>51</v>
      </c>
      <c r="D82" s="7">
        <v>10</v>
      </c>
      <c r="E82" s="7">
        <v>3</v>
      </c>
      <c r="F82" s="7">
        <f t="shared" ref="F82" si="37">+D82+E82</f>
        <v>13</v>
      </c>
      <c r="G82" s="7">
        <v>8</v>
      </c>
      <c r="H82" s="7">
        <v>4</v>
      </c>
      <c r="I82" s="7">
        <f t="shared" ref="I82" si="38">+G82+H82</f>
        <v>12</v>
      </c>
      <c r="J82" s="7">
        <v>6</v>
      </c>
      <c r="K82" s="7">
        <v>3</v>
      </c>
      <c r="L82" s="7">
        <f t="shared" si="36"/>
        <v>9</v>
      </c>
      <c r="M82" s="23"/>
      <c r="N82" s="1"/>
    </row>
    <row r="83" spans="1:14" ht="19.2" customHeight="1" x14ac:dyDescent="0.25">
      <c r="A83" s="22"/>
      <c r="B83" s="71" t="s">
        <v>102</v>
      </c>
      <c r="C83" s="25" t="s">
        <v>52</v>
      </c>
      <c r="D83" s="5">
        <v>20</v>
      </c>
      <c r="E83" s="5">
        <v>16</v>
      </c>
      <c r="F83" s="5">
        <f>+D83+E83</f>
        <v>36</v>
      </c>
      <c r="G83" s="5">
        <v>20</v>
      </c>
      <c r="H83" s="5">
        <v>22</v>
      </c>
      <c r="I83" s="5">
        <f>+G83+H83</f>
        <v>42</v>
      </c>
      <c r="J83" s="5">
        <v>25</v>
      </c>
      <c r="K83" s="5">
        <v>22</v>
      </c>
      <c r="L83" s="5">
        <f>+J83+K83</f>
        <v>47</v>
      </c>
      <c r="M83" s="23"/>
      <c r="N83" s="1"/>
    </row>
    <row r="84" spans="1:14" ht="19.95" customHeight="1" x14ac:dyDescent="0.25">
      <c r="A84" s="22"/>
      <c r="B84" s="14" t="s">
        <v>53</v>
      </c>
      <c r="C84" s="15"/>
      <c r="D84" s="16">
        <f t="shared" ref="D84:I84" si="39">SUM(D7:D83)</f>
        <v>1328</v>
      </c>
      <c r="E84" s="16">
        <f t="shared" si="39"/>
        <v>3373</v>
      </c>
      <c r="F84" s="16">
        <f>SUM(F7:F83)</f>
        <v>4701</v>
      </c>
      <c r="G84" s="16">
        <f t="shared" si="39"/>
        <v>1347</v>
      </c>
      <c r="H84" s="16">
        <f t="shared" si="39"/>
        <v>3530</v>
      </c>
      <c r="I84" s="16">
        <f t="shared" si="39"/>
        <v>4877</v>
      </c>
      <c r="J84" s="16">
        <f t="shared" ref="J84:L84" si="40">SUM(J7:J83)</f>
        <v>1345</v>
      </c>
      <c r="K84" s="16">
        <f t="shared" si="40"/>
        <v>3270</v>
      </c>
      <c r="L84" s="16">
        <f t="shared" si="40"/>
        <v>4615</v>
      </c>
      <c r="M84" s="23"/>
      <c r="N84" s="1"/>
    </row>
    <row r="85" spans="1:14" ht="18" customHeight="1" x14ac:dyDescent="0.25">
      <c r="A85" s="22"/>
      <c r="B85" s="86" t="s">
        <v>100</v>
      </c>
      <c r="C85" s="86"/>
      <c r="D85" s="58">
        <f>D84/F84</f>
        <v>0.28249308657732397</v>
      </c>
      <c r="E85" s="58">
        <f>E84/F84</f>
        <v>0.71750691342267603</v>
      </c>
      <c r="F85" s="58"/>
      <c r="G85" s="58">
        <f>G84/I84</f>
        <v>0.27619438179208528</v>
      </c>
      <c r="H85" s="58">
        <f>H84/I84</f>
        <v>0.72380561820791467</v>
      </c>
      <c r="I85" s="58"/>
      <c r="J85" s="58">
        <f>J84/L84</f>
        <v>0.29144095341278442</v>
      </c>
      <c r="K85" s="58">
        <f>K84/L84</f>
        <v>0.70855904658721558</v>
      </c>
      <c r="L85" s="58"/>
      <c r="M85" s="23"/>
      <c r="N85" s="1"/>
    </row>
    <row r="86" spans="1:14" ht="13.95" customHeight="1" x14ac:dyDescent="0.25">
      <c r="A86" s="24"/>
      <c r="B86" s="87"/>
      <c r="C86" s="88"/>
      <c r="D86" s="55"/>
      <c r="E86" s="55"/>
      <c r="F86" s="55"/>
      <c r="G86" s="55"/>
      <c r="H86" s="55"/>
      <c r="I86" s="55"/>
      <c r="J86" s="55"/>
      <c r="K86" s="55"/>
      <c r="L86" s="55"/>
      <c r="M86" s="42"/>
      <c r="N86" s="73"/>
    </row>
    <row r="87" spans="1:14" ht="6.6" customHeight="1" x14ac:dyDescent="0.25">
      <c r="A87" s="1"/>
      <c r="B87" s="92"/>
      <c r="C87" s="92"/>
      <c r="D87" s="54"/>
      <c r="E87" s="54"/>
      <c r="F87" s="54"/>
      <c r="G87" s="57"/>
      <c r="H87" s="57"/>
      <c r="I87" s="57"/>
      <c r="J87" s="72"/>
      <c r="K87" s="72"/>
      <c r="L87" s="72"/>
      <c r="M87" s="41"/>
      <c r="N87" s="1"/>
    </row>
    <row r="88" spans="1:14" x14ac:dyDescent="0.25">
      <c r="B88" s="93"/>
      <c r="C88" s="93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74"/>
    </row>
    <row r="89" spans="1:14" x14ac:dyDescent="0.25">
      <c r="A89" s="40"/>
      <c r="B89" s="93"/>
      <c r="C89" s="93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74"/>
    </row>
    <row r="90" spans="1:14" ht="15.6" x14ac:dyDescent="0.25">
      <c r="A90" s="28"/>
      <c r="B90" s="36" t="s">
        <v>56</v>
      </c>
      <c r="C90" s="37"/>
      <c r="D90" s="38"/>
      <c r="E90" s="38"/>
      <c r="F90" s="38"/>
      <c r="G90" s="38"/>
      <c r="H90" s="38"/>
      <c r="I90" s="38"/>
      <c r="J90" s="38"/>
      <c r="K90" s="38"/>
      <c r="L90" s="38"/>
      <c r="M90" s="37"/>
      <c r="N90" s="75"/>
    </row>
    <row r="91" spans="1:14" ht="3.6" customHeight="1" x14ac:dyDescent="0.25">
      <c r="A91" s="29"/>
      <c r="B91" s="44"/>
      <c r="C91" s="45"/>
      <c r="D91" s="46"/>
      <c r="E91" s="46"/>
      <c r="F91" s="46"/>
      <c r="G91" s="46"/>
      <c r="H91" s="46"/>
      <c r="I91" s="46"/>
      <c r="J91" s="46"/>
      <c r="K91" s="46"/>
      <c r="L91" s="46"/>
      <c r="M91" s="47"/>
      <c r="N91" s="75"/>
    </row>
    <row r="92" spans="1:14" ht="19.2" customHeight="1" x14ac:dyDescent="0.25">
      <c r="A92" s="39"/>
      <c r="B92" s="82" t="s">
        <v>2</v>
      </c>
      <c r="C92" s="84" t="s">
        <v>3</v>
      </c>
      <c r="D92" s="77" t="s">
        <v>73</v>
      </c>
      <c r="E92" s="78"/>
      <c r="F92" s="78"/>
      <c r="G92" s="77" t="s">
        <v>112</v>
      </c>
      <c r="H92" s="78"/>
      <c r="I92" s="78"/>
      <c r="J92" s="77" t="s">
        <v>111</v>
      </c>
      <c r="K92" s="78"/>
      <c r="L92" s="78"/>
      <c r="M92" s="48"/>
      <c r="N92" s="75"/>
    </row>
    <row r="93" spans="1:14" ht="22.2" customHeight="1" x14ac:dyDescent="0.25">
      <c r="A93" s="39"/>
      <c r="B93" s="83"/>
      <c r="C93" s="85"/>
      <c r="D93" s="3" t="s">
        <v>4</v>
      </c>
      <c r="E93" s="3" t="s">
        <v>5</v>
      </c>
      <c r="F93" s="4" t="s">
        <v>6</v>
      </c>
      <c r="G93" s="3" t="s">
        <v>4</v>
      </c>
      <c r="H93" s="3" t="s">
        <v>5</v>
      </c>
      <c r="I93" s="4" t="s">
        <v>6</v>
      </c>
      <c r="J93" s="3" t="s">
        <v>4</v>
      </c>
      <c r="K93" s="3" t="s">
        <v>5</v>
      </c>
      <c r="L93" s="4" t="s">
        <v>6</v>
      </c>
      <c r="M93" s="48"/>
      <c r="N93" s="75"/>
    </row>
    <row r="94" spans="1:14" ht="19.2" customHeight="1" x14ac:dyDescent="0.25">
      <c r="A94" s="39"/>
      <c r="B94" s="108" t="s">
        <v>57</v>
      </c>
      <c r="C94" s="30" t="s">
        <v>58</v>
      </c>
      <c r="D94" s="33">
        <v>8</v>
      </c>
      <c r="E94" s="33">
        <v>10</v>
      </c>
      <c r="F94" s="7">
        <f t="shared" ref="F94:F98" si="41">+D94+E94</f>
        <v>18</v>
      </c>
      <c r="G94" s="33">
        <v>12</v>
      </c>
      <c r="H94" s="33">
        <v>16</v>
      </c>
      <c r="I94" s="7">
        <f t="shared" ref="I94:I98" si="42">+G94+H94</f>
        <v>28</v>
      </c>
      <c r="J94" s="33">
        <v>33</v>
      </c>
      <c r="K94" s="33">
        <v>31</v>
      </c>
      <c r="L94" s="7">
        <f t="shared" ref="L94:L98" si="43">+J94+K94</f>
        <v>64</v>
      </c>
      <c r="M94" s="48"/>
      <c r="N94" s="75"/>
    </row>
    <row r="95" spans="1:14" ht="19.2" customHeight="1" x14ac:dyDescent="0.25">
      <c r="A95" s="39"/>
      <c r="B95" s="109"/>
      <c r="C95" s="30" t="s">
        <v>59</v>
      </c>
      <c r="D95" s="33">
        <v>9</v>
      </c>
      <c r="E95" s="33">
        <v>6</v>
      </c>
      <c r="F95" s="7">
        <f t="shared" si="41"/>
        <v>15</v>
      </c>
      <c r="G95" s="33">
        <v>12</v>
      </c>
      <c r="H95" s="33">
        <v>12</v>
      </c>
      <c r="I95" s="7">
        <f t="shared" si="42"/>
        <v>24</v>
      </c>
      <c r="J95" s="33">
        <v>28</v>
      </c>
      <c r="K95" s="33">
        <v>21</v>
      </c>
      <c r="L95" s="7">
        <f t="shared" si="43"/>
        <v>49</v>
      </c>
      <c r="M95" s="48"/>
      <c r="N95" s="75"/>
    </row>
    <row r="96" spans="1:14" ht="19.2" customHeight="1" x14ac:dyDescent="0.25">
      <c r="A96" s="39"/>
      <c r="B96" s="110" t="s">
        <v>60</v>
      </c>
      <c r="C96" s="31" t="s">
        <v>80</v>
      </c>
      <c r="D96" s="34">
        <v>114</v>
      </c>
      <c r="E96" s="34">
        <v>126</v>
      </c>
      <c r="F96" s="8">
        <f t="shared" si="41"/>
        <v>240</v>
      </c>
      <c r="G96" s="34">
        <v>82</v>
      </c>
      <c r="H96" s="34">
        <v>88</v>
      </c>
      <c r="I96" s="8">
        <f t="shared" si="42"/>
        <v>170</v>
      </c>
      <c r="J96" s="34">
        <v>81</v>
      </c>
      <c r="K96" s="34">
        <v>129</v>
      </c>
      <c r="L96" s="8">
        <f t="shared" si="43"/>
        <v>210</v>
      </c>
      <c r="M96" s="48"/>
      <c r="N96" s="75"/>
    </row>
    <row r="97" spans="1:14" ht="19.2" customHeight="1" x14ac:dyDescent="0.25">
      <c r="A97" s="39"/>
      <c r="B97" s="111"/>
      <c r="C97" s="31" t="s">
        <v>81</v>
      </c>
      <c r="D97" s="34">
        <v>188</v>
      </c>
      <c r="E97" s="34">
        <v>87</v>
      </c>
      <c r="F97" s="8">
        <f t="shared" si="41"/>
        <v>275</v>
      </c>
      <c r="G97" s="34">
        <v>93</v>
      </c>
      <c r="H97" s="34">
        <v>61</v>
      </c>
      <c r="I97" s="8">
        <f t="shared" si="42"/>
        <v>154</v>
      </c>
      <c r="J97" s="34">
        <v>156</v>
      </c>
      <c r="K97" s="34">
        <v>73</v>
      </c>
      <c r="L97" s="8">
        <f t="shared" si="43"/>
        <v>229</v>
      </c>
      <c r="M97" s="48"/>
      <c r="N97" s="75"/>
    </row>
    <row r="98" spans="1:14" ht="19.2" customHeight="1" x14ac:dyDescent="0.25">
      <c r="A98" s="39"/>
      <c r="B98" s="112"/>
      <c r="C98" s="31" t="s">
        <v>82</v>
      </c>
      <c r="D98" s="34">
        <v>62</v>
      </c>
      <c r="E98" s="34">
        <v>24</v>
      </c>
      <c r="F98" s="8">
        <f t="shared" si="41"/>
        <v>86</v>
      </c>
      <c r="G98" s="34">
        <v>36</v>
      </c>
      <c r="H98" s="34">
        <v>13</v>
      </c>
      <c r="I98" s="8">
        <f t="shared" si="42"/>
        <v>49</v>
      </c>
      <c r="J98" s="34">
        <v>75</v>
      </c>
      <c r="K98" s="34">
        <v>26</v>
      </c>
      <c r="L98" s="8">
        <f t="shared" si="43"/>
        <v>101</v>
      </c>
      <c r="M98" s="48"/>
      <c r="N98" s="75"/>
    </row>
    <row r="99" spans="1:14" ht="21" customHeight="1" x14ac:dyDescent="0.25">
      <c r="A99" s="39"/>
      <c r="B99" s="86" t="s">
        <v>61</v>
      </c>
      <c r="C99" s="86"/>
      <c r="D99" s="50">
        <f t="shared" ref="D99:I99" si="44">SUM(D94:D98)</f>
        <v>381</v>
      </c>
      <c r="E99" s="50">
        <f t="shared" si="44"/>
        <v>253</v>
      </c>
      <c r="F99" s="50">
        <f>SUM(F94:F98)</f>
        <v>634</v>
      </c>
      <c r="G99" s="50">
        <f t="shared" si="44"/>
        <v>235</v>
      </c>
      <c r="H99" s="50">
        <f t="shared" si="44"/>
        <v>190</v>
      </c>
      <c r="I99" s="50">
        <f t="shared" si="44"/>
        <v>425</v>
      </c>
      <c r="J99" s="50">
        <f t="shared" ref="J99:L99" si="45">SUM(J94:J98)</f>
        <v>373</v>
      </c>
      <c r="K99" s="50">
        <f t="shared" si="45"/>
        <v>280</v>
      </c>
      <c r="L99" s="50">
        <f t="shared" si="45"/>
        <v>653</v>
      </c>
      <c r="M99" s="48"/>
      <c r="N99" s="75"/>
    </row>
    <row r="100" spans="1:14" ht="21" customHeight="1" x14ac:dyDescent="0.25">
      <c r="A100" s="59"/>
      <c r="B100" s="86" t="s">
        <v>100</v>
      </c>
      <c r="C100" s="86"/>
      <c r="D100" s="58">
        <f>D99/F99</f>
        <v>0.60094637223974767</v>
      </c>
      <c r="E100" s="58">
        <f>E99/F99</f>
        <v>0.39905362776025238</v>
      </c>
      <c r="F100" s="58"/>
      <c r="G100" s="58">
        <f>G99/I99</f>
        <v>0.55294117647058827</v>
      </c>
      <c r="H100" s="58">
        <f>H99/I99</f>
        <v>0.44705882352941179</v>
      </c>
      <c r="I100" s="58"/>
      <c r="J100" s="58">
        <f>J99/L99</f>
        <v>0.57120980091883611</v>
      </c>
      <c r="K100" s="58">
        <f>K99/L99</f>
        <v>0.42879019908116384</v>
      </c>
      <c r="L100" s="58"/>
      <c r="M100" s="60"/>
      <c r="N100" s="75"/>
    </row>
    <row r="101" spans="1:14" ht="6.6" customHeight="1" x14ac:dyDescent="0.25">
      <c r="A101" s="43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49"/>
      <c r="N101" s="75"/>
    </row>
    <row r="102" spans="1:14" ht="16.2" customHeight="1" x14ac:dyDescent="0.25">
      <c r="B102" s="44"/>
      <c r="C102" s="45"/>
      <c r="D102" s="56"/>
      <c r="E102" s="56"/>
      <c r="F102" s="56"/>
      <c r="G102" s="56"/>
      <c r="H102" s="56"/>
      <c r="I102" s="56"/>
      <c r="J102" s="56"/>
      <c r="K102" s="56"/>
      <c r="L102" s="56"/>
    </row>
    <row r="103" spans="1:14" ht="5.4" customHeight="1" x14ac:dyDescent="0.25">
      <c r="A103" s="61"/>
      <c r="B103" s="113"/>
      <c r="C103" s="114"/>
      <c r="D103" s="62"/>
      <c r="E103" s="62"/>
      <c r="F103" s="62"/>
      <c r="G103" s="62"/>
      <c r="H103" s="62"/>
      <c r="I103" s="62"/>
      <c r="J103" s="62"/>
      <c r="K103" s="62"/>
      <c r="L103" s="62"/>
      <c r="M103" s="63"/>
      <c r="N103" s="76"/>
    </row>
    <row r="104" spans="1:14" ht="17.399999999999999" customHeight="1" x14ac:dyDescent="0.25">
      <c r="A104" s="64"/>
      <c r="B104" s="115" t="s">
        <v>62</v>
      </c>
      <c r="C104" s="115"/>
      <c r="D104" s="52">
        <f t="shared" ref="D104:I104" si="46">D84</f>
        <v>1328</v>
      </c>
      <c r="E104" s="52">
        <f t="shared" si="46"/>
        <v>3373</v>
      </c>
      <c r="F104" s="52">
        <f t="shared" si="46"/>
        <v>4701</v>
      </c>
      <c r="G104" s="52">
        <f t="shared" si="46"/>
        <v>1347</v>
      </c>
      <c r="H104" s="52">
        <f t="shared" si="46"/>
        <v>3530</v>
      </c>
      <c r="I104" s="52">
        <f t="shared" si="46"/>
        <v>4877</v>
      </c>
      <c r="J104" s="52">
        <f t="shared" ref="J104:L104" si="47">J84</f>
        <v>1345</v>
      </c>
      <c r="K104" s="52">
        <f t="shared" si="47"/>
        <v>3270</v>
      </c>
      <c r="L104" s="52">
        <f t="shared" si="47"/>
        <v>4615</v>
      </c>
      <c r="M104" s="65"/>
      <c r="N104" s="76"/>
    </row>
    <row r="105" spans="1:14" ht="17.399999999999999" customHeight="1" x14ac:dyDescent="0.25">
      <c r="A105" s="66"/>
      <c r="B105" s="115" t="s">
        <v>61</v>
      </c>
      <c r="C105" s="115"/>
      <c r="D105" s="52">
        <f t="shared" ref="D105:F105" si="48">D99</f>
        <v>381</v>
      </c>
      <c r="E105" s="52">
        <f t="shared" si="48"/>
        <v>253</v>
      </c>
      <c r="F105" s="52">
        <f t="shared" si="48"/>
        <v>634</v>
      </c>
      <c r="G105" s="52">
        <f t="shared" ref="G105:I105" si="49">G99</f>
        <v>235</v>
      </c>
      <c r="H105" s="52">
        <f t="shared" si="49"/>
        <v>190</v>
      </c>
      <c r="I105" s="52">
        <f t="shared" si="49"/>
        <v>425</v>
      </c>
      <c r="J105" s="52">
        <f t="shared" ref="J105:L105" si="50">J99</f>
        <v>373</v>
      </c>
      <c r="K105" s="52">
        <f t="shared" si="50"/>
        <v>280</v>
      </c>
      <c r="L105" s="52">
        <f t="shared" si="50"/>
        <v>653</v>
      </c>
      <c r="M105" s="65"/>
      <c r="N105" s="76"/>
    </row>
    <row r="106" spans="1:14" ht="19.95" customHeight="1" x14ac:dyDescent="0.25">
      <c r="A106" s="66"/>
      <c r="B106" s="105" t="s">
        <v>63</v>
      </c>
      <c r="C106" s="105"/>
      <c r="D106" s="53">
        <f t="shared" ref="D106:F106" si="51">+D104+D105</f>
        <v>1709</v>
      </c>
      <c r="E106" s="53">
        <f t="shared" si="51"/>
        <v>3626</v>
      </c>
      <c r="F106" s="53">
        <f t="shared" si="51"/>
        <v>5335</v>
      </c>
      <c r="G106" s="53">
        <f t="shared" ref="G106:I106" si="52">+G104+G105</f>
        <v>1582</v>
      </c>
      <c r="H106" s="53">
        <f t="shared" si="52"/>
        <v>3720</v>
      </c>
      <c r="I106" s="53">
        <f t="shared" si="52"/>
        <v>5302</v>
      </c>
      <c r="J106" s="53">
        <f t="shared" ref="J106:L106" si="53">+J104+J105</f>
        <v>1718</v>
      </c>
      <c r="K106" s="53">
        <f t="shared" si="53"/>
        <v>3550</v>
      </c>
      <c r="L106" s="53">
        <f t="shared" si="53"/>
        <v>5268</v>
      </c>
      <c r="M106" s="65"/>
      <c r="N106" s="76"/>
    </row>
    <row r="107" spans="1:14" ht="19.95" customHeight="1" x14ac:dyDescent="0.25">
      <c r="A107" s="66"/>
      <c r="B107" s="86" t="s">
        <v>101</v>
      </c>
      <c r="C107" s="86"/>
      <c r="D107" s="58">
        <f>D106/F106</f>
        <v>0.32033739456419869</v>
      </c>
      <c r="E107" s="58">
        <f>E106/F106</f>
        <v>0.67966260543580126</v>
      </c>
      <c r="F107" s="58"/>
      <c r="G107" s="58">
        <f>G106/I106</f>
        <v>0.29837797057714072</v>
      </c>
      <c r="H107" s="58">
        <f>H106/I106</f>
        <v>0.70162202942285934</v>
      </c>
      <c r="I107" s="58"/>
      <c r="J107" s="58">
        <f>J106/L106</f>
        <v>0.32611996962794232</v>
      </c>
      <c r="K107" s="58">
        <f>K106/L106</f>
        <v>0.67388003037205768</v>
      </c>
      <c r="L107" s="58"/>
      <c r="M107" s="65"/>
      <c r="N107" s="76"/>
    </row>
    <row r="108" spans="1:14" ht="25.5" customHeight="1" x14ac:dyDescent="0.25">
      <c r="A108" s="67"/>
      <c r="B108" s="106" t="s">
        <v>113</v>
      </c>
      <c r="C108" s="107"/>
      <c r="D108" s="68"/>
      <c r="E108" s="68"/>
      <c r="F108" s="68"/>
      <c r="G108" s="68"/>
      <c r="H108" s="68"/>
      <c r="I108" s="68"/>
      <c r="J108" s="68"/>
      <c r="K108" s="68"/>
      <c r="L108" s="68"/>
      <c r="M108" s="69"/>
      <c r="N108" s="76"/>
    </row>
    <row r="109" spans="1:14" ht="19.95" customHeight="1" x14ac:dyDescent="0.25">
      <c r="A109" s="51"/>
    </row>
    <row r="110" spans="1:14" ht="17.399999999999999" customHeight="1" x14ac:dyDescent="0.25"/>
    <row r="111" spans="1:14" ht="16.95" customHeight="1" x14ac:dyDescent="0.25"/>
  </sheetData>
  <mergeCells count="40">
    <mergeCell ref="B106:C106"/>
    <mergeCell ref="B108:C108"/>
    <mergeCell ref="B94:B95"/>
    <mergeCell ref="B96:B98"/>
    <mergeCell ref="B99:C99"/>
    <mergeCell ref="B103:C103"/>
    <mergeCell ref="B104:C104"/>
    <mergeCell ref="B105:C105"/>
    <mergeCell ref="B107:C107"/>
    <mergeCell ref="B100:C100"/>
    <mergeCell ref="B78:B79"/>
    <mergeCell ref="B62:B63"/>
    <mergeCell ref="B64:B69"/>
    <mergeCell ref="B70:B73"/>
    <mergeCell ref="B1:C1"/>
    <mergeCell ref="B3:C3"/>
    <mergeCell ref="B5:B6"/>
    <mergeCell ref="C5:C6"/>
    <mergeCell ref="B59:B61"/>
    <mergeCell ref="B7:B8"/>
    <mergeCell ref="B19:B22"/>
    <mergeCell ref="B53:B58"/>
    <mergeCell ref="B42:B52"/>
    <mergeCell ref="B30:B41"/>
    <mergeCell ref="J92:L92"/>
    <mergeCell ref="J5:L5"/>
    <mergeCell ref="G92:I92"/>
    <mergeCell ref="G5:I5"/>
    <mergeCell ref="B23:B29"/>
    <mergeCell ref="B9:B18"/>
    <mergeCell ref="D5:F5"/>
    <mergeCell ref="D92:F92"/>
    <mergeCell ref="B92:B93"/>
    <mergeCell ref="C92:C93"/>
    <mergeCell ref="B85:C85"/>
    <mergeCell ref="B86:C86"/>
    <mergeCell ref="B74:B77"/>
    <mergeCell ref="B87:C87"/>
    <mergeCell ref="B88:C88"/>
    <mergeCell ref="B89:C89"/>
  </mergeCells>
  <pageMargins left="0.7" right="0.7" top="0.75" bottom="0.75" header="0.3" footer="0.3"/>
  <pageSetup paperSize="9" orientation="landscape" r:id="rId1"/>
  <webPublishItems count="6">
    <webPublishItem id="10970" divId="1_3_3_10970" sourceType="range" sourceRef="A3:C108" destinationFile="\\gpaq\gpaqssl\lldades\indicadors\2018\1_3_3.htm"/>
    <webPublishItem id="2901" divId="1_3_3_2901" sourceType="range" sourceRef="A3:M108" destinationFile="\\reid\inetpub\gpaqssl\lldades\indicadors\2021\1_3_3.htm"/>
    <webPublishItem id="28785" divId="1_3_3_28785" sourceType="range" sourceRef="A3:M110" destinationFile="\\gpaq\gpaqssl\lldades\indicadors\2017\1_3_3.htm"/>
    <webPublishItem id="14517" divId="1_3_3_14517" sourceType="range" sourceRef="A4:M86" destinationFile="\\gpaq\gpaqssl\lldades\indicadors\2019\1_3_3.htm"/>
    <webPublishItem id="13609" divId="1_3_3_13609" sourceType="range" sourceRef="A4:M108" destinationFile="\\gpaq\gpaqssl\lldades\indicadors\2020\1_3_3.htm"/>
    <webPublishItem id="20546" divId="1_3_3_20546" sourceType="range" sourceRef="A4:M110" destinationFile="\\gpaq\gpaqssl\lldades\indicadors\2017\1_3_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1_3_3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cp:lastPrinted>2019-01-18T13:31:18Z</cp:lastPrinted>
  <dcterms:created xsi:type="dcterms:W3CDTF">2017-12-01T09:54:51Z</dcterms:created>
  <dcterms:modified xsi:type="dcterms:W3CDTF">2022-07-26T07:33:11Z</dcterms:modified>
</cp:coreProperties>
</file>